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carole.renner/dossiers actifs/04-Projets/06 - Carbone France/00 - Pistes/Réalcamp (76)/Dossier LBC/"/>
    </mc:Choice>
  </mc:AlternateContent>
  <xr:revisionPtr revIDLastSave="0" documentId="13_ncr:1_{FD5F1098-01C6-9041-AF3A-770B78734039}" xr6:coauthVersionLast="46" xr6:coauthVersionMax="46" xr10:uidLastSave="{00000000-0000-0000-0000-000000000000}"/>
  <bookViews>
    <workbookView xWindow="8840" yWindow="500" windowWidth="19560" windowHeight="15980" xr2:uid="{28FE82E8-32EC-0B48-9E89-68D3D9384979}"/>
  </bookViews>
  <sheets>
    <sheet name="Feuil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1" l="1"/>
  <c r="G10" i="1"/>
  <c r="C4" i="1"/>
  <c r="C5" i="1"/>
  <c r="B10" i="1"/>
  <c r="C6" i="1" s="1"/>
  <c r="C3" i="1" l="1"/>
  <c r="C9" i="1"/>
  <c r="C8" i="1"/>
  <c r="C7" i="1"/>
  <c r="B16" i="1"/>
  <c r="K10" i="1" l="1"/>
  <c r="L10" i="1"/>
  <c r="M10" i="1"/>
  <c r="J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Carole Renner</author>
    <author>Microsoft Office User</author>
  </authors>
  <commentList>
    <comment ref="D2" authorId="0" shapeId="0" xr:uid="{5780F758-A608-C14D-B48A-80FAA9B2C054}">
      <text>
        <r>
          <rPr>
            <sz val="12"/>
            <color rgb="FF000000"/>
            <rFont val="Proxima Nova"/>
            <family val="2"/>
          </rPr>
          <t xml:space="preserve">Les classes de ferttilité sont choisies par l'expert forestier en charge du projet de reboisement.
</t>
        </r>
      </text>
    </comment>
    <comment ref="G2" authorId="1" shapeId="0" xr:uid="{76F60C30-6A0E-1B44-8C0A-CA462831B15D}">
      <text>
        <r>
          <rPr>
            <sz val="10"/>
            <color rgb="FF000000"/>
            <rFont val="Tahoma"/>
            <family val="2"/>
          </rPr>
          <t>Ce volume correspond au total de biomasse aérienne restant sur la parcelle pour chaque essence en N+30, auquel on soustrait les volume de produits bois.</t>
        </r>
      </text>
    </comment>
    <comment ref="J10" authorId="1" shapeId="0" xr:uid="{0489DF96-9EBF-F24E-A04B-5F466E59D185}">
      <text>
        <r>
          <rPr>
            <sz val="10"/>
            <color rgb="FF000000"/>
            <rFont val="Tahoma"/>
            <family val="2"/>
          </rPr>
          <t xml:space="preserve">Total sur la parcelle (pondération par rapport à la répartition des essences)
</t>
        </r>
      </text>
    </comment>
    <comment ref="K10" authorId="1" shapeId="0" xr:uid="{4CB86E18-44EC-8940-9ABC-2F71A476EA3E}">
      <text>
        <r>
          <rPr>
            <sz val="10"/>
            <color rgb="FF000000"/>
            <rFont val="Tahoma"/>
            <family val="34"/>
          </rPr>
          <t>Total sur la parcelle (pondération par rapport à la répartition des essences)</t>
        </r>
      </text>
    </comment>
    <comment ref="L10" authorId="1" shapeId="0" xr:uid="{20DD712B-30E3-7946-A75F-025D30AA41E6}">
      <text>
        <r>
          <rPr>
            <sz val="10"/>
            <color rgb="FF000000"/>
            <rFont val="Tahoma"/>
            <family val="34"/>
          </rPr>
          <t>Total sur la parcelle (pondération par rapport à la répartition des essences)</t>
        </r>
      </text>
    </comment>
    <comment ref="M10" authorId="1" shapeId="0" xr:uid="{CDD37B63-B654-924E-B7B7-7012E252210C}">
      <text>
        <r>
          <rPr>
            <sz val="10"/>
            <color rgb="FF000000"/>
            <rFont val="Tahoma"/>
            <family val="34"/>
          </rPr>
          <t>Total sur la parcelle (pondération par rapport à la répartition des essences)</t>
        </r>
      </text>
    </comment>
    <comment ref="A21" authorId="0" shapeId="0" xr:uid="{D5ED5DA2-E66E-C14F-B31D-F6DC654472B3}">
      <text>
        <r>
          <rPr>
            <sz val="12"/>
            <color rgb="FF000000"/>
            <rFont val="Proxima Nova"/>
            <family val="2"/>
          </rPr>
          <t xml:space="preserve">Le région normande n'est pas concernée par le risque incendie.
</t>
        </r>
      </text>
    </comment>
    <comment ref="B32" authorId="1" shapeId="0" xr:uid="{F9790290-397E-E14E-869A-2B414D417F31}">
      <text>
        <r>
          <rPr>
            <sz val="10"/>
            <color rgb="FF000000"/>
            <rFont val="Tahoma"/>
            <family val="2"/>
          </rPr>
          <t xml:space="preserve">Ce calcul de la biomasse est basé sur les itinéraires sylvicoles des essences plantées, fournissant les volumes de bois fort tige en fonction de la classe de fertilité et de leur infradensité (voir "Répartition des essences" en haut du document. Il modélise l'expansion "branche" (1,56 pour les feuillus), selon l'équation 11 p. 26 de la méthode. La sortie des produits bois issus des éclaircies est prise en compte. 
</t>
        </r>
      </text>
    </comment>
    <comment ref="B33" authorId="1" shapeId="0" xr:uid="{03139A8E-EA01-6645-8B72-FF0352BB195B}">
      <text>
        <r>
          <rPr>
            <sz val="10"/>
            <color rgb="FF000000"/>
            <rFont val="Tahoma"/>
            <family val="2"/>
          </rPr>
          <t xml:space="preserve">L'estimation de la biomasse racinaire est effectuée selon l'équation 13 p. 27 de la méthode.
</t>
        </r>
      </text>
    </comment>
    <comment ref="B34" authorId="1" shapeId="0" xr:uid="{F1C079B2-412A-104B-83C0-26B5A554D45E}">
      <text>
        <r>
          <rPr>
            <sz val="10"/>
            <color rgb="FF000000"/>
            <rFont val="Tahoma"/>
            <family val="34"/>
          </rPr>
          <t xml:space="preserve">Prend en compte la différence de stock à 30 ans entre le scénario de projet et le scénario de référence.
</t>
        </r>
      </text>
    </comment>
    <comment ref="B35" authorId="1" shapeId="0" xr:uid="{D25EF01D-7A27-5F42-B4AB-1A952B86FF68}">
      <text>
        <r>
          <rPr>
            <sz val="10"/>
            <color rgb="FF000000"/>
            <rFont val="Tahoma"/>
            <family val="34"/>
          </rPr>
          <t>Estimation de la différence de stock de carbone dans les sols entre le scénario de projet et de référence : la seule récolte des tiges de bois fort n'ayant pas d'effet significatif sur le stock carbone du sol (Achat et al., 2015 - cf. paragraphe 7.1.4 p. 27), on considère qu'il n'y a pas d'évolution dans ce poste.</t>
        </r>
      </text>
    </comment>
    <comment ref="B36" authorId="1" shapeId="0" xr:uid="{085744BE-A96B-604C-8E72-536036DCA3CE}">
      <text>
        <r>
          <rPr>
            <sz val="10"/>
            <color rgb="FF000000"/>
            <rFont val="Tahoma"/>
            <family val="34"/>
          </rPr>
          <t xml:space="preserve">Modélisation de l'évolution du stock de carbone dans la litière : pour un projet de reboisement avec perturbation du sol, on part d'un scénario où l'ensemble du carbone de la litière a été relâché (cf. paragraphe 7.1.5 p. 27). </t>
        </r>
      </text>
    </comment>
    <comment ref="B37" authorId="1" shapeId="0" xr:uid="{117C88DC-5EEE-244B-8A42-1CF96104E61E}">
      <text>
        <r>
          <rPr>
            <sz val="10"/>
            <color rgb="FF000000"/>
            <rFont val="Tahoma"/>
            <family val="2"/>
          </rPr>
          <t>Somme des REA biomasse, sol et litière convertis en tCO2.</t>
        </r>
      </text>
    </comment>
    <comment ref="B38" authorId="1" shapeId="0" xr:uid="{15DE77B7-08C7-EB40-819A-F000276FE2E5}">
      <text>
        <r>
          <rPr>
            <sz val="10"/>
            <color rgb="FF000000"/>
            <rFont val="Tahoma"/>
            <family val="2"/>
          </rPr>
          <t xml:space="preserve">Le stock de carbone dans la biomasse prélevée est calculé pour chaque année et chaque essence, en fonction de son itinéraire sylvicole et de sa classe de fertiité. 
</t>
        </r>
        <r>
          <rPr>
            <sz val="10"/>
            <color rgb="FF000000"/>
            <rFont val="Tahoma"/>
            <family val="2"/>
          </rPr>
          <t>Ce chiffre est le total des prélèvements effectués sur la parcelle sur la durée de projet, toutes essences confondues.</t>
        </r>
      </text>
    </comment>
    <comment ref="B39" authorId="1" shapeId="0" xr:uid="{0D3EC3CF-4ABE-964F-8F5B-8CB29BD88523}">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Ce chiffre est le total des prélèvements effectués pour le bois énergie sur la parcelle sur la durée du projet, toutes essences cofondues.
</t>
        </r>
      </text>
    </comment>
    <comment ref="B40" authorId="1" shapeId="0" xr:uid="{4E253BE4-F672-3B41-938C-E226DAD66A15}">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Le stockage de carbone dans le bois énergie est considéré comme nul.</t>
        </r>
      </text>
    </comment>
    <comment ref="B41" authorId="1" shapeId="0" xr:uid="{B11CB865-A8FA-4A4E-AA81-67EFA7D88449}">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énergie, ce coefficient est de 0,25.
</t>
        </r>
        <r>
          <rPr>
            <sz val="10"/>
            <color rgb="FF000000"/>
            <rFont val="Tahoma"/>
            <family val="34"/>
          </rPr>
          <t>Ce chiffre est le total de la substitution énergétique permise par les produits bois énergie sur la durée du projet, toutes essences confondues.</t>
        </r>
      </text>
    </comment>
    <comment ref="B42" authorId="1" shapeId="0" xr:uid="{1523574B-3055-EE4C-A1F3-6F03C188914A}">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papier sur la parcelle sur la durée du projet, toutes essences cofondues.</t>
        </r>
        <r>
          <rPr>
            <sz val="10"/>
            <color rgb="FF000000"/>
            <rFont val="Tahoma"/>
            <family val="34"/>
          </rPr>
          <t xml:space="preserve">
</t>
        </r>
      </text>
    </comment>
    <comment ref="B43" authorId="1" shapeId="0" xr:uid="{4B75BCCD-0BB5-D94D-89F9-1995C6613E7B}">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papier est de 2 ans, selon la Comission européenne.</t>
        </r>
        <r>
          <rPr>
            <sz val="10"/>
            <color rgb="FF000000"/>
            <rFont val="Tahoma"/>
            <family val="34"/>
          </rPr>
          <t xml:space="preserve">
</t>
        </r>
      </text>
    </comment>
    <comment ref="B44" authorId="1" shapeId="0" xr:uid="{D4E040CD-B163-A940-99B9-C25AA35BA23B}">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papier, ce coefficient est nul car il ne remplace pas un autre matériau.
</t>
        </r>
        <r>
          <rPr>
            <sz val="10"/>
            <color rgb="FF000000"/>
            <rFont val="Calibri"/>
            <family val="2"/>
            <scheme val="minor"/>
          </rPr>
          <t>Ce chiffre est le total de la substitution énergétique permise par les produits bois papier sur la durée du projet, toutes essences confondues.</t>
        </r>
        <r>
          <rPr>
            <sz val="10"/>
            <color rgb="FF000000"/>
            <rFont val="Calibri"/>
            <family val="2"/>
            <scheme val="minor"/>
          </rPr>
          <t xml:space="preserve">
</t>
        </r>
      </text>
    </comment>
    <comment ref="B45" authorId="1" shapeId="0" xr:uid="{84A29328-5300-9540-9275-353E20B6F0DF}">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énergie sur la parcelle sur la durée du projet, toutes essences cofondues.</t>
        </r>
        <r>
          <rPr>
            <sz val="10"/>
            <color rgb="FF000000"/>
            <rFont val="Tahoma"/>
            <family val="34"/>
          </rPr>
          <t xml:space="preserve">
</t>
        </r>
      </text>
    </comment>
    <comment ref="B46" authorId="1" shapeId="0" xr:uid="{5BB57F3A-6DBD-BC4F-8B85-F70848CED8A2}">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industrie (bois de panneaux) est de 25 ans, selon la Comission européenne.</t>
        </r>
      </text>
    </comment>
    <comment ref="B47" authorId="1" shapeId="0" xr:uid="{65B81A3B-990C-CB49-83A3-2101A409B953}">
      <text>
        <r>
          <rPr>
            <sz val="10"/>
            <color rgb="FF000000"/>
            <rFont val="Tahoma"/>
            <family val="34"/>
          </rPr>
          <t xml:space="preserve">La substitution énergétique est un bénéfice indirect du projet, qui correspond à l'intérêt énergétique d'utilisation du matériau bois à la place d'un matériaux plus énergivore. Les coefficients correspondants sont indiqués dans le tableau 5 p. 19. Pour le bois industrie issu de feuillus, ce coefficient est de 0,77, pour le bois industrie issu de résineux, ce coefficient est de 0,43.
</t>
        </r>
        <r>
          <rPr>
            <sz val="10"/>
            <color rgb="FF000000"/>
            <rFont val="Tahoma"/>
            <family val="34"/>
          </rPr>
          <t xml:space="preserve">Ce chiffre est le total de la substitution énergétique permise par les produits bois industrie sur la durée du projet, toutes essences confondues.
</t>
        </r>
      </text>
    </comment>
    <comment ref="B48" authorId="1" shapeId="0" xr:uid="{E7EBEFCF-BD81-6D45-BC03-038BDF727565}">
      <text>
        <r>
          <rPr>
            <sz val="10"/>
            <color rgb="FF000000"/>
            <rFont val="Tahoma"/>
            <family val="34"/>
          </rPr>
          <t xml:space="preserve">La répartition des produits bois dans les différents compartiments (énergie, papier, industrie, sciage) est effectuée pour chaque essence. </t>
        </r>
        <r>
          <rPr>
            <sz val="10"/>
            <color rgb="FF000000"/>
            <rFont val="Tahoma"/>
            <family val="34"/>
          </rPr>
          <t xml:space="preserve">
</t>
        </r>
        <r>
          <rPr>
            <sz val="10"/>
            <color rgb="FF000000"/>
            <rFont val="Tahoma"/>
            <family val="34"/>
          </rPr>
          <t>Ce chiffre est le total des prélèvements effectués pour le bois énergie sur la parcelle sur la durée du projet, toutes essences cofondues.</t>
        </r>
      </text>
    </comment>
    <comment ref="B49" authorId="1" shapeId="0" xr:uid="{93383AFE-AD8A-2A41-91F7-FFD590A83BF3}">
      <text>
        <r>
          <rPr>
            <sz val="10"/>
            <color rgb="FF000000"/>
            <rFont val="Tahoma"/>
            <family val="34"/>
          </rPr>
          <t xml:space="preserve">Le stock de carbone dans les produits bois est calculé selon l'équation 9 p. 23 de la méthode. Ce chiffre représente le stock de carbone restant dans les produits bois au bout des 30 ans de projet. </t>
        </r>
        <r>
          <rPr>
            <sz val="10"/>
            <color rgb="FF000000"/>
            <rFont val="Tahoma"/>
            <family val="34"/>
          </rPr>
          <t xml:space="preserve">
</t>
        </r>
        <r>
          <rPr>
            <sz val="10"/>
            <color rgb="FF000000"/>
            <rFont val="Tahoma"/>
            <family val="34"/>
          </rPr>
          <t>La valeur de demie-vie préconisée pour le bois papier est de 35 ans, selon la Comission européenne.</t>
        </r>
      </text>
    </comment>
    <comment ref="B50" authorId="1" shapeId="0" xr:uid="{FE069929-5817-F849-A625-1381E7178589}">
      <text>
        <r>
          <rPr>
            <sz val="10"/>
            <color rgb="FF000000"/>
            <rFont val="Tahoma"/>
            <family val="34"/>
          </rPr>
          <t xml:space="preserve">La substitution énergétique est un bénéfice indirect du projet, qui correspond à l'intérêt énergétique d'utilisation du matériau bois à la place d'un matériau plus énergivore. Les coefficients correspondants sont indiqués dans le tableau 5 p. 19. Pour le bois de sciage, ce coefficient est de 1,52.
</t>
        </r>
        <r>
          <rPr>
            <sz val="10"/>
            <color rgb="FF000000"/>
            <rFont val="Tahoma"/>
            <family val="34"/>
          </rPr>
          <t xml:space="preserve">Ce chiffre est le total de la substitution énergétique permise par les produits bois sciage sur la durée du projet, toutes essences confondues.
</t>
        </r>
      </text>
    </comment>
    <comment ref="B51" authorId="1" shapeId="0" xr:uid="{74B6FA80-2BC8-9F49-938A-FDB6E8E3EA7E}">
      <text>
        <r>
          <rPr>
            <sz val="10"/>
            <color rgb="FF000000"/>
            <rFont val="Tahoma"/>
            <family val="2"/>
          </rPr>
          <t>Somme des stocks de carbone évalués pour chaque type de produit bois, minorée du stock de carbone des produits bois du scénario de référence.</t>
        </r>
      </text>
    </comment>
    <comment ref="B52" authorId="1" shapeId="0" xr:uid="{43D52B1D-4268-2841-AE5A-8E5DA982BF8F}">
      <text>
        <r>
          <rPr>
            <sz val="10"/>
            <color rgb="FF000000"/>
            <rFont val="Tahoma"/>
            <family val="34"/>
          </rPr>
          <t>Somme de la substitution énergétique évaluée pour chaque type de produit bois, minorée de la substitution énergétique des produits bois du scénario de référence.</t>
        </r>
      </text>
    </comment>
  </commentList>
</comments>
</file>

<file path=xl/sharedStrings.xml><?xml version="1.0" encoding="utf-8"?>
<sst xmlns="http://schemas.openxmlformats.org/spreadsheetml/2006/main" count="81" uniqueCount="76">
  <si>
    <t>Répartition des essences</t>
  </si>
  <si>
    <t>Essence</t>
  </si>
  <si>
    <t>Classe de fertilité</t>
  </si>
  <si>
    <t>Âge d'exploitation</t>
  </si>
  <si>
    <r>
      <t>Chêne sessile -</t>
    </r>
    <r>
      <rPr>
        <i/>
        <sz val="12"/>
        <color theme="1"/>
        <rFont val="Proxima Nova Regular"/>
      </rPr>
      <t xml:space="preserve"> Quercus petraea</t>
    </r>
  </si>
  <si>
    <r>
      <t xml:space="preserve">Hêtre commun - </t>
    </r>
    <r>
      <rPr>
        <i/>
        <sz val="12"/>
        <color theme="1"/>
        <rFont val="Proxima Nova Regular"/>
      </rPr>
      <t>Fagus sylvatica</t>
    </r>
  </si>
  <si>
    <r>
      <t>Châtaignier commun -</t>
    </r>
    <r>
      <rPr>
        <i/>
        <sz val="12"/>
        <color theme="1"/>
        <rFont val="Proxima Nova Regular"/>
      </rPr>
      <t xml:space="preserve"> Castanea sativa</t>
    </r>
  </si>
  <si>
    <t>Total</t>
  </si>
  <si>
    <t>Caractéristiques du projet</t>
  </si>
  <si>
    <t>Type de projet</t>
  </si>
  <si>
    <t xml:space="preserve">Scénario de référence </t>
  </si>
  <si>
    <t>Rabais</t>
  </si>
  <si>
    <t>Analyse économique de l'additionnalité</t>
  </si>
  <si>
    <t>Risques généraux (systématique)</t>
  </si>
  <si>
    <t>Oui</t>
  </si>
  <si>
    <t>Risques d'incendie</t>
  </si>
  <si>
    <t>Négligeable</t>
  </si>
  <si>
    <t>Justification de la classe de production</t>
  </si>
  <si>
    <t>Effectuée</t>
  </si>
  <si>
    <t>Total rabais</t>
  </si>
  <si>
    <t>RE empreintes générables</t>
  </si>
  <si>
    <t>TOTAL RE</t>
  </si>
  <si>
    <t>Effectif de plantation</t>
  </si>
  <si>
    <t>Nombre de plants total</t>
  </si>
  <si>
    <t>REA forêt générables après rabais</t>
  </si>
  <si>
    <t>Calcul des réductions d'émission générées par le projet</t>
  </si>
  <si>
    <t>Année</t>
  </si>
  <si>
    <t>Total sur la parcelle à 30 ans</t>
  </si>
  <si>
    <t>REA forêt (tCO2)</t>
  </si>
  <si>
    <t>Biomasse prélevée (tC)</t>
  </si>
  <si>
    <t xml:space="preserve">Prélèvement pour bois énergie (tC) </t>
  </si>
  <si>
    <t xml:space="preserve">Stock de carbone des bois énergie (tC) </t>
  </si>
  <si>
    <t xml:space="preserve">Substitution énergétique (tCO2) </t>
  </si>
  <si>
    <t>Prélèvement pour papier (tC)</t>
  </si>
  <si>
    <t xml:space="preserve">Stock de carbone des bois papier (tC) </t>
  </si>
  <si>
    <t xml:space="preserve">Prélèvement pour bois sciage (tC) </t>
  </si>
  <si>
    <t xml:space="preserve">Stock de carbone des bois sciage (tC) </t>
  </si>
  <si>
    <t>Stock de carbone des produits bois totaux (tCO2)</t>
  </si>
  <si>
    <t>Substitution énergétique totale (tCO2)</t>
  </si>
  <si>
    <t>REA forêt (tCO2) après rabais</t>
  </si>
  <si>
    <t>REA produits bois</t>
  </si>
  <si>
    <t>Surface du projet</t>
  </si>
  <si>
    <t xml:space="preserve"> REA biomasse totale (tC) </t>
  </si>
  <si>
    <t>REA litière (tC)</t>
  </si>
  <si>
    <t xml:space="preserve">REA sol (tC) </t>
  </si>
  <si>
    <t xml:space="preserve">Biomasse racinaire (tMS) </t>
  </si>
  <si>
    <t>Biomasse aérienne incluant éclaircies (tMS)</t>
  </si>
  <si>
    <t xml:space="preserve">Prélèvement pour bois industrie (tC) </t>
  </si>
  <si>
    <t xml:space="preserve">Stock de carbone des bois industrie (tC) </t>
  </si>
  <si>
    <t>REA produits générables après rabais</t>
  </si>
  <si>
    <t>RE empreintes générables après rabais</t>
  </si>
  <si>
    <t>Hauteur</t>
  </si>
  <si>
    <t>34 m à 100 ans</t>
  </si>
  <si>
    <t>25 m à 60 ans</t>
  </si>
  <si>
    <t>Energie</t>
  </si>
  <si>
    <t>Papier</t>
  </si>
  <si>
    <t>Industrie</t>
  </si>
  <si>
    <t>Sciage</t>
  </si>
  <si>
    <t>Âge de première éclaircie</t>
  </si>
  <si>
    <t>Production de biomasse</t>
  </si>
  <si>
    <t>Volume de produits bois (tMS)</t>
  </si>
  <si>
    <t>Répartition</t>
  </si>
  <si>
    <t>Volume bois fort tige (tMS)</t>
  </si>
  <si>
    <r>
      <t xml:space="preserve">Bouleau verruqueux - </t>
    </r>
    <r>
      <rPr>
        <i/>
        <sz val="12"/>
        <color theme="1"/>
        <rFont val="Proxima Nova Regular"/>
      </rPr>
      <t>Betula pendula</t>
    </r>
  </si>
  <si>
    <r>
      <t xml:space="preserve">Merisier - </t>
    </r>
    <r>
      <rPr>
        <i/>
        <sz val="12"/>
        <color theme="1"/>
        <rFont val="Proxima Nova Regular"/>
      </rPr>
      <t>Prunus avium</t>
    </r>
  </si>
  <si>
    <r>
      <t xml:space="preserve">Noyer noir - </t>
    </r>
    <r>
      <rPr>
        <i/>
        <sz val="12"/>
        <color theme="1"/>
        <rFont val="Proxima Nova Regular"/>
      </rPr>
      <t>Juglans nigra</t>
    </r>
  </si>
  <si>
    <r>
      <t xml:space="preserve">Charme commun - </t>
    </r>
    <r>
      <rPr>
        <i/>
        <sz val="12"/>
        <color theme="1"/>
        <rFont val="Proxima Nova Regular"/>
      </rPr>
      <t>Carpinus betulus</t>
    </r>
  </si>
  <si>
    <t>30 m à 100 ans</t>
  </si>
  <si>
    <t>27 m à 60 ans</t>
  </si>
  <si>
    <t>25 m à 80 ans</t>
  </si>
  <si>
    <t>24 m à 60 ans</t>
  </si>
  <si>
    <t xml:space="preserve">Produits bois </t>
  </si>
  <si>
    <t>9,98 hectares</t>
  </si>
  <si>
    <t>Boisement</t>
  </si>
  <si>
    <t>Friche agricole</t>
  </si>
  <si>
    <t>Démontrée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</si>
</sst>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12"/>
      <color theme="1"/>
      <name val="Calibri"/>
      <family val="2"/>
      <scheme val="minor"/>
    </font>
    <font>
      <sz val="12"/>
      <color theme="1"/>
      <name val="Proxima Nova Regular"/>
    </font>
    <font>
      <i/>
      <sz val="12"/>
      <color theme="1"/>
      <name val="Proxima Nova Regular"/>
    </font>
    <font>
      <sz val="12"/>
      <color rgb="FF000000"/>
      <name val="Proxima Nova"/>
      <family val="2"/>
    </font>
    <font>
      <b/>
      <sz val="12"/>
      <color theme="1"/>
      <name val="Proxima Nova Regular"/>
    </font>
    <font>
      <sz val="10"/>
      <color rgb="FF000000"/>
      <name val="Tahoma"/>
      <family val="2"/>
    </font>
    <font>
      <sz val="10"/>
      <color rgb="FF000000"/>
      <name val="Calibri"/>
      <family val="2"/>
      <scheme val="minor"/>
    </font>
    <font>
      <sz val="10"/>
      <color rgb="FF000000"/>
      <name val="Tahoma"/>
      <family val="34"/>
    </font>
  </fonts>
  <fills count="18">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theme="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33">
    <xf numFmtId="0" fontId="0" fillId="0" borderId="0" xfId="0"/>
    <xf numFmtId="0" fontId="2" fillId="3" borderId="0" xfId="0" applyFont="1" applyFill="1" applyAlignment="1">
      <alignment horizontal="center" vertical="center" wrapText="1"/>
    </xf>
    <xf numFmtId="2" fontId="2" fillId="5"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2" fillId="6" borderId="0" xfId="0" applyFont="1" applyFill="1" applyAlignment="1">
      <alignment horizontal="center" vertical="center" wrapText="1"/>
    </xf>
    <xf numFmtId="2" fontId="2" fillId="6" borderId="0" xfId="0" applyNumberFormat="1" applyFont="1" applyFill="1" applyAlignment="1">
      <alignment vertical="center" wrapText="1"/>
    </xf>
    <xf numFmtId="2" fontId="2" fillId="6" borderId="0" xfId="0" applyNumberFormat="1" applyFont="1" applyFill="1" applyAlignment="1">
      <alignment horizontal="center" vertical="center" wrapText="1"/>
    </xf>
    <xf numFmtId="0" fontId="2" fillId="0" borderId="0" xfId="0" applyFont="1" applyAlignment="1">
      <alignment horizontal="center" vertical="center" wrapText="1"/>
    </xf>
    <xf numFmtId="9" fontId="2" fillId="8" borderId="0" xfId="1" applyFont="1" applyFill="1" applyAlignment="1">
      <alignment horizontal="center" vertical="center" wrapText="1"/>
    </xf>
    <xf numFmtId="0" fontId="2" fillId="9" borderId="0" xfId="0" applyFont="1" applyFill="1" applyAlignment="1">
      <alignment horizontal="center" vertical="center" wrapText="1"/>
    </xf>
    <xf numFmtId="9" fontId="2" fillId="3" borderId="0" xfId="0" applyNumberFormat="1" applyFont="1" applyFill="1" applyAlignment="1">
      <alignment horizontal="center" vertical="center" wrapText="1"/>
    </xf>
    <xf numFmtId="2" fontId="2" fillId="12" borderId="0" xfId="0" applyNumberFormat="1" applyFont="1" applyFill="1" applyAlignment="1">
      <alignment horizontal="center" vertical="center" wrapText="1"/>
    </xf>
    <xf numFmtId="2" fontId="5" fillId="11" borderId="0" xfId="0" applyNumberFormat="1" applyFont="1" applyFill="1" applyAlignment="1">
      <alignment horizontal="center" vertical="center" wrapText="1"/>
    </xf>
    <xf numFmtId="9" fontId="2" fillId="5" borderId="0" xfId="1" applyFont="1" applyFill="1" applyAlignment="1">
      <alignment horizontal="center" vertical="center" wrapText="1"/>
    </xf>
    <xf numFmtId="1" fontId="2" fillId="5" borderId="0" xfId="0" applyNumberFormat="1" applyFont="1" applyFill="1" applyAlignment="1">
      <alignment horizontal="center" vertical="center" wrapText="1"/>
    </xf>
    <xf numFmtId="0" fontId="0" fillId="0" borderId="0" xfId="0" applyAlignment="1"/>
    <xf numFmtId="0" fontId="2" fillId="7" borderId="0" xfId="0" applyFont="1" applyFill="1" applyAlignment="1">
      <alignment vertical="center" wrapText="1"/>
    </xf>
    <xf numFmtId="2" fontId="2" fillId="11" borderId="0" xfId="0" applyNumberFormat="1" applyFont="1" applyFill="1" applyAlignment="1">
      <alignment horizontal="center" vertical="center" wrapText="1"/>
    </xf>
    <xf numFmtId="2" fontId="5" fillId="13" borderId="0" xfId="0" applyNumberFormat="1" applyFont="1" applyFill="1" applyAlignment="1">
      <alignment horizontal="center" vertical="center" wrapText="1"/>
    </xf>
    <xf numFmtId="2" fontId="2" fillId="3" borderId="0" xfId="0" applyNumberFormat="1" applyFont="1" applyFill="1" applyAlignment="1">
      <alignment horizontal="center" vertical="center" wrapText="1"/>
    </xf>
    <xf numFmtId="2" fontId="2" fillId="4" borderId="0" xfId="0" applyNumberFormat="1" applyFont="1" applyFill="1" applyAlignment="1">
      <alignment horizontal="center" vertical="center" wrapText="1"/>
    </xf>
    <xf numFmtId="2" fontId="2" fillId="14" borderId="0" xfId="0" applyNumberFormat="1" applyFont="1" applyFill="1" applyAlignment="1">
      <alignment horizontal="center" vertical="center" wrapText="1"/>
    </xf>
    <xf numFmtId="2" fontId="2" fillId="15" borderId="0" xfId="0" applyNumberFormat="1" applyFont="1" applyFill="1" applyAlignment="1">
      <alignment horizontal="center" vertical="center" wrapText="1"/>
    </xf>
    <xf numFmtId="2" fontId="2" fillId="16" borderId="0" xfId="0" applyNumberFormat="1" applyFont="1" applyFill="1" applyAlignment="1">
      <alignment horizontal="center" vertical="center" wrapText="1"/>
    </xf>
    <xf numFmtId="2" fontId="2" fillId="17" borderId="0" xfId="0" applyNumberFormat="1" applyFont="1" applyFill="1" applyAlignment="1">
      <alignment horizontal="center" vertical="center" wrapText="1"/>
    </xf>
    <xf numFmtId="0" fontId="2" fillId="2" borderId="0" xfId="0" applyFont="1" applyFill="1" applyAlignment="1">
      <alignment horizontal="center" vertical="center" wrapText="1"/>
    </xf>
    <xf numFmtId="9" fontId="2" fillId="6" borderId="0" xfId="1" applyFont="1" applyFill="1" applyAlignment="1">
      <alignment horizontal="center" vertical="center" wrapText="1"/>
    </xf>
    <xf numFmtId="0" fontId="2" fillId="4" borderId="0" xfId="0" applyFont="1" applyFill="1" applyAlignment="1">
      <alignment horizontal="center" vertical="center" wrapText="1"/>
    </xf>
    <xf numFmtId="0" fontId="2" fillId="2" borderId="0" xfId="0" applyFont="1" applyFill="1" applyAlignment="1">
      <alignment horizontal="center" vertical="center" wrapText="1"/>
    </xf>
    <xf numFmtId="2" fontId="2" fillId="2" borderId="0" xfId="0" applyNumberFormat="1" applyFont="1" applyFill="1" applyAlignment="1">
      <alignment horizontal="center" vertical="center" wrapText="1"/>
    </xf>
    <xf numFmtId="0" fontId="2" fillId="10" borderId="0" xfId="0" applyFont="1" applyFill="1" applyAlignment="1">
      <alignment horizontal="center" vertical="center" wrapText="1"/>
    </xf>
    <xf numFmtId="0" fontId="2" fillId="5" borderId="0" xfId="0" applyFont="1" applyFill="1" applyAlignment="1">
      <alignment horizontal="center" vertical="center" wrapText="1"/>
    </xf>
    <xf numFmtId="9" fontId="0" fillId="0" borderId="0" xfId="0" applyNumberFormat="1"/>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8C91B-BE8A-D447-A9F3-DE0DCA109CB0}">
  <dimension ref="A1:N56"/>
  <sheetViews>
    <sheetView tabSelected="1" topLeftCell="A43" workbookViewId="0">
      <selection activeCell="F38" sqref="F38"/>
    </sheetView>
  </sheetViews>
  <sheetFormatPr baseColWidth="10" defaultRowHeight="16"/>
  <cols>
    <col min="1" max="1" width="41.6640625" bestFit="1" customWidth="1"/>
    <col min="2" max="2" width="18.1640625" customWidth="1"/>
    <col min="3" max="3" width="13.6640625" bestFit="1" customWidth="1"/>
    <col min="4" max="4" width="10.5" bestFit="1" customWidth="1"/>
    <col min="5" max="5" width="9.1640625" customWidth="1"/>
    <col min="6" max="6" width="13.33203125" bestFit="1" customWidth="1"/>
    <col min="7" max="7" width="19" customWidth="1"/>
    <col min="8" max="8" width="20.6640625" customWidth="1"/>
    <col min="9" max="9" width="17.1640625" customWidth="1"/>
  </cols>
  <sheetData>
    <row r="1" spans="1:14" ht="36" customHeight="1">
      <c r="A1" s="28" t="s">
        <v>0</v>
      </c>
      <c r="B1" s="28"/>
      <c r="C1" s="28"/>
      <c r="D1" s="28"/>
      <c r="E1" s="28"/>
      <c r="F1" s="28"/>
      <c r="G1" s="25" t="s">
        <v>59</v>
      </c>
      <c r="H1" s="28" t="s">
        <v>71</v>
      </c>
      <c r="I1" s="28"/>
      <c r="J1" s="28"/>
      <c r="K1" s="28"/>
      <c r="L1" s="28"/>
      <c r="M1" s="28"/>
    </row>
    <row r="2" spans="1:14" ht="36" customHeight="1">
      <c r="A2" s="1" t="s">
        <v>1</v>
      </c>
      <c r="B2" s="1" t="s">
        <v>22</v>
      </c>
      <c r="C2" s="1" t="s">
        <v>61</v>
      </c>
      <c r="D2" s="1" t="s">
        <v>2</v>
      </c>
      <c r="E2" s="1" t="s">
        <v>51</v>
      </c>
      <c r="F2" s="1" t="s">
        <v>3</v>
      </c>
      <c r="G2" s="1" t="s">
        <v>62</v>
      </c>
      <c r="H2" s="1" t="s">
        <v>60</v>
      </c>
      <c r="I2" s="1" t="s">
        <v>58</v>
      </c>
      <c r="J2" s="1" t="s">
        <v>54</v>
      </c>
      <c r="K2" s="1" t="s">
        <v>55</v>
      </c>
      <c r="L2" s="1" t="s">
        <v>56</v>
      </c>
      <c r="M2" s="1" t="s">
        <v>57</v>
      </c>
    </row>
    <row r="3" spans="1:14" ht="36" customHeight="1">
      <c r="A3" s="3" t="s">
        <v>4</v>
      </c>
      <c r="B3" s="14">
        <v>3125</v>
      </c>
      <c r="C3" s="13">
        <f>B3/$B$10</f>
        <v>0.28935185185185186</v>
      </c>
      <c r="D3" s="14">
        <v>2</v>
      </c>
      <c r="E3" s="2" t="s">
        <v>67</v>
      </c>
      <c r="F3" s="14">
        <v>140</v>
      </c>
      <c r="G3" s="2">
        <v>94.83</v>
      </c>
      <c r="H3" s="2">
        <v>18.55</v>
      </c>
      <c r="I3" s="14">
        <v>30</v>
      </c>
      <c r="J3" s="13">
        <v>0.7</v>
      </c>
      <c r="K3" s="13">
        <v>0.3</v>
      </c>
      <c r="L3" s="13">
        <v>0</v>
      </c>
      <c r="M3" s="13">
        <v>0</v>
      </c>
    </row>
    <row r="4" spans="1:14" ht="36" customHeight="1">
      <c r="A4" s="3" t="s">
        <v>5</v>
      </c>
      <c r="B4" s="14">
        <v>1500</v>
      </c>
      <c r="C4" s="13">
        <f t="shared" ref="C4:C9" si="0">B4/$B$10</f>
        <v>0.1388888888888889</v>
      </c>
      <c r="D4" s="14">
        <v>2</v>
      </c>
      <c r="E4" s="2" t="s">
        <v>52</v>
      </c>
      <c r="F4" s="14">
        <v>100</v>
      </c>
      <c r="G4" s="2">
        <v>41.41</v>
      </c>
      <c r="H4" s="2">
        <v>28.78</v>
      </c>
      <c r="I4" s="14">
        <v>30</v>
      </c>
      <c r="J4" s="13">
        <v>1</v>
      </c>
      <c r="K4" s="13">
        <v>0</v>
      </c>
      <c r="L4" s="13">
        <v>0</v>
      </c>
      <c r="M4" s="13">
        <v>0</v>
      </c>
    </row>
    <row r="5" spans="1:14" ht="36" customHeight="1">
      <c r="A5" s="27" t="s">
        <v>63</v>
      </c>
      <c r="B5" s="14">
        <v>1250</v>
      </c>
      <c r="C5" s="13">
        <f t="shared" si="0"/>
        <v>0.11574074074074074</v>
      </c>
      <c r="D5" s="14">
        <v>2</v>
      </c>
      <c r="E5" s="2" t="s">
        <v>68</v>
      </c>
      <c r="F5" s="14">
        <v>60</v>
      </c>
      <c r="G5" s="2">
        <v>97.07</v>
      </c>
      <c r="H5" s="2">
        <v>29.95</v>
      </c>
      <c r="I5" s="14">
        <v>20</v>
      </c>
      <c r="J5" s="13">
        <v>1</v>
      </c>
      <c r="K5" s="13">
        <v>0</v>
      </c>
      <c r="L5" s="13">
        <v>0</v>
      </c>
      <c r="M5" s="13">
        <v>0</v>
      </c>
    </row>
    <row r="6" spans="1:14" ht="36" customHeight="1">
      <c r="A6" s="27" t="s">
        <v>6</v>
      </c>
      <c r="B6" s="14">
        <v>1550</v>
      </c>
      <c r="C6" s="13">
        <f t="shared" si="0"/>
        <v>0.14351851851851852</v>
      </c>
      <c r="D6" s="14">
        <v>1</v>
      </c>
      <c r="E6" s="2" t="s">
        <v>53</v>
      </c>
      <c r="F6" s="14">
        <v>60</v>
      </c>
      <c r="G6" s="2">
        <v>127.41</v>
      </c>
      <c r="H6" s="2">
        <v>87.82</v>
      </c>
      <c r="I6" s="14">
        <v>20</v>
      </c>
      <c r="J6" s="13">
        <v>1</v>
      </c>
      <c r="K6" s="13">
        <v>0</v>
      </c>
      <c r="L6" s="13">
        <v>0</v>
      </c>
      <c r="M6" s="13">
        <v>0</v>
      </c>
    </row>
    <row r="7" spans="1:14" ht="36" customHeight="1">
      <c r="A7" s="3" t="s">
        <v>64</v>
      </c>
      <c r="B7" s="14">
        <v>1500</v>
      </c>
      <c r="C7" s="13">
        <f t="shared" si="0"/>
        <v>0.1388888888888889</v>
      </c>
      <c r="D7" s="14">
        <v>1</v>
      </c>
      <c r="E7" s="2" t="s">
        <v>69</v>
      </c>
      <c r="F7" s="14">
        <v>80</v>
      </c>
      <c r="G7" s="2">
        <v>100.59</v>
      </c>
      <c r="H7" s="2">
        <v>71.09</v>
      </c>
      <c r="I7" s="14">
        <v>20</v>
      </c>
      <c r="J7" s="13">
        <v>0.49</v>
      </c>
      <c r="K7" s="13">
        <v>0.28999999999999998</v>
      </c>
      <c r="L7" s="13">
        <v>0.22</v>
      </c>
      <c r="M7" s="13">
        <v>0</v>
      </c>
      <c r="N7" s="32"/>
    </row>
    <row r="8" spans="1:14" ht="36" customHeight="1">
      <c r="A8" s="27" t="s">
        <v>65</v>
      </c>
      <c r="B8" s="14">
        <v>625</v>
      </c>
      <c r="C8" s="13">
        <f t="shared" si="0"/>
        <v>5.7870370370370371E-2</v>
      </c>
      <c r="D8" s="14">
        <v>3</v>
      </c>
      <c r="E8" s="2" t="s">
        <v>70</v>
      </c>
      <c r="F8" s="14">
        <v>70</v>
      </c>
      <c r="G8" s="2">
        <v>49.2</v>
      </c>
      <c r="H8" s="2">
        <v>25.18</v>
      </c>
      <c r="I8" s="14">
        <v>25</v>
      </c>
      <c r="J8" s="13">
        <v>0.4</v>
      </c>
      <c r="K8" s="13">
        <v>0.2</v>
      </c>
      <c r="L8" s="13">
        <v>0.4</v>
      </c>
      <c r="M8" s="13">
        <v>0</v>
      </c>
    </row>
    <row r="9" spans="1:14" ht="36" customHeight="1">
      <c r="A9" s="27" t="s">
        <v>66</v>
      </c>
      <c r="B9" s="14">
        <v>1250</v>
      </c>
      <c r="C9" s="13">
        <f t="shared" si="0"/>
        <v>0.11574074074074074</v>
      </c>
      <c r="D9" s="14">
        <v>2</v>
      </c>
      <c r="E9" s="2" t="s">
        <v>70</v>
      </c>
      <c r="F9" s="14">
        <v>80</v>
      </c>
      <c r="G9" s="2">
        <v>96.82</v>
      </c>
      <c r="H9" s="2">
        <v>89</v>
      </c>
      <c r="I9" s="14">
        <v>25</v>
      </c>
      <c r="J9" s="13">
        <v>0.4</v>
      </c>
      <c r="K9" s="13">
        <v>0.2</v>
      </c>
      <c r="L9" s="13">
        <v>0.4</v>
      </c>
      <c r="M9" s="13">
        <v>0</v>
      </c>
    </row>
    <row r="10" spans="1:14" ht="36" customHeight="1">
      <c r="A10" s="4" t="s">
        <v>7</v>
      </c>
      <c r="B10" s="4">
        <f>SUM(B3:B9)</f>
        <v>10800</v>
      </c>
      <c r="C10" s="4"/>
      <c r="D10" s="5"/>
      <c r="E10" s="5"/>
      <c r="F10" s="6"/>
      <c r="G10" s="6">
        <f>SUM(G3:G9)</f>
        <v>607.33000000000004</v>
      </c>
      <c r="H10" s="6">
        <f>SUM(H3:H9)</f>
        <v>350.37</v>
      </c>
      <c r="I10" s="6"/>
      <c r="J10" s="26">
        <f>(J3*$C$3)+(J4*$C$4)+(J5*$C$5)+(J6*$C$6)+(J7*$C$7)+(J8*$C$8)+(J9*$C$9)</f>
        <v>0.73819444444444438</v>
      </c>
      <c r="K10" s="26">
        <f t="shared" ref="K10:M10" si="1">(K3*$C$3)+(K4*$C$4)+(K5*$C$5)+(K6*$C$6)+(K7*$C$7)+(K8*$C$8)+(K9*$C$9)</f>
        <v>0.16180555555555554</v>
      </c>
      <c r="L10" s="26">
        <f t="shared" si="1"/>
        <v>0.1</v>
      </c>
      <c r="M10" s="26">
        <f t="shared" si="1"/>
        <v>0</v>
      </c>
    </row>
    <row r="11" spans="1:14" ht="36" customHeight="1">
      <c r="A11" s="7"/>
      <c r="B11" s="7"/>
      <c r="C11" s="7"/>
      <c r="D11" s="7"/>
      <c r="E11" s="7"/>
      <c r="F11" s="7"/>
      <c r="G11" s="7"/>
    </row>
    <row r="12" spans="1:14" ht="36" customHeight="1">
      <c r="A12" s="28" t="s">
        <v>8</v>
      </c>
      <c r="B12" s="28"/>
      <c r="C12" s="28"/>
      <c r="D12" s="7"/>
      <c r="E12" s="7"/>
      <c r="F12" s="7"/>
    </row>
    <row r="13" spans="1:14" ht="36" customHeight="1">
      <c r="A13" s="3" t="s">
        <v>41</v>
      </c>
      <c r="B13" s="31" t="s">
        <v>72</v>
      </c>
      <c r="C13" s="31"/>
      <c r="D13" s="7"/>
      <c r="E13" s="7"/>
      <c r="F13" s="7"/>
    </row>
    <row r="14" spans="1:14" ht="36" customHeight="1">
      <c r="A14" s="3" t="s">
        <v>9</v>
      </c>
      <c r="B14" s="31" t="s">
        <v>73</v>
      </c>
      <c r="C14" s="31"/>
      <c r="D14" s="7"/>
      <c r="E14" s="7"/>
      <c r="F14" s="7"/>
    </row>
    <row r="15" spans="1:14" ht="36" customHeight="1">
      <c r="A15" s="3" t="s">
        <v>10</v>
      </c>
      <c r="B15" s="31" t="s">
        <v>74</v>
      </c>
      <c r="C15" s="31"/>
      <c r="D15" s="7"/>
      <c r="E15" s="7"/>
      <c r="F15" s="7"/>
    </row>
    <row r="16" spans="1:14" ht="36" customHeight="1">
      <c r="A16" s="3" t="s">
        <v>23</v>
      </c>
      <c r="B16" s="31">
        <f>B10</f>
        <v>10800</v>
      </c>
      <c r="C16" s="31"/>
      <c r="D16" s="7"/>
      <c r="E16" s="7"/>
      <c r="F16" s="7"/>
    </row>
    <row r="17" spans="1:3" ht="36" customHeight="1"/>
    <row r="18" spans="1:3" ht="36" customHeight="1">
      <c r="A18" s="28" t="s">
        <v>11</v>
      </c>
      <c r="B18" s="28"/>
      <c r="C18" s="28"/>
    </row>
    <row r="19" spans="1:3" ht="36" customHeight="1">
      <c r="A19" s="16" t="s">
        <v>12</v>
      </c>
      <c r="B19" s="9" t="s">
        <v>75</v>
      </c>
      <c r="C19" s="8">
        <v>0</v>
      </c>
    </row>
    <row r="20" spans="1:3" ht="36" customHeight="1">
      <c r="A20" s="16" t="s">
        <v>13</v>
      </c>
      <c r="B20" s="9" t="s">
        <v>14</v>
      </c>
      <c r="C20" s="8">
        <v>0.1</v>
      </c>
    </row>
    <row r="21" spans="1:3" ht="34" customHeight="1">
      <c r="A21" s="16" t="s">
        <v>15</v>
      </c>
      <c r="B21" s="9" t="s">
        <v>16</v>
      </c>
      <c r="C21" s="8">
        <v>0</v>
      </c>
    </row>
    <row r="22" spans="1:3" ht="34" customHeight="1">
      <c r="A22" s="16" t="s">
        <v>17</v>
      </c>
      <c r="B22" s="9" t="s">
        <v>18</v>
      </c>
      <c r="C22" s="8">
        <v>0</v>
      </c>
    </row>
    <row r="23" spans="1:3" ht="33" customHeight="1">
      <c r="A23" s="30" t="s">
        <v>19</v>
      </c>
      <c r="B23" s="30"/>
      <c r="C23" s="10">
        <v>0.1</v>
      </c>
    </row>
    <row r="24" spans="1:3" ht="32" customHeight="1"/>
    <row r="25" spans="1:3" ht="32" customHeight="1">
      <c r="A25" s="17" t="s">
        <v>24</v>
      </c>
      <c r="B25" s="11">
        <v>2410.67</v>
      </c>
    </row>
    <row r="26" spans="1:3" ht="32" customHeight="1">
      <c r="A26" s="17" t="s">
        <v>49</v>
      </c>
      <c r="B26" s="11">
        <v>166.31</v>
      </c>
    </row>
    <row r="27" spans="1:3" ht="32" customHeight="1">
      <c r="A27" s="17" t="s">
        <v>50</v>
      </c>
      <c r="B27" s="11">
        <v>54.94</v>
      </c>
    </row>
    <row r="28" spans="1:3" ht="32" customHeight="1">
      <c r="A28" s="18" t="s">
        <v>21</v>
      </c>
      <c r="B28" s="12">
        <v>2656.49</v>
      </c>
    </row>
    <row r="29" spans="1:3" ht="32" customHeight="1"/>
    <row r="30" spans="1:3" ht="32" customHeight="1">
      <c r="A30" s="29" t="s">
        <v>25</v>
      </c>
      <c r="B30" s="29"/>
      <c r="C30" s="15"/>
    </row>
    <row r="31" spans="1:3" ht="42" customHeight="1">
      <c r="A31" s="19" t="s">
        <v>26</v>
      </c>
      <c r="B31" s="19" t="s">
        <v>27</v>
      </c>
    </row>
    <row r="32" spans="1:3" ht="32" customHeight="1">
      <c r="A32" s="20" t="s">
        <v>46</v>
      </c>
      <c r="B32" s="20">
        <v>96.055235783196565</v>
      </c>
    </row>
    <row r="33" spans="1:2" ht="34" customHeight="1">
      <c r="A33" s="20" t="s">
        <v>45</v>
      </c>
      <c r="B33" s="20">
        <v>26.020021910088811</v>
      </c>
    </row>
    <row r="34" spans="1:2" ht="34" customHeight="1">
      <c r="A34" s="6" t="s">
        <v>42</v>
      </c>
      <c r="B34" s="6">
        <v>528.79775909501939</v>
      </c>
    </row>
    <row r="35" spans="1:2" ht="34" customHeight="1">
      <c r="A35" s="6" t="s">
        <v>44</v>
      </c>
      <c r="B35" s="6">
        <v>101.90693659047963</v>
      </c>
    </row>
    <row r="36" spans="1:2" ht="34" customHeight="1">
      <c r="A36" s="6" t="s">
        <v>43</v>
      </c>
      <c r="B36" s="6">
        <v>99.800000000000011</v>
      </c>
    </row>
    <row r="37" spans="1:2" ht="34" customHeight="1">
      <c r="A37" s="21" t="s">
        <v>28</v>
      </c>
      <c r="B37" s="21">
        <v>2678.5172175134962</v>
      </c>
    </row>
    <row r="38" spans="1:2" ht="34" customHeight="1">
      <c r="A38" s="22" t="s">
        <v>29</v>
      </c>
      <c r="B38" s="22">
        <v>169.82673673483816</v>
      </c>
    </row>
    <row r="39" spans="1:2" ht="34" customHeight="1">
      <c r="A39" s="22" t="s">
        <v>30</v>
      </c>
      <c r="B39" s="22">
        <v>114.78758856615684</v>
      </c>
    </row>
    <row r="40" spans="1:2" ht="34" customHeight="1">
      <c r="A40" s="23" t="s">
        <v>31</v>
      </c>
      <c r="B40" s="23">
        <v>0</v>
      </c>
    </row>
    <row r="41" spans="1:2" ht="34" customHeight="1">
      <c r="A41" s="23" t="s">
        <v>32</v>
      </c>
      <c r="B41" s="23">
        <v>60.414520297977298</v>
      </c>
    </row>
    <row r="42" spans="1:2" ht="34" customHeight="1">
      <c r="A42" s="22" t="s">
        <v>33</v>
      </c>
      <c r="B42" s="22">
        <v>23.177803565664576</v>
      </c>
    </row>
    <row r="43" spans="1:2" ht="34" customHeight="1">
      <c r="A43" s="23" t="s">
        <v>34</v>
      </c>
      <c r="B43" s="23">
        <v>19.239884705625695</v>
      </c>
    </row>
    <row r="44" spans="1:2" ht="34" customHeight="1">
      <c r="A44" s="23" t="s">
        <v>32</v>
      </c>
      <c r="B44" s="23">
        <v>0</v>
      </c>
    </row>
    <row r="45" spans="1:2" ht="34" customHeight="1">
      <c r="A45" s="22" t="s">
        <v>47</v>
      </c>
      <c r="B45" s="22">
        <v>31.665658560841432</v>
      </c>
    </row>
    <row r="46" spans="1:2" ht="34" customHeight="1">
      <c r="A46" s="23" t="s">
        <v>48</v>
      </c>
      <c r="B46" s="23">
        <v>30.960388511964474</v>
      </c>
    </row>
    <row r="47" spans="1:2" ht="34" customHeight="1">
      <c r="A47" s="23" t="s">
        <v>32</v>
      </c>
      <c r="B47" s="23">
        <v>0</v>
      </c>
    </row>
    <row r="48" spans="1:2" ht="34" customHeight="1">
      <c r="A48" s="22" t="s">
        <v>35</v>
      </c>
      <c r="B48" s="22">
        <v>0.19568604217527022</v>
      </c>
    </row>
    <row r="49" spans="1:2" ht="34" customHeight="1">
      <c r="A49" s="23" t="s">
        <v>36</v>
      </c>
      <c r="B49" s="23">
        <v>0.19568604217527022</v>
      </c>
    </row>
    <row r="50" spans="1:2" ht="34" customHeight="1">
      <c r="A50" s="23" t="s">
        <v>32</v>
      </c>
      <c r="B50" s="23">
        <v>0.62619533496086477</v>
      </c>
    </row>
    <row r="51" spans="1:2" ht="34" customHeight="1">
      <c r="A51" s="24" t="s">
        <v>37</v>
      </c>
      <c r="B51" s="24">
        <v>184.78518395247326</v>
      </c>
    </row>
    <row r="52" spans="1:2" ht="34" customHeight="1">
      <c r="A52" s="24" t="s">
        <v>38</v>
      </c>
      <c r="B52" s="24">
        <v>61.040715632938159</v>
      </c>
    </row>
    <row r="53" spans="1:2" ht="34" customHeight="1">
      <c r="A53" s="17" t="s">
        <v>39</v>
      </c>
      <c r="B53" s="11">
        <v>2410.6654957621467</v>
      </c>
    </row>
    <row r="54" spans="1:2" ht="34" customHeight="1">
      <c r="A54" s="17" t="s">
        <v>40</v>
      </c>
      <c r="B54" s="11">
        <v>166.30666555722593</v>
      </c>
    </row>
    <row r="55" spans="1:2" ht="34" customHeight="1">
      <c r="A55" s="17" t="s">
        <v>20</v>
      </c>
      <c r="B55" s="11">
        <v>54.936644069644345</v>
      </c>
    </row>
    <row r="56" spans="1:2" ht="34" customHeight="1">
      <c r="A56" s="18" t="s">
        <v>21</v>
      </c>
      <c r="B56" s="12">
        <v>2656.4913953475584</v>
      </c>
    </row>
  </sheetData>
  <mergeCells count="10">
    <mergeCell ref="H1:M1"/>
    <mergeCell ref="A30:B30"/>
    <mergeCell ref="A12:C12"/>
    <mergeCell ref="A18:C18"/>
    <mergeCell ref="A23:B23"/>
    <mergeCell ref="B16:C16"/>
    <mergeCell ref="B13:C13"/>
    <mergeCell ref="B14:C14"/>
    <mergeCell ref="B15:C15"/>
    <mergeCell ref="A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2020-12-29T08:29:03Z</dcterms:created>
  <dcterms:modified xsi:type="dcterms:W3CDTF">2021-01-14T14:14:40Z</dcterms:modified>
</cp:coreProperties>
</file>