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29 - BSCC (lycée agricole du Nivot - La Poste n° 9)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  <externalReference r:id="rId4"/>
    <externalReference r:id="rId5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F4" i="1" l="1"/>
  <c r="F3" i="1" l="1"/>
  <c r="B9" i="1" l="1"/>
  <c r="B11" i="1"/>
  <c r="B7" i="1"/>
  <c r="G3" i="1" l="1"/>
  <c r="D3" i="1"/>
  <c r="B3" i="1"/>
  <c r="G4" i="1"/>
  <c r="D4" i="1"/>
  <c r="B4" i="1"/>
  <c r="B12" i="1" l="1"/>
  <c r="B10" i="1"/>
  <c r="B8" i="1"/>
  <c r="H3" i="1" l="1"/>
  <c r="L3" i="1" s="1"/>
  <c r="H4" i="1" l="1"/>
  <c r="L4" i="1" s="1"/>
  <c r="L5" i="1" s="1"/>
</calcChain>
</file>

<file path=xl/sharedStrings.xml><?xml version="1.0" encoding="utf-8"?>
<sst xmlns="http://schemas.openxmlformats.org/spreadsheetml/2006/main" count="22" uniqueCount="22">
  <si>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</si>
  <si>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</si>
  <si>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</si>
  <si>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</si>
  <si>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</si>
  <si>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</si>
  <si>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</si>
  <si>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</si>
  <si>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</si>
  <si>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</si>
  <si>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</si>
  <si>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</si>
  <si>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</si>
  <si>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</si>
  <si>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</si>
  <si>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</si>
  <si>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</si>
  <si>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</si>
  <si>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</si>
  <si>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</si>
  <si>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Boisement thuya plicata</t>
  </si>
  <si>
    <t>Boisement 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</si>
</sst>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arbone%20doug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arbone%20thuya%20plicata%20(GB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arbone%20dougl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arbone%20thuya%20plicata%20(GB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din 2012"/>
      <sheetName val="Quantification C"/>
    </sheetNames>
    <sheetDataSet>
      <sheetData sheetId="0" refreshError="1"/>
      <sheetData sheetId="1">
        <row r="6">
          <cell r="W6">
            <v>326.28032545529152</v>
          </cell>
        </row>
        <row r="7">
          <cell r="W7">
            <v>36.666666666666664</v>
          </cell>
        </row>
        <row r="13">
          <cell r="W13">
            <v>87.891999999999996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4"/>
      <sheetName val="Quantification"/>
    </sheetNames>
    <sheetDataSet>
      <sheetData sheetId="0" refreshError="1"/>
      <sheetData sheetId="1">
        <row r="6">
          <cell r="W6">
            <v>293.66525871237764</v>
          </cell>
        </row>
        <row r="7">
          <cell r="W7">
            <v>36.666666666666664</v>
          </cell>
        </row>
        <row r="13">
          <cell r="W13">
            <v>72.239999999999995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din 2012"/>
      <sheetName val="Quantification C"/>
    </sheetNames>
    <sheetDataSet>
      <sheetData sheetId="0" refreshError="1"/>
      <sheetData sheetId="1">
        <row r="14">
          <cell r="W14">
            <v>12.178158583232809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4"/>
      <sheetName val="Quantification"/>
    </sheetNames>
    <sheetDataSet>
      <sheetData sheetId="0" refreshError="1"/>
      <sheetData sheetId="1">
        <row r="14">
          <cell r="W14">
            <v>10.789719050905145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F12" sqref="F12"/>
    </sheetView>
  </sheetViews>
  <sheetFormatPr baseColWidth="10" defaultRowHeight="15" x14ac:dyDescent="0.25"/>
  <cols>
    <col min="1" max="1" width="25.42578125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2" max="12" width="10" bestFit="1" customWidth="1"/>
  </cols>
  <sheetData>
    <row r="1" spans="1:12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18" t="s">
        <v>14</v>
      </c>
      <c r="L1" s="19" t="s">
        <v>7</v>
      </c>
    </row>
    <row r="2" spans="1:12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18"/>
      <c r="L2" s="19"/>
    </row>
    <row r="3" spans="1:12" x14ac:dyDescent="0.25">
      <c r="A3" s="7" t="s">
        <v>21</v>
      </c>
      <c r="B3" s="11">
        <f>'[1]Quantification C'!$W$6</f>
        <v>326.28032545529152</v>
      </c>
      <c r="C3" s="12">
        <v>0</v>
      </c>
      <c r="D3" s="11">
        <f>'[1]Quantification C'!$W$7</f>
        <v>36.666666666666664</v>
      </c>
      <c r="E3" s="12">
        <v>0</v>
      </c>
      <c r="F3" s="16">
        <f>'[3]Quantification C'!$W$14</f>
        <v>12.178158583232809</v>
      </c>
      <c r="G3" s="17">
        <f>'[1]Quantification C'!$W$13</f>
        <v>87.891999999999996</v>
      </c>
      <c r="H3" s="8">
        <f>SUM(B3:G3)</f>
        <v>463.017150705191</v>
      </c>
      <c r="I3" s="9">
        <v>0.05</v>
      </c>
      <c r="J3" s="9">
        <v>0.1</v>
      </c>
      <c r="K3" s="7">
        <v>1.875</v>
      </c>
      <c r="L3" s="15">
        <f>H3*(100%-I3)*(100%-J3)*K3</f>
        <v>742.27436972425937</v>
      </c>
    </row>
    <row r="4" spans="1:12" x14ac:dyDescent="0.25">
      <c r="A4" s="7" t="s">
        <v>20</v>
      </c>
      <c r="B4" s="11">
        <f>[2]Quantification!$W$6</f>
        <v>293.66525871237764</v>
      </c>
      <c r="C4" s="12">
        <v>0</v>
      </c>
      <c r="D4" s="11">
        <f>[2]Quantification!$W$7</f>
        <v>36.666666666666664</v>
      </c>
      <c r="E4" s="12">
        <v>0</v>
      </c>
      <c r="F4" s="16">
        <f>[4]Quantification!$W$14</f>
        <v>10.789719050905145</v>
      </c>
      <c r="G4" s="17">
        <f>[2]Quantification!$W$13</f>
        <v>72.239999999999995</v>
      </c>
      <c r="H4" s="8">
        <f>SUM(B4:G4)</f>
        <v>413.36164442994948</v>
      </c>
      <c r="I4" s="9">
        <v>0.05</v>
      </c>
      <c r="J4" s="9">
        <v>0.1</v>
      </c>
      <c r="K4" s="7">
        <v>0.86250000000000004</v>
      </c>
      <c r="L4" s="15">
        <f>H4*(100%-I4)*(100%-J4)*K4</f>
        <v>304.82837766431089</v>
      </c>
    </row>
    <row r="5" spans="1:12" x14ac:dyDescent="0.25">
      <c r="B5" s="2"/>
      <c r="C5" s="1"/>
      <c r="D5" s="1"/>
      <c r="E5" s="1"/>
      <c r="F5" s="1"/>
      <c r="G5" s="1"/>
      <c r="H5" s="1"/>
      <c r="I5" s="1"/>
      <c r="J5" s="1"/>
      <c r="K5" s="13" t="s">
        <v>15</v>
      </c>
      <c r="L5" s="14">
        <f>SUM(L3:L4)</f>
        <v>1047.1027473885702</v>
      </c>
    </row>
    <row r="6" spans="1:12" x14ac:dyDescent="0.25">
      <c r="B6" s="2"/>
      <c r="C6" s="1"/>
      <c r="D6" s="1"/>
      <c r="E6" s="1"/>
      <c r="F6" s="1"/>
      <c r="G6" s="1"/>
      <c r="H6" s="1"/>
      <c r="I6" s="1"/>
      <c r="J6" s="1"/>
      <c r="K6" s="1"/>
    </row>
    <row r="7" spans="1:12" x14ac:dyDescent="0.25">
      <c r="A7" s="1" t="s">
        <v>0</v>
      </c>
      <c r="B7" s="3">
        <f>SUM(B3:E3)*K3+SUM(B4:E4)*K4</f>
        <v>965.43689586809739</v>
      </c>
      <c r="C7" s="1"/>
      <c r="D7" s="1"/>
      <c r="E7" s="1"/>
      <c r="F7" s="1"/>
      <c r="G7" s="1"/>
      <c r="H7" s="1"/>
      <c r="I7" s="1"/>
      <c r="J7" s="1"/>
      <c r="K7" s="1"/>
    </row>
    <row r="8" spans="1:12" x14ac:dyDescent="0.25">
      <c r="A8" s="1" t="s">
        <v>17</v>
      </c>
      <c r="B8" s="3">
        <f>B7*(100%-I3)*(100%-J3)</f>
        <v>825.44854596722325</v>
      </c>
      <c r="D8" s="1"/>
      <c r="E8" s="1"/>
      <c r="F8" s="1"/>
      <c r="G8" s="1"/>
      <c r="H8" s="1"/>
      <c r="I8" s="1"/>
      <c r="J8" s="1"/>
      <c r="K8" s="1"/>
    </row>
    <row r="9" spans="1:12" x14ac:dyDescent="0.25">
      <c r="A9" s="1" t="s">
        <v>1</v>
      </c>
      <c r="B9" s="3">
        <f>F3*K3+F4*K4</f>
        <v>32.140180024967208</v>
      </c>
      <c r="D9" s="1"/>
      <c r="E9" s="1"/>
      <c r="F9" s="1"/>
      <c r="G9" s="1"/>
      <c r="H9" s="1"/>
      <c r="I9" s="1"/>
      <c r="J9" s="1"/>
      <c r="K9" s="1"/>
    </row>
    <row r="10" spans="1:12" x14ac:dyDescent="0.25">
      <c r="A10" s="1" t="s">
        <v>18</v>
      </c>
      <c r="B10" s="3">
        <f>B9*(100%-I3)*(100%-J3)</f>
        <v>27.479853921346962</v>
      </c>
      <c r="D10" s="1"/>
      <c r="E10" s="1"/>
      <c r="F10" s="1"/>
      <c r="G10" s="1"/>
      <c r="H10" s="1"/>
      <c r="I10" s="1"/>
      <c r="J10" s="1"/>
      <c r="K10" s="1"/>
    </row>
    <row r="11" spans="1:12" x14ac:dyDescent="0.25">
      <c r="A11" s="1" t="s">
        <v>2</v>
      </c>
      <c r="B11" s="3">
        <f>G3*K3+G4*K4</f>
        <v>227.10449999999997</v>
      </c>
      <c r="D11" s="1"/>
      <c r="E11" s="1"/>
      <c r="F11" s="1"/>
      <c r="G11" s="1"/>
      <c r="H11" s="1"/>
      <c r="I11" s="1"/>
      <c r="J11" s="1"/>
      <c r="K11" s="1"/>
    </row>
    <row r="12" spans="1:12" x14ac:dyDescent="0.25">
      <c r="A12" s="1" t="s">
        <v>19</v>
      </c>
      <c r="B12" s="5">
        <f>B11*(100%-I3)*(100%-J3)</f>
        <v>194.17434749999995</v>
      </c>
      <c r="D12" s="1"/>
      <c r="E12" s="1"/>
      <c r="F12" s="1"/>
      <c r="G12" s="1"/>
      <c r="H12" s="1"/>
      <c r="I12" s="1"/>
      <c r="J12" s="1"/>
      <c r="K12" s="1"/>
    </row>
    <row r="13" spans="1:12" x14ac:dyDescent="0.25">
      <c r="A13" s="4" t="s">
        <v>3</v>
      </c>
      <c r="B13" s="6">
        <f>B8+B10+B12</f>
        <v>1047.1027473885702</v>
      </c>
      <c r="E13" s="1"/>
    </row>
    <row r="14" spans="1:12" x14ac:dyDescent="0.25">
      <c r="E14" s="1"/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2020-03-26T14:58:31Z</dcterms:modified>
</cp:coreProperties>
</file>