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07 - BSCC &amp; LBP (ASLGF Cévennes ardéchoises - La Poste n° 4)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0" i="1"/>
  <c r="D3" i="1" l="1"/>
  <c r="D4" i="1" l="1"/>
  <c r="B4" i="1"/>
  <c r="L4" i="1" l="1"/>
  <c r="L3" i="1"/>
  <c r="B3" i="1" l="1"/>
  <c r="B7" i="1" s="1"/>
  <c r="B8" i="1" s="1"/>
  <c r="B11" i="1" l="1"/>
  <c r="B9" i="1"/>
  <c r="H3" i="1" l="1"/>
  <c r="M3" i="1" s="1"/>
  <c r="H4" i="1" l="1"/>
  <c r="B13" i="1"/>
  <c r="M4" i="1" l="1"/>
  <c r="M5" i="1" s="1"/>
</calcChain>
</file>

<file path=xl/sharedStrings.xml><?xml version="1.0" encoding="utf-8"?>
<sst xmlns="http://schemas.openxmlformats.org/spreadsheetml/2006/main" count="23" uniqueCount="23">
  <si>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</si>
  <si>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</si>
  <si>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</si>
  <si>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</si>
  <si>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</si>
  <si>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</si>
  <si>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</si>
  <si>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</si>
  <si>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</si>
  <si>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</si>
  <si>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</si>
  <si>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</si>
  <si>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</si>
  <si>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</si>
  <si>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</si>
  <si>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</si>
  <si>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</si>
  <si>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</si>
  <si>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</si>
  <si>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</si>
  <si>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Pin de Salzmann</t>
  </si>
  <si>
    <t>Feuillus divers</t>
  </si>
  <si>
    <t>Risque 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</si>
</sst>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pin%20de%20Salzman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tille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5">
          <cell r="W5">
            <v>102.88725783508372</v>
          </cell>
        </row>
        <row r="7">
          <cell r="W7">
            <v>36.666666666666664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6">
          <cell r="W6">
            <v>92.634104046246932</v>
          </cell>
        </row>
        <row r="7">
          <cell r="W7">
            <v>36.666666666666664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3" sqref="B3"/>
    </sheetView>
  </sheetViews>
  <sheetFormatPr baseColWidth="10" defaultRowHeight="15" x14ac:dyDescent="0.25"/>
  <cols>
    <col min="1" max="1" width="26" bestFit="1" customWidth="1"/>
    <col min="2" max="2" width="9.28515625" bestFit="1" customWidth="1"/>
    <col min="3" max="3" width="3.7109375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140625" bestFit="1" customWidth="1"/>
    <col min="11" max="11" width="16.140625" customWidth="1"/>
    <col min="13" max="13" width="10" bestFit="1" customWidth="1"/>
  </cols>
  <sheetData>
    <row r="1" spans="1:13" ht="15" customHeight="1" x14ac:dyDescent="0.25">
      <c r="A1" s="1"/>
      <c r="B1" s="21" t="s">
        <v>8</v>
      </c>
      <c r="C1" s="21"/>
      <c r="D1" s="21"/>
      <c r="E1" s="21"/>
      <c r="F1" s="22" t="s">
        <v>9</v>
      </c>
      <c r="G1" s="24" t="s">
        <v>10</v>
      </c>
      <c r="H1" s="19" t="s">
        <v>11</v>
      </c>
      <c r="I1" s="26" t="s">
        <v>12</v>
      </c>
      <c r="J1" s="26" t="s">
        <v>13</v>
      </c>
      <c r="K1" s="27" t="s">
        <v>22</v>
      </c>
      <c r="L1" s="19" t="s">
        <v>14</v>
      </c>
      <c r="M1" s="20" t="s">
        <v>7</v>
      </c>
    </row>
    <row r="2" spans="1:13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3"/>
      <c r="G2" s="25"/>
      <c r="H2" s="19"/>
      <c r="I2" s="19"/>
      <c r="J2" s="26"/>
      <c r="K2" s="28"/>
      <c r="L2" s="19"/>
      <c r="M2" s="20"/>
    </row>
    <row r="3" spans="1:13" x14ac:dyDescent="0.25">
      <c r="A3" s="7" t="s">
        <v>20</v>
      </c>
      <c r="B3" s="11">
        <f>'[1]Quantification C'!$W$5</f>
        <v>102.88725783508372</v>
      </c>
      <c r="C3" s="12">
        <v>0</v>
      </c>
      <c r="D3" s="11">
        <f>'[1]Quantification C'!$W$7</f>
        <v>36.666666666666664</v>
      </c>
      <c r="E3" s="12">
        <v>0</v>
      </c>
      <c r="F3" s="16">
        <v>0</v>
      </c>
      <c r="G3" s="17">
        <v>0</v>
      </c>
      <c r="H3" s="8">
        <f>SUM(B3:G3)</f>
        <v>139.55392450175037</v>
      </c>
      <c r="I3" s="9">
        <v>0.1</v>
      </c>
      <c r="J3" s="9">
        <v>0.1</v>
      </c>
      <c r="K3" s="9">
        <v>0.15</v>
      </c>
      <c r="L3" s="7">
        <f>1.599+1.6</f>
        <v>3.1989999999999998</v>
      </c>
      <c r="M3" s="15">
        <f>H3*(100%-I3)*(100%-J3)*(100%-K3)*L3</f>
        <v>307.36912358523693</v>
      </c>
    </row>
    <row r="4" spans="1:13" x14ac:dyDescent="0.25">
      <c r="A4" s="7" t="s">
        <v>21</v>
      </c>
      <c r="B4" s="11">
        <f>'[2]Quantification C'!$W$6</f>
        <v>92.634104046246932</v>
      </c>
      <c r="C4" s="12">
        <v>0</v>
      </c>
      <c r="D4" s="11">
        <f>'[2]Quantification C'!$W$7</f>
        <v>36.666666666666664</v>
      </c>
      <c r="E4" s="12">
        <v>0</v>
      </c>
      <c r="F4" s="16">
        <v>0</v>
      </c>
      <c r="G4" s="17">
        <v>0</v>
      </c>
      <c r="H4" s="8">
        <f>SUM(B4:G4)</f>
        <v>129.30077071291359</v>
      </c>
      <c r="I4" s="9">
        <v>0.1</v>
      </c>
      <c r="J4" s="9">
        <v>0.1</v>
      </c>
      <c r="K4" s="9">
        <v>0.15</v>
      </c>
      <c r="L4" s="7">
        <f>2.867+3.109-1.599</f>
        <v>4.3769999999999998</v>
      </c>
      <c r="M4" s="15">
        <f>H4*(100%-I4)*(100%-J4)*(100%-K4)*L4</f>
        <v>389.65621244307613</v>
      </c>
    </row>
    <row r="5" spans="1:13" x14ac:dyDescent="0.25">
      <c r="B5" s="2"/>
      <c r="C5" s="1"/>
      <c r="D5" s="1"/>
      <c r="E5" s="1"/>
      <c r="F5" s="1"/>
      <c r="G5" s="1"/>
      <c r="H5" s="1"/>
      <c r="I5" s="1"/>
      <c r="J5" s="1"/>
      <c r="K5" s="1"/>
      <c r="L5" s="13" t="s">
        <v>15</v>
      </c>
      <c r="M5" s="14">
        <f>SUM(M3:M4)</f>
        <v>697.02533602831306</v>
      </c>
    </row>
    <row r="6" spans="1:13" x14ac:dyDescent="0.25"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0</v>
      </c>
      <c r="B7" s="3">
        <f>SUM(B3:E3)*L3+SUM(B4:E4)*L4</f>
        <v>1012.3824778915223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1" t="s">
        <v>17</v>
      </c>
      <c r="B8" s="3">
        <f>B7*(100%-I3)*(100%-J3)*(100%-K3)</f>
        <v>697.02533602831306</v>
      </c>
      <c r="C8" s="18"/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1" t="s">
        <v>1</v>
      </c>
      <c r="B9" s="3">
        <f>F3*L3+F4*L4</f>
        <v>0</v>
      </c>
      <c r="D9" s="1"/>
      <c r="E9" s="1"/>
      <c r="F9" s="1"/>
      <c r="G9" s="1"/>
      <c r="H9" s="1"/>
    </row>
    <row r="10" spans="1:13" x14ac:dyDescent="0.25">
      <c r="A10" s="1" t="s">
        <v>18</v>
      </c>
      <c r="B10" s="3">
        <f>B9*(100%-I3)*(100%-J3)*(100%-K3)</f>
        <v>0</v>
      </c>
      <c r="D10" s="1"/>
      <c r="E10" s="1"/>
      <c r="F10" s="1"/>
      <c r="G10" s="1"/>
      <c r="H10" s="1"/>
    </row>
    <row r="11" spans="1:13" x14ac:dyDescent="0.25">
      <c r="A11" s="1" t="s">
        <v>2</v>
      </c>
      <c r="B11" s="3">
        <f>G3*L3+G4*L4</f>
        <v>0</v>
      </c>
      <c r="D11" s="1"/>
      <c r="E11" s="1"/>
      <c r="F11" s="1"/>
      <c r="G11" s="1"/>
      <c r="H11" s="1"/>
    </row>
    <row r="12" spans="1:13" x14ac:dyDescent="0.25">
      <c r="A12" s="1" t="s">
        <v>19</v>
      </c>
      <c r="B12" s="5">
        <f>B11*(100%-I3)*(100%-J3)*(100%-K3)</f>
        <v>0</v>
      </c>
      <c r="D12" s="1"/>
      <c r="E12" s="1"/>
      <c r="F12" s="1"/>
      <c r="G12" s="1"/>
      <c r="H12" s="1"/>
    </row>
    <row r="13" spans="1:13" x14ac:dyDescent="0.25">
      <c r="A13" s="4" t="s">
        <v>3</v>
      </c>
      <c r="B13" s="6">
        <f>B8+B10+B12</f>
        <v>697.02533602831306</v>
      </c>
      <c r="E13" s="1"/>
    </row>
    <row r="14" spans="1:13" x14ac:dyDescent="0.25">
      <c r="E14" s="1"/>
      <c r="G14" s="1"/>
      <c r="H14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2020-04-20T18:11:08Z</dcterms:modified>
</cp:coreProperties>
</file>