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n°6\6_EARL de Borde Megere - Benoit Laborde 3 UISCO\Dossier d_instruction\"/>
    </mc:Choice>
  </mc:AlternateContent>
  <xr:revisionPtr revIDLastSave="0" documentId="13_ncr:1_{FC11D59E-8E46-4180-B83F-F0784DD28D26}" xr6:coauthVersionLast="47" xr6:coauthVersionMax="47" xr10:uidLastSave="{00000000-0000-0000-0000-000000000000}"/>
  <bookViews>
    <workbookView xWindow="-108" yWindow="-108" windowWidth="23256" windowHeight="12576" tabRatio="634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2" l="1"/>
  <c r="L22" i="2" s="1"/>
  <c r="B21" i="2"/>
  <c r="M22" i="2" s="1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<sst xmlns="http://schemas.openxmlformats.org/spreadsheetml/2006/main" count="892" uniqueCount="352">
  <si>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</si>
  <si>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</si>
  <si>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</si>
  <si>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</si>
  <si>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</si>
  <si>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</si>
  <si>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</si>
  <si>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</si>
  <si>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</si>
  <si>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</si>
  <si>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</si>
  <si>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</si>
  <si>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</si>
  <si>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</si>
  <si>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</si>
  <si>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</si>
  <si>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</si>
  <si>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</si>
  <si>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</si>
  <si>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</si>
  <si>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</si>
  <si>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</si>
  <si>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</si>
  <si>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</si>
  <si>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</si>
  <si>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</si>
  <si>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</si>
  <si>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</si>
  <si>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</si>
  <si>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</si>
  <si>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</si>
  <si>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</si>
  <si>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</si>
  <si>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</si>
  <si>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</si>
  <si>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</si>
  <si>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</si>
  <si>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</si>
  <si>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</si>
  <si>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</si>
  <si>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</si>
  <si>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</si>
  <si>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</si>
  <si>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</si>
  <si>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</si>
  <si>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</si>
  <si>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</si>
  <si>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</si>
  <si>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</si>
  <si>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</si>
  <si>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</si>
  <si>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</si>
  <si>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</si>
  <si>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</si>
  <si>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</si>
  <si>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</si>
  <si>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</si>
  <si>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</si>
  <si>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</si>
  <si>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</si>
  <si>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</si>
  <si>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</si>
  <si>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</si>
  <si>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</si>
  <si>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</si>
  <si>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</si>
  <si>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</si>
  <si>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</si>
  <si>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</si>
  <si>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</si>
  <si>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</si>
  <si>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</si>
  <si>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</si>
  <si>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</si>
  <si>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</si>
  <si>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</si>
  <si>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</si>
  <si>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</si>
  <si>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</si>
  <si>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</si>
  <si>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</si>
  <si>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</si>
  <si>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</si>
  <si>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</si>
  <si>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</si>
  <si>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</si>
  <si>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</si>
  <si>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</si>
  <si>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</si>
  <si>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</si>
  <si>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</si>
  <si>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</si>
  <si>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</si>
  <si>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</si>
  <si>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</si>
  <si>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</si>
  <si>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</si>
  <si>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</si>
  <si>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</si>
  <si>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</si>
  <si>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</si>
  <si>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</si>
  <si>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</si>
  <si>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</si>
  <si>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</si>
  <si>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</si>
  <si>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</si>
  <si>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</si>
  <si>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</si>
  <si>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</si>
  <si>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</si>
  <si>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</si>
  <si>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</si>
  <si>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</si>
  <si>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</si>
  <si>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</si>
  <si>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</si>
  <si>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</si>
  <si>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</si>
  <si>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</si>
  <si>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</si>
  <si>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</si>
  <si>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</si>
  <si>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</si>
  <si>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</si>
  <si>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</si>
  <si>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</si>
  <si>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</si>
  <si>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</si>
  <si>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</si>
  <si>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</si>
  <si>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</si>
  <si>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</si>
  <si>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</si>
  <si>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</si>
  <si>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</si>
  <si>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</si>
  <si>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</si>
  <si>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</si>
  <si>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</si>
  <si>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</si>
  <si>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</si>
  <si>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</si>
  <si>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</si>
  <si>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</si>
  <si>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</si>
  <si>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</si>
  <si>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</si>
  <si>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</si>
  <si>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</si>
  <si>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</si>
  <si>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</si>
  <si>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</si>
  <si>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</si>
  <si>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</si>
  <si>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</si>
  <si>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</si>
  <si>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</si>
  <si>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</si>
  <si>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</si>
  <si>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</si>
  <si>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</si>
  <si>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</si>
  <si>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</si>
  <si>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</si>
  <si>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</si>
  <si>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</si>
  <si>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</si>
  <si>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</si>
  <si>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</si>
  <si>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</si>
  <si>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</si>
  <si>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</si>
  <si>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</si>
  <si>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</si>
  <si>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</si>
  <si>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</si>
  <si>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</si>
  <si>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</si>
  <si>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</si>
  <si>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</si>
  <si>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</si>
  <si>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</si>
  <si>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</si>
  <si>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</si>
  <si>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</si>
  <si>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</si>
  <si>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</si>
  <si>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</si>
  <si>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</si>
  <si>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</si>
  <si>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</si>
  <si>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</si>
  <si>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</si>
  <si>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</si>
  <si>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</si>
  <si>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</si>
  <si>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</si>
  <si>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</si>
  <si>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</si>
  <si>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</si>
  <si>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</si>
  <si>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</si>
  <si>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</si>
  <si>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</si>
  <si>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</si>
  <si>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</si>
  <si>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</si>
  <si>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</si>
  <si>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</si>
  <si>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</si>
  <si>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</si>
  <si>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</si>
  <si>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</si>
  <si>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</si>
  <si>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</si>
  <si>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</si>
  <si>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</si>
  <si>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</si>
  <si>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</si>
  <si>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</si>
  <si>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</si>
  <si>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</si>
  <si>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</si>
  <si>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</si>
  <si>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</si>
  <si>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</si>
  <si>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</si>
  <si>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</si>
  <si>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</si>
  <si>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</si>
  <si>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</si>
  <si>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</si>
  <si>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</si>
  <si>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</si>
  <si>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</si>
  <si>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</si>
  <si>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</si>
  <si>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</si>
  <si>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</si>
  <si>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</si>
  <si>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</si>
  <si>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</si>
  <si>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</si>
  <si>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</si>
  <si>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</si>
  <si>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</si>
  <si>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</si>
  <si>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</si>
  <si>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</si>
  <si>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</si>
  <si>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</si>
  <si>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</si>
  <si>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</si>
  <si>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</si>
  <si>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</si>
  <si>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</si>
  <si>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</si>
  <si>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</si>
  <si>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</si>
  <si>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</si>
  <si>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</si>
  <si>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</si>
  <si>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</si>
  <si>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</si>
  <si>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</si>
  <si>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</si>
  <si>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</si>
  <si>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</si>
  <si>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</si>
  <si>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</si>
  <si>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</si>
  <si>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</si>
  <si>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</si>
  <si>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</si>
  <si>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</si>
  <si>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</si>
  <si>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</si>
  <si>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</si>
  <si>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</si>
  <si>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</si>
  <si>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</si>
  <si>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</si>
  <si>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</si>
  <si>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</si>
  <si>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</si>
  <si>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</si>
  <si>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</si>
  <si>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</si>
  <si>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</si>
  <si>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</si>
  <si>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</si>
  <si>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</si>
  <si>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</si>
  <si>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</si>
  <si>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</si>
  <si>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</si>
  <si>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</si>
  <si>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</si>
  <si>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</si>
  <si>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</si>
  <si>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</si>
  <si>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</si>
  <si>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</si>
  <si>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</si>
  <si>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</si>
  <si>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</si>
  <si>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</si>
  <si>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</si>
  <si>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</si>
  <si>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</si>
  <si>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</si>
  <si>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</si>
  <si>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</si>
  <si>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</si>
  <si>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</si>
  <si>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</si>
  <si>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</si>
  <si>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</si>
  <si>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</si>
  <si>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</si>
  <si>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</si>
  <si>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</si>
  <si>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</si>
  <si>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</si>
  <si>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</si>
  <si>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</si>
  <si>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</si>
  <si>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</si>
  <si>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</si>
  <si>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</si>
  <si>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</si>
  <si>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</si>
  <si>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</si>
  <si>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</si>
  <si>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</si>
  <si>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</si>
  <si>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</si>
  <si>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</si>
  <si>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</si>
  <si>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</si>
  <si>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</si>
  <si>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</si>
  <si>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</si>
  <si>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</si>
  <si>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</si>
  <si>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</si>
  <si>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</si>
  <si>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</si>
  <si>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</si>
  <si>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</si>
  <si>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Saint Etienne de Fougères ( 47)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</si>
</sst>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80" zoomScaleNormal="80" workbookViewId="0">
      <selection activeCell="D23" sqref="D23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2.7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2.7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37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285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5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1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108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78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95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(31.42+27.8+26.21)/3</f>
        <v>28.47666666666667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31.42+2.7</f>
        <v>34.120000000000005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Châtaignier - Plein vent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40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43.2" hidden="1" x14ac:dyDescent="0.3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81.180000000000007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81.180000000000007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99.103714285714275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99.103714285714275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180.28371428571427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180.28371428571427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2.1734392453110298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2.1734392453110298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-29.341429811698905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-29.341429811698905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16" zoomScale="70" zoomScaleNormal="70" workbookViewId="0">
      <selection activeCell="F129" sqref="F129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2.1734392453110298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2.1734392453110298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18.239999999999998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18.239999999999998</v>
      </c>
    </row>
    <row r="8" spans="1:15" x14ac:dyDescent="0.3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0.29183999999999999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0.29183999999999999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2.0063999999999999E-2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2.0063999999999999E-2</v>
      </c>
    </row>
    <row r="12" spans="1:15" x14ac:dyDescent="0.3">
      <c r="B12" s="19" t="s">
        <v>330</v>
      </c>
      <c r="C12" s="39">
        <f>(C7+C8+C9)*'(ne pas modifier) BDD_REF'!$B$222*'(ne pas modifier) BDD_REF'!$B$210</f>
        <v>4.8153599999999991E-2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4.8153599999999991E-2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69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69</v>
      </c>
    </row>
    <row r="15" spans="1:15" x14ac:dyDescent="0.3">
      <c r="B15" s="7" t="s">
        <v>317</v>
      </c>
      <c r="C15" s="80">
        <v>3</v>
      </c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3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0.22175699999999998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0.22175699999999998</v>
      </c>
    </row>
    <row r="20" spans="1:108" x14ac:dyDescent="0.3">
      <c r="B20" s="7" t="s">
        <v>321</v>
      </c>
      <c r="C20" s="80">
        <v>125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125</v>
      </c>
    </row>
    <row r="21" spans="1:108" x14ac:dyDescent="0.3">
      <c r="B21" s="3" t="s">
        <v>184</v>
      </c>
      <c r="C21" s="39">
        <f>(C20*'(ne pas modifier) BDD_REF'!$B$211)/1000</f>
        <v>7.1250000000000003E-3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7.1250000000000003E-3</v>
      </c>
    </row>
    <row r="22" spans="1:108" s="16" customFormat="1" x14ac:dyDescent="0.3">
      <c r="A22" s="18"/>
      <c r="B22" s="19" t="s">
        <v>185</v>
      </c>
      <c r="C22" s="81">
        <f>C19+C21</f>
        <v>0.22888199999999997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0.22888199999999997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13.11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13.11</v>
      </c>
    </row>
    <row r="24" spans="1:108" x14ac:dyDescent="0.3">
      <c r="B24" s="7" t="s">
        <v>323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0.10127189999999998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0.10127189999999998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>
        <v>1.81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1.81</v>
      </c>
    </row>
    <row r="29" spans="1:108" x14ac:dyDescent="0.3">
      <c r="B29" s="7" t="s">
        <v>326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1.6262849999999999E-2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1.6262849999999999E-2</v>
      </c>
    </row>
    <row r="32" spans="1:108" s="16" customFormat="1" x14ac:dyDescent="0.3">
      <c r="A32" s="18"/>
      <c r="B32" s="19" t="s">
        <v>186</v>
      </c>
      <c r="C32" s="81">
        <f>C25+C26+C31</f>
        <v>0.11753474999999998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0.11753474999999998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0.49635502199999998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0.49635502199999998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13.11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13.11</v>
      </c>
    </row>
    <row r="35" spans="1:108" x14ac:dyDescent="0.3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0.20976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0.20976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1.4421E-2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1.4421E-2</v>
      </c>
    </row>
    <row r="39" spans="1:108" x14ac:dyDescent="0.3">
      <c r="B39" s="19" t="s">
        <v>330</v>
      </c>
      <c r="C39" s="39">
        <f>(C34+C35+C36)*'(ne pas modifier) BDD_REF'!$B$222*'(ne pas modifier) BDD_REF'!$B$210</f>
        <v>3.4610399999999999E-2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3.4610399999999999E-2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15.75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15.75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4.8368249999999995E-2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4.8368249999999995E-2</v>
      </c>
    </row>
    <row r="47" spans="1:108" x14ac:dyDescent="0.3">
      <c r="B47" s="7" t="s">
        <v>321</v>
      </c>
      <c r="C47" s="80">
        <v>125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125</v>
      </c>
    </row>
    <row r="48" spans="1:108" x14ac:dyDescent="0.3">
      <c r="B48" s="3" t="s">
        <v>184</v>
      </c>
      <c r="C48" s="39">
        <f>(C47*'(ne pas modifier) BDD_REF'!$B$211)/1000</f>
        <v>7.1250000000000003E-3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7.1250000000000003E-3</v>
      </c>
    </row>
    <row r="49" spans="1:108" s="16" customFormat="1" x14ac:dyDescent="0.3">
      <c r="A49" s="18"/>
      <c r="B49" s="19" t="s">
        <v>185</v>
      </c>
      <c r="C49" s="81">
        <f>C46+C48</f>
        <v>5.5493249999999994E-2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5.5493249999999994E-2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0</v>
      </c>
    </row>
    <row r="51" spans="1:108" x14ac:dyDescent="0.3">
      <c r="B51" s="7" t="s">
        <v>323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5.9126099999999994E-2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5.9126099999999994E-2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>
        <v>1.36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1.36</v>
      </c>
    </row>
    <row r="56" spans="1:108" x14ac:dyDescent="0.3">
      <c r="B56" s="7" t="s">
        <v>326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1.2219600000000001E-2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1.2219600000000001E-2</v>
      </c>
    </row>
    <row r="59" spans="1:108" s="16" customFormat="1" x14ac:dyDescent="0.3">
      <c r="A59" s="18"/>
      <c r="B59" s="19" t="s">
        <v>186</v>
      </c>
      <c r="C59" s="81">
        <f>C52+C53+C58</f>
        <v>7.1345699999999998E-2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7.1345699999999998E-2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0.23460708299999999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0.23460708299999999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46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46</v>
      </c>
    </row>
    <row r="62" spans="1:108" x14ac:dyDescent="0.3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0.73599999999999999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0.73599999999999999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5.0599999999999999E-2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5.0599999999999999E-2</v>
      </c>
    </row>
    <row r="66" spans="1:108" x14ac:dyDescent="0.3">
      <c r="B66" s="19" t="s">
        <v>330</v>
      </c>
      <c r="C66" s="39">
        <f>(C61+C62+C63)*'(ne pas modifier) BDD_REF'!$B$222*'(ne pas modifier) BDD_REF'!$B$210</f>
        <v>0.12143999999999998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0.12143999999999998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21.75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21.75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6.6794249999999986E-2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6.6794249999999986E-2</v>
      </c>
    </row>
    <row r="74" spans="1:108" x14ac:dyDescent="0.3">
      <c r="B74" s="7" t="s">
        <v>321</v>
      </c>
      <c r="C74" s="80">
        <v>125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125</v>
      </c>
    </row>
    <row r="75" spans="1:108" x14ac:dyDescent="0.3">
      <c r="B75" s="3" t="s">
        <v>184</v>
      </c>
      <c r="C75" s="39">
        <f>(C74*'(ne pas modifier) BDD_REF'!$B$211)/1000</f>
        <v>7.1250000000000003E-3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7.1250000000000003E-3</v>
      </c>
    </row>
    <row r="76" spans="1:108" s="16" customFormat="1" x14ac:dyDescent="0.3">
      <c r="A76" s="18"/>
      <c r="B76" s="19" t="s">
        <v>185</v>
      </c>
      <c r="C76" s="81">
        <f>C73+C75</f>
        <v>7.3919249999999992E-2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7.3919249999999992E-2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0</v>
      </c>
    </row>
    <row r="78" spans="1:108" x14ac:dyDescent="0.3">
      <c r="B78" s="7" t="s">
        <v>323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0.20745999999999998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0.20745999999999998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325</v>
      </c>
      <c r="C82" s="80">
        <v>1.36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1.36</v>
      </c>
    </row>
    <row r="83" spans="1:108" x14ac:dyDescent="0.3">
      <c r="B83" s="7" t="s">
        <v>326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1.2219600000000001E-2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1.2219600000000001E-2</v>
      </c>
    </row>
    <row r="86" spans="1:108" s="16" customFormat="1" x14ac:dyDescent="0.3">
      <c r="A86" s="18"/>
      <c r="B86" s="19" t="s">
        <v>186</v>
      </c>
      <c r="C86" s="81">
        <f>C79+C80+C85</f>
        <v>0.21967959999999997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0.21967959999999997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0.67173264999999993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0.67173264999999993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46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46</v>
      </c>
    </row>
    <row r="89" spans="1:108" x14ac:dyDescent="0.3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0.73599999999999999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0.73599999999999999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5.0599999999999999E-2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5.0599999999999999E-2</v>
      </c>
    </row>
    <row r="93" spans="1:108" x14ac:dyDescent="0.3">
      <c r="B93" s="19" t="s">
        <v>330</v>
      </c>
      <c r="C93" s="39">
        <f>(C88+C89+C90)*'(ne pas modifier) BDD_REF'!$B$222*'(ne pas modifier) BDD_REF'!$B$210</f>
        <v>0.12143999999999998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0.12143999999999998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12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12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3.6851999999999996E-2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3.6851999999999996E-2</v>
      </c>
    </row>
    <row r="101" spans="1:108" x14ac:dyDescent="0.3">
      <c r="B101" s="7" t="s">
        <v>321</v>
      </c>
      <c r="C101" s="80">
        <v>125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125</v>
      </c>
    </row>
    <row r="102" spans="1:108" x14ac:dyDescent="0.3">
      <c r="B102" s="3" t="s">
        <v>184</v>
      </c>
      <c r="C102" s="39">
        <f>(C101*'(ne pas modifier) BDD_REF'!$B$211)/1000</f>
        <v>7.1250000000000003E-3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7.1250000000000003E-3</v>
      </c>
    </row>
    <row r="103" spans="1:108" s="16" customFormat="1" x14ac:dyDescent="0.3">
      <c r="A103" s="18"/>
      <c r="B103" s="19" t="s">
        <v>185</v>
      </c>
      <c r="C103" s="81">
        <f>C100+C102</f>
        <v>4.3976999999999995E-2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4.3976999999999995E-2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0</v>
      </c>
    </row>
    <row r="105" spans="1:108" x14ac:dyDescent="0.3">
      <c r="B105" s="7" t="s">
        <v>323</v>
      </c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0.20745999999999998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0.20745999999999998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325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326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</v>
      </c>
    </row>
    <row r="113" spans="1:108" s="16" customFormat="1" x14ac:dyDescent="0.3">
      <c r="A113" s="18"/>
      <c r="B113" s="19" t="s">
        <v>186</v>
      </c>
      <c r="C113" s="81">
        <f>C106+C107+C112</f>
        <v>0.20745999999999998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0.20745999999999998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0.62957079999999999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0.62957079999999999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46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46</v>
      </c>
    </row>
    <row r="116" spans="1:108" x14ac:dyDescent="0.3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0.73599999999999999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0.73599999999999999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5.0599999999999999E-2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5.0599999999999999E-2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0.12143999999999998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0.12143999999999998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12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12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3.6851999999999996E-2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3.6851999999999996E-2</v>
      </c>
    </row>
    <row r="128" spans="1:108" x14ac:dyDescent="0.3">
      <c r="B128" s="7" t="s">
        <v>321</v>
      </c>
      <c r="C128" s="80">
        <v>125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125</v>
      </c>
    </row>
    <row r="129" spans="1:108" x14ac:dyDescent="0.3">
      <c r="B129" s="3" t="s">
        <v>184</v>
      </c>
      <c r="C129" s="39">
        <f>(C128*'(ne pas modifier) BDD_REF'!$B$211)/1000</f>
        <v>7.1250000000000003E-3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7.1250000000000003E-3</v>
      </c>
    </row>
    <row r="130" spans="1:108" s="16" customFormat="1" x14ac:dyDescent="0.3">
      <c r="A130" s="18"/>
      <c r="B130" s="19" t="s">
        <v>185</v>
      </c>
      <c r="C130" s="81">
        <f>C127+C129</f>
        <v>4.3976999999999995E-2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4.3976999999999995E-2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0</v>
      </c>
    </row>
    <row r="132" spans="1:108" x14ac:dyDescent="0.3">
      <c r="B132" s="7" t="s">
        <v>323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0.20745999999999998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0.20745999999999998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">
      <c r="B136" s="7" t="s">
        <v>325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326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</v>
      </c>
    </row>
    <row r="140" spans="1:108" s="16" customFormat="1" x14ac:dyDescent="0.3">
      <c r="A140" s="18"/>
      <c r="B140" s="19" t="s">
        <v>186</v>
      </c>
      <c r="C140" s="81">
        <f>C133+C134+C139</f>
        <v>0.20745999999999998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0.20745999999999998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0.62957079999999999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0.62957079999999999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2.6618363549999993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2.6618363549999993</v>
      </c>
    </row>
    <row r="143" spans="1:108" x14ac:dyDescent="0.3">
      <c r="B143" s="71" t="s">
        <v>222</v>
      </c>
      <c r="C143" s="71">
        <f>(C142-C5*5)</f>
        <v>-8.2053598715551495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-22.154471653198904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-22.154471653198904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2.4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3.72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5.04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6.36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6.6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7.7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8.8000000000000007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9.9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11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12.1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12.46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12.82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13.18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13.54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13.9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13.98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14.06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14.14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14.22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14.3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210.22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210.22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99.103714285714275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99.103714285714275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43.1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43.1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41.5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41.5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1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81.180000000000007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81.180000000000007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-22.154471653198904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99.103714285714275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81.180000000000007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202.43818593891319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-22.154471653198904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89.193342857142852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81.180000000000007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153.33600857142858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175.49048022462748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2023-10-03T09:16:00Z</dcterms:modified>
</cp:coreProperties>
</file>