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4_EI Anne-Marie COUSTY\Dossier d'instruction\"/>
    </mc:Choice>
  </mc:AlternateContent>
  <xr:revisionPtr revIDLastSave="0" documentId="13_ncr:1_{08CE86FA-49D6-4F60-8655-8271165B9093}" xr6:coauthVersionLast="47" xr6:coauthVersionMax="47" xr10:uidLastSave="{00000000-0000-0000-0000-000000000000}"/>
  <bookViews>
    <workbookView xWindow="28680" yWindow="-120" windowWidth="29040" windowHeight="15840" tabRatio="69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M22" i="2" s="1"/>
  <c r="B20" i="2"/>
  <c r="L22" i="2" s="1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<sst xmlns="http://schemas.openxmlformats.org/spreadsheetml/2006/main" count="894" uniqueCount="354">
  <si>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</si>
  <si>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</si>
  <si>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</si>
  <si>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</si>
  <si>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</si>
  <si>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</si>
  <si>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</si>
  <si>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</si>
  <si>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</si>
  <si>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</si>
  <si>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</si>
  <si>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</si>
  <si>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</si>
  <si>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</si>
  <si>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</si>
  <si>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</si>
  <si>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</si>
  <si>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</si>
  <si>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</si>
  <si>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</si>
  <si>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</si>
  <si>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</si>
  <si>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</si>
  <si>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</si>
  <si>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</si>
  <si>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</si>
  <si>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</si>
  <si>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</si>
  <si>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</si>
  <si>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</si>
  <si>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</si>
  <si>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</si>
  <si>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</si>
  <si>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</si>
  <si>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</si>
  <si>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</si>
  <si>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</si>
  <si>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</si>
  <si>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</si>
  <si>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</si>
  <si>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</si>
  <si>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</si>
  <si>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</si>
  <si>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</si>
  <si>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</si>
  <si>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</si>
  <si>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</si>
  <si>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</si>
  <si>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</si>
  <si>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</si>
  <si>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</si>
  <si>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</si>
  <si>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</si>
  <si>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</si>
  <si>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</si>
  <si>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</si>
  <si>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</si>
  <si>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</si>
  <si>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</si>
  <si>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</si>
  <si>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</si>
  <si>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</si>
  <si>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</si>
  <si>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</si>
  <si>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</si>
  <si>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</si>
  <si>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</si>
  <si>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</si>
  <si>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</si>
  <si>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</si>
  <si>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</si>
  <si>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</si>
  <si>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</si>
  <si>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</si>
  <si>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</si>
  <si>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</si>
  <si>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</si>
  <si>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</si>
  <si>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</si>
  <si>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</si>
  <si>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</si>
  <si>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</si>
  <si>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</si>
  <si>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</si>
  <si>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</si>
  <si>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</si>
  <si>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</si>
  <si>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</si>
  <si>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</si>
  <si>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</si>
  <si>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</si>
  <si>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</si>
  <si>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</si>
  <si>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</si>
  <si>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</si>
  <si>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</si>
  <si>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</si>
  <si>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</si>
  <si>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</si>
  <si>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</si>
  <si>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</si>
  <si>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</si>
  <si>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</si>
  <si>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</si>
  <si>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</si>
  <si>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</si>
  <si>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</si>
  <si>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</si>
  <si>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</si>
  <si>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</si>
  <si>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</si>
  <si>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</si>
  <si>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</si>
  <si>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</si>
  <si>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</si>
  <si>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</si>
  <si>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</si>
  <si>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</si>
  <si>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</si>
  <si>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</si>
  <si>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</si>
  <si>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</si>
  <si>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</si>
  <si>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</si>
  <si>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</si>
  <si>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</si>
  <si>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</si>
  <si>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</si>
  <si>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</si>
  <si>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</si>
  <si>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</si>
  <si>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</si>
  <si>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</si>
  <si>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</si>
  <si>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</si>
  <si>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</si>
  <si>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</si>
  <si>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</si>
  <si>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</si>
  <si>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</si>
  <si>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</si>
  <si>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</si>
  <si>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</si>
  <si>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</si>
  <si>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</si>
  <si>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</si>
  <si>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</si>
  <si>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</si>
  <si>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</si>
  <si>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</si>
  <si>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</si>
  <si>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</si>
  <si>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</si>
  <si>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</si>
  <si>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</si>
  <si>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</si>
  <si>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</si>
  <si>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</si>
  <si>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</si>
  <si>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</si>
  <si>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</si>
  <si>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</si>
  <si>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</si>
  <si>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</si>
  <si>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</si>
  <si>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</si>
  <si>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</si>
  <si>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</si>
  <si>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</si>
  <si>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</si>
  <si>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</si>
  <si>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</si>
  <si>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</si>
  <si>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</si>
  <si>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</si>
  <si>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</si>
  <si>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</si>
  <si>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</si>
  <si>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</si>
  <si>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</si>
  <si>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</si>
  <si>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</si>
  <si>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</si>
  <si>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</si>
  <si>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</si>
  <si>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</si>
  <si>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</si>
  <si>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</si>
  <si>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</si>
  <si>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</si>
  <si>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</si>
  <si>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</si>
  <si>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</si>
  <si>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</si>
  <si>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</si>
  <si>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</si>
  <si>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</si>
  <si>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</si>
  <si>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</si>
  <si>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</si>
  <si>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</si>
  <si>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</si>
  <si>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</si>
  <si>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</si>
  <si>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</si>
  <si>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</si>
  <si>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</si>
  <si>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</si>
  <si>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</si>
  <si>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</si>
  <si>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</si>
  <si>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</si>
  <si>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</si>
  <si>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</si>
  <si>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</si>
  <si>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</si>
  <si>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</si>
  <si>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</si>
  <si>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</si>
  <si>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</si>
  <si>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</si>
  <si>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</si>
  <si>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</si>
  <si>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</si>
  <si>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</si>
  <si>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</si>
  <si>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</si>
  <si>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</si>
  <si>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</si>
  <si>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</si>
  <si>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</si>
  <si>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</si>
  <si>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</si>
  <si>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</si>
  <si>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</si>
  <si>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</si>
  <si>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</si>
  <si>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</si>
  <si>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</si>
  <si>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</si>
  <si>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</si>
  <si>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</si>
  <si>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</si>
  <si>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</si>
  <si>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</si>
  <si>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</si>
  <si>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</si>
  <si>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</si>
  <si>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</si>
  <si>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</si>
  <si>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</si>
  <si>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</si>
  <si>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</si>
  <si>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</si>
  <si>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</si>
  <si>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</si>
  <si>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</si>
  <si>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</si>
  <si>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</si>
  <si>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</si>
  <si>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</si>
  <si>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</si>
  <si>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</si>
  <si>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</si>
  <si>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</si>
  <si>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</si>
  <si>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</si>
  <si>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</si>
  <si>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</si>
  <si>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</si>
  <si>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</si>
  <si>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</si>
  <si>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</si>
  <si>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</si>
  <si>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</si>
  <si>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</si>
  <si>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</si>
  <si>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</si>
  <si>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</si>
  <si>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</si>
  <si>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</si>
  <si>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</si>
  <si>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</si>
  <si>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</si>
  <si>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</si>
  <si>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</si>
  <si>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</si>
  <si>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</si>
  <si>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</si>
  <si>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</si>
  <si>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</si>
  <si>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</si>
  <si>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</si>
  <si>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</si>
  <si>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</si>
  <si>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</si>
  <si>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</si>
  <si>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</si>
  <si>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</si>
  <si>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</si>
  <si>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</si>
  <si>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</si>
  <si>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</si>
  <si>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</si>
  <si>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</si>
  <si>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</si>
  <si>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</si>
  <si>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</si>
  <si>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</si>
  <si>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</si>
  <si>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</si>
  <si>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</si>
  <si>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</si>
  <si>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</si>
  <si>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</si>
  <si>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</si>
  <si>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</si>
  <si>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</si>
  <si>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</si>
  <si>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</si>
  <si>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</si>
  <si>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</si>
  <si>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</si>
  <si>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</si>
  <si>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</si>
  <si>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</si>
  <si>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</si>
  <si>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</si>
  <si>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</si>
  <si>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</si>
  <si>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</si>
  <si>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</si>
  <si>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</si>
  <si>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</si>
  <si>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</si>
  <si>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</si>
  <si>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</si>
  <si>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</si>
  <si>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</si>
  <si>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</si>
  <si>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</si>
  <si>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</si>
  <si>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</si>
  <si>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</si>
  <si>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</si>
  <si>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</si>
  <si>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</si>
  <si>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</si>
  <si>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</si>
  <si>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</si>
  <si>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</si>
  <si>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Troche 19230</t>
  </si>
  <si>
    <t>équivament sarrasin</t>
  </si>
  <si>
    <t>équivalent jachère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</si>
</sst>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13" zoomScale="80" zoomScaleNormal="80" workbookViewId="0">
      <selection activeCell="C11" sqref="C1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2.8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2.8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37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78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96</v>
      </c>
      <c r="C17" s="1"/>
      <c r="D17" s="1"/>
      <c r="E17" s="1"/>
      <c r="F17" s="1"/>
      <c r="G17" s="1"/>
      <c r="H17" s="1"/>
      <c r="I17" s="1"/>
      <c r="J17" s="1"/>
      <c r="K17" s="1"/>
      <c r="L17" s="16" t="s">
        <v>353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78</v>
      </c>
      <c r="C18" s="1"/>
      <c r="D18" s="1"/>
      <c r="E18" s="1"/>
      <c r="F18" s="1"/>
      <c r="G18" s="1"/>
      <c r="H18" s="1"/>
      <c r="I18" s="1"/>
      <c r="J18" s="1"/>
      <c r="K18" s="1"/>
      <c r="L18" s="16" t="s">
        <v>352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124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(24.94+24.81+24.79)/3</f>
        <v>24.846666666666664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24.94+2.8</f>
        <v>27.740000000000002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Châtaignier - Plein vent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40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49.28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49.28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114.83999999999999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114.83999999999999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164.12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164.12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1.8880807936943464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1.8880807936943464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-26.433131111720851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-26.433131111720851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90" zoomScaleNormal="90" workbookViewId="0">
      <selection activeCell="C102" sqref="C102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1.8880807936943464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1.8880807936943464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313</v>
      </c>
      <c r="C8" s="80">
        <v>2.34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2.34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1.4039999999999999E-2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1.4039999999999999E-2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4.914E-3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4.914E-3</v>
      </c>
    </row>
    <row r="12" spans="1:15" x14ac:dyDescent="0.3">
      <c r="B12" s="19" t="s">
        <v>330</v>
      </c>
      <c r="C12" s="39">
        <f>(C7+C8+C9)*'(ne pas modifier) BDD_REF'!$B$222*'(ne pas modifier) BDD_REF'!$B$210</f>
        <v>6.1775999999999992E-3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6.1775999999999992E-3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398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398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1.2222579999999998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1.2222579999999998</v>
      </c>
    </row>
    <row r="20" spans="1:108" x14ac:dyDescent="0.3">
      <c r="B20" s="7" t="s">
        <v>321</v>
      </c>
      <c r="C20" s="80">
        <v>100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100</v>
      </c>
    </row>
    <row r="21" spans="1:108" x14ac:dyDescent="0.3">
      <c r="B21" s="3" t="s">
        <v>184</v>
      </c>
      <c r="C21" s="39">
        <f>(C20*'(ne pas modifier) BDD_REF'!$B$211)/1000</f>
        <v>5.7000000000000002E-3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5.7000000000000002E-3</v>
      </c>
    </row>
    <row r="22" spans="1:108" s="16" customFormat="1" x14ac:dyDescent="0.3">
      <c r="A22" s="18"/>
      <c r="B22" s="19" t="s">
        <v>185</v>
      </c>
      <c r="C22" s="81">
        <f>C19+C21</f>
        <v>1.2279579999999999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1.2279579999999999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3.9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3.9</v>
      </c>
    </row>
    <row r="24" spans="1:108" x14ac:dyDescent="0.3">
      <c r="B24" s="7" t="s">
        <v>323</v>
      </c>
      <c r="C24" s="80">
        <v>6.24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6.24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1.00854E-2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1.00854E-2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186</v>
      </c>
      <c r="C32" s="81">
        <f>C25+C26+C31</f>
        <v>1.00854E-2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1.00854E-2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1.2485089162857141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1.2485089162857141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313</v>
      </c>
      <c r="C35" s="80">
        <v>2.34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2.34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1.4039999999999999E-2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1.4039999999999999E-2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4.914E-3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4.914E-3</v>
      </c>
    </row>
    <row r="39" spans="1:108" x14ac:dyDescent="0.3">
      <c r="B39" s="19" t="s">
        <v>330</v>
      </c>
      <c r="C39" s="39">
        <f>(C34+C35+C36)*'(ne pas modifier) BDD_REF'!$B$222*'(ne pas modifier) BDD_REF'!$B$210</f>
        <v>6.1775999999999992E-3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6.1775999999999992E-3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118.5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118.5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0.36391349999999995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0.36391349999999995</v>
      </c>
    </row>
    <row r="47" spans="1:108" x14ac:dyDescent="0.3">
      <c r="B47" s="7" t="s">
        <v>321</v>
      </c>
      <c r="C47" s="80">
        <v>100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100</v>
      </c>
    </row>
    <row r="48" spans="1:108" x14ac:dyDescent="0.3">
      <c r="B48" s="3" t="s">
        <v>184</v>
      </c>
      <c r="C48" s="39">
        <f>(C47*'(ne pas modifier) BDD_REF'!$B$211)/1000</f>
        <v>5.7000000000000002E-3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5.7000000000000002E-3</v>
      </c>
    </row>
    <row r="49" spans="1:108" s="16" customFormat="1" x14ac:dyDescent="0.3">
      <c r="A49" s="18"/>
      <c r="B49" s="19" t="s">
        <v>185</v>
      </c>
      <c r="C49" s="81">
        <f>C46+C48</f>
        <v>0.36961349999999993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0.36961349999999993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3.9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3.9</v>
      </c>
    </row>
    <row r="51" spans="1:108" x14ac:dyDescent="0.3">
      <c r="B51" s="7" t="s">
        <v>323</v>
      </c>
      <c r="C51" s="80">
        <v>6.24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6.24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1.00854E-2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1.00854E-2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186</v>
      </c>
      <c r="C59" s="81">
        <f>C52+C53+C58</f>
        <v>1.00854E-2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1.00854E-2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0.39016441628571424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0.39016441628571424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313</v>
      </c>
      <c r="C62" s="80">
        <v>2.34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2.34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1.4039999999999999E-2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1.4039999999999999E-2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4.914E-3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4.914E-3</v>
      </c>
    </row>
    <row r="66" spans="1:108" x14ac:dyDescent="0.3">
      <c r="B66" s="19" t="s">
        <v>330</v>
      </c>
      <c r="C66" s="39">
        <f>(C61+C62+C63)*'(ne pas modifier) BDD_REF'!$B$222*'(ne pas modifier) BDD_REF'!$B$210</f>
        <v>6.1775999999999992E-3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6.1775999999999992E-3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118.5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118.5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0.36391349999999995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0.36391349999999995</v>
      </c>
    </row>
    <row r="74" spans="1:108" x14ac:dyDescent="0.3">
      <c r="B74" s="7" t="s">
        <v>321</v>
      </c>
      <c r="C74" s="80">
        <v>100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100</v>
      </c>
    </row>
    <row r="75" spans="1:108" x14ac:dyDescent="0.3">
      <c r="B75" s="3" t="s">
        <v>184</v>
      </c>
      <c r="C75" s="39">
        <f>(C74*'(ne pas modifier) BDD_REF'!$B$211)/1000</f>
        <v>5.7000000000000002E-3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5.7000000000000002E-3</v>
      </c>
    </row>
    <row r="76" spans="1:108" s="16" customFormat="1" x14ac:dyDescent="0.3">
      <c r="A76" s="18"/>
      <c r="B76" s="19" t="s">
        <v>185</v>
      </c>
      <c r="C76" s="81">
        <f>C73+C75</f>
        <v>0.36961349999999993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0.36961349999999993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3.9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3.9</v>
      </c>
    </row>
    <row r="78" spans="1:108" x14ac:dyDescent="0.3">
      <c r="B78" s="7" t="s">
        <v>323</v>
      </c>
      <c r="C78" s="80">
        <v>6.24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6.24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1.00854E-2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1.00854E-2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186</v>
      </c>
      <c r="C86" s="81">
        <f>C79+C80+C85</f>
        <v>1.00854E-2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1.00854E-2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0.39016441628571424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0.39016441628571424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313</v>
      </c>
      <c r="C89" s="80">
        <v>4.68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4.68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2.8079999999999997E-2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2.8079999999999997E-2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9.8279999999999999E-3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9.8279999999999999E-3</v>
      </c>
    </row>
    <row r="93" spans="1:108" x14ac:dyDescent="0.3">
      <c r="B93" s="19" t="s">
        <v>330</v>
      </c>
      <c r="C93" s="39">
        <f>(C88+C89+C90)*'(ne pas modifier) BDD_REF'!$B$222*'(ne pas modifier) BDD_REF'!$B$210</f>
        <v>1.2355199999999998E-2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1.2355199999999998E-2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118.5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118.5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0.36391349999999995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0.36391349999999995</v>
      </c>
    </row>
    <row r="101" spans="1:108" x14ac:dyDescent="0.3">
      <c r="B101" s="7" t="s">
        <v>321</v>
      </c>
      <c r="C101" s="80">
        <v>100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100</v>
      </c>
    </row>
    <row r="102" spans="1:108" x14ac:dyDescent="0.3">
      <c r="B102" s="3" t="s">
        <v>184</v>
      </c>
      <c r="C102" s="39">
        <f>(C101*'(ne pas modifier) BDD_REF'!$B$211)/1000</f>
        <v>5.7000000000000002E-3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5.7000000000000002E-3</v>
      </c>
    </row>
    <row r="103" spans="1:108" s="16" customFormat="1" x14ac:dyDescent="0.3">
      <c r="A103" s="18"/>
      <c r="B103" s="19" t="s">
        <v>185</v>
      </c>
      <c r="C103" s="81">
        <f>C100+C102</f>
        <v>0.36961349999999993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0.36961349999999993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7.8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7.8</v>
      </c>
    </row>
    <row r="105" spans="1:108" x14ac:dyDescent="0.3">
      <c r="B105" s="7" t="s">
        <v>323</v>
      </c>
      <c r="C105" s="80">
        <v>12.48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12.48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2.0170799999999999E-2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2.0170799999999999E-2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186</v>
      </c>
      <c r="C113" s="81">
        <f>C106+C107+C112</f>
        <v>2.0170799999999999E-2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2.0170799999999999E-2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0.4107153325714285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0.4107153325714285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313</v>
      </c>
      <c r="C116" s="80">
        <v>4.68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4.68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2.8079999999999997E-2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2.8079999999999997E-2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9.8279999999999999E-3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9.8279999999999999E-3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1.2355199999999998E-2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1.2355199999999998E-2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118.5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118.5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0.36391349999999995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0.36391349999999995</v>
      </c>
    </row>
    <row r="128" spans="1:108" x14ac:dyDescent="0.3">
      <c r="B128" s="7" t="s">
        <v>321</v>
      </c>
      <c r="C128" s="80">
        <v>100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100</v>
      </c>
    </row>
    <row r="129" spans="1:108" x14ac:dyDescent="0.3">
      <c r="B129" s="3" t="s">
        <v>184</v>
      </c>
      <c r="C129" s="39">
        <f>(C128*'(ne pas modifier) BDD_REF'!$B$211)/1000</f>
        <v>5.7000000000000002E-3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5.7000000000000002E-3</v>
      </c>
    </row>
    <row r="130" spans="1:108" s="16" customFormat="1" x14ac:dyDescent="0.3">
      <c r="A130" s="18"/>
      <c r="B130" s="19" t="s">
        <v>185</v>
      </c>
      <c r="C130" s="81">
        <f>C127+C129</f>
        <v>0.36961349999999993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0.36961349999999993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7.8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7.8</v>
      </c>
    </row>
    <row r="132" spans="1:108" x14ac:dyDescent="0.3">
      <c r="B132" s="7" t="s">
        <v>323</v>
      </c>
      <c r="C132" s="80">
        <v>12.48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12.48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2.0170799999999999E-2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2.0170799999999999E-2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186</v>
      </c>
      <c r="C140" s="81">
        <f>C133+C134+C139</f>
        <v>2.0170799999999999E-2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2.0170799999999999E-2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0.4107153325714285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0.4107153325714285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2.8502684139999994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2.8502684139999994</v>
      </c>
    </row>
    <row r="143" spans="1:108" x14ac:dyDescent="0.3">
      <c r="B143" s="71" t="s">
        <v>222</v>
      </c>
      <c r="C143" s="71">
        <f>(C142-C5*5)</f>
        <v>-6.5901355544717335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-18.452379552520853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-18.452379552520853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114.83999999999999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114.83999999999999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1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49.28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49.28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F25" sqref="F25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-18.452379552520853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114.83999999999999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49.28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182.57237955252083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-18.452379552520853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103.35599999999999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49.28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137.3724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155.82477955252085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2023-09-27T08:00:11Z</dcterms:modified>
</cp:coreProperties>
</file>