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5_EARL Bonin - Emmanuel Guilly\"/>
    </mc:Choice>
  </mc:AlternateContent>
  <xr:revisionPtr revIDLastSave="0" documentId="13_ncr:1_{3AC9BD0E-6E87-483D-87E1-37E3210923A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22" i="2" s="1"/>
  <c r="C137" i="5"/>
  <c r="C110" i="5"/>
  <c r="C83" i="5"/>
  <c r="C56" i="5"/>
  <c r="C29" i="5"/>
  <c r="C136" i="5"/>
  <c r="C109" i="5"/>
  <c r="C82" i="5"/>
  <c r="C54" i="5"/>
  <c r="C55" i="5"/>
  <c r="C28" i="5"/>
  <c r="C135" i="5"/>
  <c r="C108" i="5"/>
  <c r="C81" i="5"/>
  <c r="C27" i="5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<sst xmlns="http://schemas.openxmlformats.org/spreadsheetml/2006/main" count="893" uniqueCount="353">
  <si>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</si>
  <si>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</si>
  <si>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</si>
  <si>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</si>
  <si>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</si>
  <si>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</si>
  <si>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</si>
  <si>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</si>
  <si>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</si>
  <si>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</si>
  <si>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</si>
  <si>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</si>
  <si>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</si>
  <si>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</si>
  <si>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</si>
  <si>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</si>
  <si>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</si>
  <si>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</si>
  <si>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</si>
  <si>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</si>
  <si>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</si>
  <si>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</si>
  <si>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</si>
  <si>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</si>
  <si>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</si>
  <si>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</si>
  <si>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</si>
  <si>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</si>
  <si>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</si>
  <si>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</si>
  <si>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</si>
  <si>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</si>
  <si>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</si>
  <si>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</si>
  <si>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</si>
  <si>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</si>
  <si>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</si>
  <si>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</si>
  <si>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</si>
  <si>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</si>
  <si>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</si>
  <si>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</si>
  <si>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</si>
  <si>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</si>
  <si>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</si>
  <si>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</si>
  <si>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</si>
  <si>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</si>
  <si>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</si>
  <si>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</si>
  <si>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</si>
  <si>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</si>
  <si>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</si>
  <si>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</si>
  <si>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</si>
  <si>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</si>
  <si>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</si>
  <si>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</si>
  <si>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</si>
  <si>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</si>
  <si>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</si>
  <si>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</si>
  <si>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</si>
  <si>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</si>
  <si>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</si>
  <si>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</si>
  <si>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</si>
  <si>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</si>
  <si>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</si>
  <si>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</si>
  <si>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</si>
  <si>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</si>
  <si>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</si>
  <si>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</si>
  <si>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</si>
  <si>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</si>
  <si>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</si>
  <si>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</si>
  <si>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</si>
  <si>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</si>
  <si>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</si>
  <si>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</si>
  <si>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</si>
  <si>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</si>
  <si>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</si>
  <si>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</si>
  <si>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</si>
  <si>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</si>
  <si>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</si>
  <si>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</si>
  <si>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</si>
  <si>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</si>
  <si>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</si>
  <si>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</si>
  <si>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</si>
  <si>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</si>
  <si>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</si>
  <si>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</si>
  <si>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</si>
  <si>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</si>
  <si>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</si>
  <si>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</si>
  <si>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</si>
  <si>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</si>
  <si>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</si>
  <si>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</si>
  <si>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</si>
  <si>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</si>
  <si>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</si>
  <si>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</si>
  <si>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</si>
  <si>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</si>
  <si>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</si>
  <si>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</si>
  <si>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</si>
  <si>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</si>
  <si>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</si>
  <si>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</si>
  <si>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</si>
  <si>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</si>
  <si>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</si>
  <si>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</si>
  <si>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</si>
  <si>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</si>
  <si>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</si>
  <si>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</si>
  <si>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</si>
  <si>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</si>
  <si>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</si>
  <si>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</si>
  <si>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</si>
  <si>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</si>
  <si>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</si>
  <si>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</si>
  <si>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</si>
  <si>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</si>
  <si>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</si>
  <si>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</si>
  <si>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</si>
  <si>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</si>
  <si>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</si>
  <si>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</si>
  <si>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</si>
  <si>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</si>
  <si>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</si>
  <si>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</si>
  <si>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</si>
  <si>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</si>
  <si>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</si>
  <si>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</si>
  <si>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</si>
  <si>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</si>
  <si>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</si>
  <si>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</si>
  <si>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</si>
  <si>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</si>
  <si>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</si>
  <si>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</si>
  <si>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</si>
  <si>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</si>
  <si>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</si>
  <si>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</si>
  <si>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</si>
  <si>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</si>
  <si>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</si>
  <si>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</si>
  <si>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</si>
  <si>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</si>
  <si>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</si>
  <si>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</si>
  <si>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</si>
  <si>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</si>
  <si>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</si>
  <si>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</si>
  <si>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</si>
  <si>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</si>
  <si>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</si>
  <si>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</si>
  <si>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</si>
  <si>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</si>
  <si>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</si>
  <si>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</si>
  <si>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</si>
  <si>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</si>
  <si>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</si>
  <si>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</si>
  <si>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</si>
  <si>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</si>
  <si>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</si>
  <si>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</si>
  <si>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</si>
  <si>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</si>
  <si>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</si>
  <si>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</si>
  <si>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</si>
  <si>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</si>
  <si>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</si>
  <si>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</si>
  <si>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</si>
  <si>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</si>
  <si>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</si>
  <si>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</si>
  <si>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</si>
  <si>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</si>
  <si>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</si>
  <si>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</si>
  <si>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</si>
  <si>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</si>
  <si>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</si>
  <si>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</si>
  <si>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</si>
  <si>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</si>
  <si>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</si>
  <si>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</si>
  <si>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</si>
  <si>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</si>
  <si>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</si>
  <si>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</si>
  <si>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</si>
  <si>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</si>
  <si>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</si>
  <si>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</si>
  <si>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</si>
  <si>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</si>
  <si>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</si>
  <si>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</si>
  <si>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</si>
  <si>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</si>
  <si>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</si>
  <si>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</si>
  <si>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</si>
  <si>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</si>
  <si>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</si>
  <si>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</si>
  <si>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</si>
  <si>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</si>
  <si>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</si>
  <si>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</si>
  <si>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</si>
  <si>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</si>
  <si>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</si>
  <si>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</si>
  <si>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</si>
  <si>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</si>
  <si>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</si>
  <si>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</si>
  <si>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</si>
  <si>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</si>
  <si>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</si>
  <si>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</si>
  <si>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</si>
  <si>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</si>
  <si>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</si>
  <si>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</si>
  <si>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</si>
  <si>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</si>
  <si>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</si>
  <si>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</si>
  <si>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</si>
  <si>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</si>
  <si>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</si>
  <si>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</si>
  <si>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</si>
  <si>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</si>
  <si>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</si>
  <si>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</si>
  <si>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</si>
  <si>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</si>
  <si>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</si>
  <si>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</si>
  <si>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</si>
  <si>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</si>
  <si>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</si>
  <si>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</si>
  <si>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</si>
  <si>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</si>
  <si>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</si>
  <si>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</si>
  <si>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</si>
  <si>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</si>
  <si>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</si>
  <si>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</si>
  <si>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</si>
  <si>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</si>
  <si>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</si>
  <si>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</si>
  <si>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</si>
  <si>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</si>
  <si>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</si>
  <si>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</si>
  <si>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</si>
  <si>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</si>
  <si>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</si>
  <si>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</si>
  <si>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</si>
  <si>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</si>
  <si>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</si>
  <si>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</si>
  <si>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</si>
  <si>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</si>
  <si>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</si>
  <si>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</si>
  <si>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</si>
  <si>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</si>
  <si>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</si>
  <si>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</si>
  <si>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</si>
  <si>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</si>
  <si>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</si>
  <si>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</si>
  <si>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</si>
  <si>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</si>
  <si>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</si>
  <si>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</si>
  <si>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</si>
  <si>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</si>
  <si>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</si>
  <si>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</si>
  <si>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</si>
  <si>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</si>
  <si>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</si>
  <si>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</si>
  <si>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</si>
  <si>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</si>
  <si>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</si>
  <si>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</si>
  <si>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</si>
  <si>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</si>
  <si>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</si>
  <si>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</si>
  <si>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</si>
  <si>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</si>
  <si>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</si>
  <si>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</si>
  <si>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</si>
  <si>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</si>
  <si>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</si>
  <si>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</si>
  <si>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</si>
  <si>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</si>
  <si>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</si>
  <si>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</si>
  <si>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</si>
  <si>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</si>
  <si>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</si>
  <si>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</si>
  <si>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</si>
  <si>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</si>
  <si>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</si>
  <si>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</si>
  <si>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</si>
  <si>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Equivalent Millet</t>
  </si>
  <si>
    <t>Valloire-sur-Cisse (41150)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</si>
</sst>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5" zoomScale="80" zoomScaleNormal="80" workbookViewId="0">
      <selection activeCell="D10" sqref="D1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352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5.99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5.99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660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6" t="s">
        <v>351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73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(5.74+5.74+6.19)/3</f>
        <v>5.8900000000000006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5.99+5.74</f>
        <v>11.73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19.327733333333331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19.327733333333331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245.67557142857149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245.67557142857149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265.00330476190481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265.00330476190481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3.233015686265067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3.233015686265067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-96.828819803638751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-96.828819803638751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9" sqref="C9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3.233015686265067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3.233015686265067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18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18</v>
      </c>
    </row>
    <row r="8" spans="1:15" x14ac:dyDescent="0.3">
      <c r="B8" s="7" t="s">
        <v>313</v>
      </c>
      <c r="C8" s="80">
        <v>50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50</v>
      </c>
    </row>
    <row r="9" spans="1:15" x14ac:dyDescent="0.3">
      <c r="B9" s="7" t="s">
        <v>314</v>
      </c>
      <c r="C9" s="80">
        <v>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0.58800000000000008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0.58800000000000008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0.12480000000000001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0.12480000000000001</v>
      </c>
    </row>
    <row r="12" spans="1:15" x14ac:dyDescent="0.3">
      <c r="B12" s="19" t="s">
        <v>330</v>
      </c>
      <c r="C12" s="39">
        <f>(C7+C8+C9)*'(ne pas modifier) BDD_REF'!$B$222*'(ne pas modifier) BDD_REF'!$B$210</f>
        <v>0.17951999999999999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0.17951999999999999</v>
      </c>
    </row>
    <row r="13" spans="1:15" x14ac:dyDescent="0.3">
      <c r="B13" s="7" t="s">
        <v>315</v>
      </c>
      <c r="C13" s="80"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50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50</v>
      </c>
    </row>
    <row r="15" spans="1:15" x14ac:dyDescent="0.3">
      <c r="B15" s="7" t="s">
        <v>317</v>
      </c>
      <c r="C15" s="80">
        <v>5</v>
      </c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5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0.16997999999999999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0.16997999999999999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0.16997999999999999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0.16997999999999999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48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48</v>
      </c>
    </row>
    <row r="24" spans="1:108" x14ac:dyDescent="0.3">
      <c r="B24" s="7" t="s">
        <v>323</v>
      </c>
      <c r="C24" s="80">
        <v>25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25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0.16852999999999999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0.16852999999999999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f>0.75*0.25</f>
        <v>0.1875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0.1875</v>
      </c>
    </row>
    <row r="28" spans="1:108" x14ac:dyDescent="0.3">
      <c r="B28" s="7" t="s">
        <v>325</v>
      </c>
      <c r="C28" s="80">
        <f>3*0.15</f>
        <v>0.44999999999999996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0.44999999999999996</v>
      </c>
    </row>
    <row r="29" spans="1:108" x14ac:dyDescent="0.3">
      <c r="B29" s="7" t="s">
        <v>326</v>
      </c>
      <c r="C29" s="80">
        <f>0.37*0.1</f>
        <v>3.6999999999999998E-2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3.6999999999999998E-2</v>
      </c>
    </row>
    <row r="30" spans="1:108" x14ac:dyDescent="0.3">
      <c r="B30" s="7" t="s">
        <v>327</v>
      </c>
      <c r="C30" s="80"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6.0998954999999999E-3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6.0998954999999999E-3</v>
      </c>
    </row>
    <row r="32" spans="1:108" s="16" customFormat="1" x14ac:dyDescent="0.3">
      <c r="A32" s="18"/>
      <c r="B32" s="19" t="s">
        <v>186</v>
      </c>
      <c r="C32" s="81">
        <f>C25+C26+C31</f>
        <v>0.17462989549999999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0.17462989549999999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0.71619743835714289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0.71619743835714289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40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40</v>
      </c>
    </row>
    <row r="35" spans="1:108" x14ac:dyDescent="0.3">
      <c r="B35" s="7" t="s">
        <v>313</v>
      </c>
      <c r="C35" s="80">
        <v>50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50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0.94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0.94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0.14899999999999999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0.14899999999999999</v>
      </c>
    </row>
    <row r="39" spans="1:108" x14ac:dyDescent="0.3">
      <c r="B39" s="19" t="s">
        <v>330</v>
      </c>
      <c r="C39" s="39">
        <f>(C34+C35+C36)*'(ne pas modifier) BDD_REF'!$B$222*'(ne pas modifier) BDD_REF'!$B$210</f>
        <v>0.23759999999999995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0.23759999999999995</v>
      </c>
    </row>
    <row r="40" spans="1:108" x14ac:dyDescent="0.3">
      <c r="B40" s="7" t="s">
        <v>315</v>
      </c>
      <c r="C40" s="80">
        <v>0</v>
      </c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55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55</v>
      </c>
    </row>
    <row r="42" spans="1:108" x14ac:dyDescent="0.3">
      <c r="B42" s="7" t="s">
        <v>317</v>
      </c>
      <c r="C42" s="80">
        <v>5</v>
      </c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5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0.18533499999999997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0.18533499999999997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0.18533499999999997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0.18533499999999997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48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48</v>
      </c>
    </row>
    <row r="51" spans="1:108" x14ac:dyDescent="0.3">
      <c r="B51" s="7" t="s">
        <v>323</v>
      </c>
      <c r="C51" s="80">
        <v>35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35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0.27484999999999998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0.27484999999999998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f>0.75*0.25</f>
        <v>0.1875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0.1875</v>
      </c>
    </row>
    <row r="55" spans="1:108" x14ac:dyDescent="0.3">
      <c r="B55" s="7" t="s">
        <v>325</v>
      </c>
      <c r="C55" s="80">
        <f>3*0.15</f>
        <v>0.44999999999999996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0.44999999999999996</v>
      </c>
    </row>
    <row r="56" spans="1:108" x14ac:dyDescent="0.3">
      <c r="B56" s="7" t="s">
        <v>326</v>
      </c>
      <c r="C56" s="80">
        <f>0.37*0.1</f>
        <v>3.6999999999999998E-2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3.6999999999999998E-2</v>
      </c>
    </row>
    <row r="57" spans="1:108" x14ac:dyDescent="0.3">
      <c r="B57" s="7" t="s">
        <v>327</v>
      </c>
      <c r="C57" s="80">
        <v>0</v>
      </c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6.0998954999999999E-3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6.0998954999999999E-3</v>
      </c>
    </row>
    <row r="59" spans="1:108" s="16" customFormat="1" x14ac:dyDescent="0.3">
      <c r="A59" s="18"/>
      <c r="B59" s="19" t="s">
        <v>186</v>
      </c>
      <c r="C59" s="81">
        <f>C52+C53+C58</f>
        <v>0.28094989549999999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0.28094989549999999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1.0187190383571429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1.0187190383571429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60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60</v>
      </c>
    </row>
    <row r="62" spans="1:108" x14ac:dyDescent="0.3">
      <c r="B62" s="7" t="s">
        <v>313</v>
      </c>
      <c r="C62" s="80">
        <v>50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50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1.26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1.26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0.17100000000000001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0.17100000000000001</v>
      </c>
    </row>
    <row r="66" spans="1:108" x14ac:dyDescent="0.3">
      <c r="B66" s="19" t="s">
        <v>330</v>
      </c>
      <c r="C66" s="39">
        <f>(C61+C62+C63)*'(ne pas modifier) BDD_REF'!$B$222*'(ne pas modifier) BDD_REF'!$B$210</f>
        <v>0.29039999999999999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0.29039999999999999</v>
      </c>
    </row>
    <row r="67" spans="1:108" x14ac:dyDescent="0.3">
      <c r="B67" s="7" t="s">
        <v>315</v>
      </c>
      <c r="C67" s="80">
        <v>0</v>
      </c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60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60</v>
      </c>
    </row>
    <row r="69" spans="1:108" x14ac:dyDescent="0.3">
      <c r="B69" s="7" t="s">
        <v>317</v>
      </c>
      <c r="C69" s="80">
        <v>5</v>
      </c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5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0.20069000000000001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0.20069000000000001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0.20069000000000001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0.20069000000000001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48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48</v>
      </c>
    </row>
    <row r="78" spans="1:108" x14ac:dyDescent="0.3">
      <c r="B78" s="7" t="s">
        <v>323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0.37569999999999992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0.37569999999999992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f>0.75*0.25</f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325</v>
      </c>
      <c r="C82" s="80">
        <f>3*0.15</f>
        <v>0.44999999999999996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0.44999999999999996</v>
      </c>
    </row>
    <row r="83" spans="1:108" x14ac:dyDescent="0.3">
      <c r="B83" s="7" t="s">
        <v>326</v>
      </c>
      <c r="C83" s="80">
        <f>0.37*0.1</f>
        <v>3.6999999999999998E-2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3.6999999999999998E-2</v>
      </c>
    </row>
    <row r="84" spans="1:108" x14ac:dyDescent="0.3">
      <c r="B84" s="7" t="s">
        <v>327</v>
      </c>
      <c r="C84" s="80">
        <v>0</v>
      </c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6.0998954999999999E-3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6.0998954999999999E-3</v>
      </c>
    </row>
    <row r="86" spans="1:108" s="16" customFormat="1" x14ac:dyDescent="0.3">
      <c r="A86" s="18"/>
      <c r="B86" s="19" t="s">
        <v>186</v>
      </c>
      <c r="C86" s="81">
        <f>C79+C80+C85</f>
        <v>0.38179989549999993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0.38179989549999993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1.2993300383571429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1.2993300383571429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80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80</v>
      </c>
    </row>
    <row r="89" spans="1:108" x14ac:dyDescent="0.3">
      <c r="B89" s="7" t="s">
        <v>313</v>
      </c>
      <c r="C89" s="80">
        <v>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>
        <v>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1.28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1.28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8.8000000000000009E-2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8.8000000000000009E-2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0.21119999999999997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0.21119999999999997</v>
      </c>
    </row>
    <row r="94" spans="1:108" x14ac:dyDescent="0.3">
      <c r="B94" s="7" t="s">
        <v>315</v>
      </c>
      <c r="C94" s="80">
        <v>0</v>
      </c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317</v>
      </c>
      <c r="C96" s="80">
        <v>5</v>
      </c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5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0.32352999999999998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0.32352999999999998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0.32352999999999998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0.32352999999999998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25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25</v>
      </c>
    </row>
    <row r="105" spans="1:108" x14ac:dyDescent="0.3">
      <c r="B105" s="7" t="s">
        <v>323</v>
      </c>
      <c r="C105" s="80">
        <v>50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50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0.43254999999999993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0.43254999999999993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f>0.75*0.25</f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325</v>
      </c>
      <c r="C109" s="80">
        <f>3*0.15</f>
        <v>0.44999999999999996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0.44999999999999996</v>
      </c>
    </row>
    <row r="110" spans="1:108" x14ac:dyDescent="0.3">
      <c r="B110" s="7" t="s">
        <v>326</v>
      </c>
      <c r="C110" s="80">
        <f>0.37*0.1</f>
        <v>3.6999999999999998E-2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3.6999999999999998E-2</v>
      </c>
    </row>
    <row r="111" spans="1:108" x14ac:dyDescent="0.3">
      <c r="B111" s="7" t="s">
        <v>327</v>
      </c>
      <c r="C111" s="80">
        <v>0</v>
      </c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6.0998954999999999E-3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6.0998954999999999E-3</v>
      </c>
    </row>
    <row r="113" spans="1:108" s="16" customFormat="1" x14ac:dyDescent="0.3">
      <c r="A113" s="18"/>
      <c r="B113" s="19" t="s">
        <v>186</v>
      </c>
      <c r="C113" s="81">
        <f>C106+C107+C112</f>
        <v>0.43864989549999994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0.43864989549999994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1.4198038955000001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1.4198038955000001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100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100</v>
      </c>
    </row>
    <row r="116" spans="1:108" x14ac:dyDescent="0.3">
      <c r="B116" s="7" t="s">
        <v>313</v>
      </c>
      <c r="C116" s="80">
        <v>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>
        <v>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1.6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1.6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0.11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0.26400000000000001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0.26400000000000001</v>
      </c>
    </row>
    <row r="121" spans="1:108" x14ac:dyDescent="0.3">
      <c r="B121" s="7" t="s">
        <v>315</v>
      </c>
      <c r="C121" s="80">
        <v>0</v>
      </c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317</v>
      </c>
      <c r="C123" s="80">
        <v>5</v>
      </c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5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0.32352999999999998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0.32352999999999998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0.32352999999999998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0.32352999999999998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323</v>
      </c>
      <c r="C132" s="80">
        <v>50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50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0.55900000000000005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0.55900000000000005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f>0.75*0.25</f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325</v>
      </c>
      <c r="C136" s="80">
        <f>3*0.15</f>
        <v>0.44999999999999996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0.44999999999999996</v>
      </c>
    </row>
    <row r="137" spans="1:108" x14ac:dyDescent="0.3">
      <c r="B137" s="7" t="s">
        <v>326</v>
      </c>
      <c r="C137" s="80">
        <f>0.37*0.1</f>
        <v>3.6999999999999998E-2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3.6999999999999998E-2</v>
      </c>
    </row>
    <row r="138" spans="1:108" x14ac:dyDescent="0.3">
      <c r="B138" s="7" t="s">
        <v>327</v>
      </c>
      <c r="C138" s="80">
        <v>0</v>
      </c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6.0998954999999999E-3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6.0998954999999999E-3</v>
      </c>
    </row>
    <row r="140" spans="1:108" s="16" customFormat="1" x14ac:dyDescent="0.3">
      <c r="A140" s="18"/>
      <c r="B140" s="19" t="s">
        <v>186</v>
      </c>
      <c r="C140" s="81">
        <f>C133+C134+C139</f>
        <v>0.56509989550000006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0.56509989550000006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1.7106598955000001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1.7106598955000001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6.164710306071429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6.164710306071429</v>
      </c>
    </row>
    <row r="143" spans="1:108" x14ac:dyDescent="0.3">
      <c r="B143" s="71" t="s">
        <v>222</v>
      </c>
      <c r="C143" s="71">
        <f>(C142-C5*5)</f>
        <v>-10.000368125253905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-59.902205070270895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-59.902205070270895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245.67557142857149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245.67557142857149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19.327733333333331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19.327733333333331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-59.902205070270895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245.67557142857149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19.327733333333331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324.90550983217571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-59.902205070270895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221.10801428571435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19.327733333333331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216.39217285714292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276.29437792741385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2023-09-26T13:08:34Z</dcterms:modified>
</cp:coreProperties>
</file>