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I Castillo Gilles SCAAP\"/>
    </mc:Choice>
  </mc:AlternateContent>
  <xr:revisionPtr revIDLastSave="0" documentId="13_ncr:1_{9198D890-F72B-41FC-8F8D-E2F5BBFA9476}" xr6:coauthVersionLast="47" xr6:coauthVersionMax="47" xr10:uidLastSave="{00000000-0000-0000-0000-000000000000}"/>
  <bookViews>
    <workbookView xWindow="-108" yWindow="-108" windowWidth="23256" windowHeight="12576" tabRatio="71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<sst xmlns="http://schemas.openxmlformats.org/spreadsheetml/2006/main" count="892" uniqueCount="352">
  <si>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</si>
  <si>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</si>
  <si>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</si>
  <si>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</si>
  <si>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</si>
  <si>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</si>
  <si>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</si>
  <si>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</si>
  <si>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</si>
  <si>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</si>
  <si>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</si>
  <si>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</si>
  <si>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</si>
  <si>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</si>
  <si>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</si>
  <si>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</si>
  <si>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</si>
  <si>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</si>
  <si>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</si>
  <si>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</si>
  <si>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</si>
  <si>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</si>
  <si>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</si>
  <si>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</si>
  <si>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</si>
  <si>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</si>
  <si>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</si>
  <si>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</si>
  <si>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</si>
  <si>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</si>
  <si>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</si>
  <si>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</si>
  <si>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</si>
  <si>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</si>
  <si>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</si>
  <si>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</si>
  <si>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</si>
  <si>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</si>
  <si>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</si>
  <si>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</si>
  <si>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</si>
  <si>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</si>
  <si>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</si>
  <si>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</si>
  <si>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</si>
  <si>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</si>
  <si>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</si>
  <si>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</si>
  <si>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</si>
  <si>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</si>
  <si>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</si>
  <si>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</si>
  <si>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</si>
  <si>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</si>
  <si>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</si>
  <si>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</si>
  <si>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</si>
  <si>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</si>
  <si>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</si>
  <si>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</si>
  <si>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</si>
  <si>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</si>
  <si>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</si>
  <si>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</si>
  <si>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</si>
  <si>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</si>
  <si>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</si>
  <si>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</si>
  <si>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</si>
  <si>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</si>
  <si>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</si>
  <si>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</si>
  <si>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</si>
  <si>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</si>
  <si>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</si>
  <si>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</si>
  <si>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</si>
  <si>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</si>
  <si>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</si>
  <si>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</si>
  <si>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</si>
  <si>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</si>
  <si>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</si>
  <si>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</si>
  <si>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</si>
  <si>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</si>
  <si>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</si>
  <si>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</si>
  <si>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</si>
  <si>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</si>
  <si>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</si>
  <si>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</si>
  <si>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</si>
  <si>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</si>
  <si>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</si>
  <si>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</si>
  <si>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</si>
  <si>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</si>
  <si>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</si>
  <si>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</si>
  <si>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</si>
  <si>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</si>
  <si>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</si>
  <si>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</si>
  <si>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</si>
  <si>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</si>
  <si>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</si>
  <si>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</si>
  <si>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</si>
  <si>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</si>
  <si>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</si>
  <si>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</si>
  <si>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</si>
  <si>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</si>
  <si>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</si>
  <si>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</si>
  <si>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</si>
  <si>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</si>
  <si>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</si>
  <si>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</si>
  <si>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</si>
  <si>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</si>
  <si>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</si>
  <si>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</si>
  <si>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</si>
  <si>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</si>
  <si>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</si>
  <si>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</si>
  <si>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</si>
  <si>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</si>
  <si>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</si>
  <si>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</si>
  <si>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</si>
  <si>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</si>
  <si>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</si>
  <si>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</si>
  <si>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</si>
  <si>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</si>
  <si>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</si>
  <si>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</si>
  <si>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</si>
  <si>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</si>
  <si>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</si>
  <si>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</si>
  <si>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</si>
  <si>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</si>
  <si>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</si>
  <si>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</si>
  <si>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</si>
  <si>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</si>
  <si>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</si>
  <si>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</si>
  <si>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</si>
  <si>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</si>
  <si>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</si>
  <si>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</si>
  <si>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</si>
  <si>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</si>
  <si>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</si>
  <si>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</si>
  <si>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</si>
  <si>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</si>
  <si>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</si>
  <si>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</si>
  <si>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</si>
  <si>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</si>
  <si>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</si>
  <si>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</si>
  <si>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</si>
  <si>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</si>
  <si>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</si>
  <si>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</si>
  <si>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</si>
  <si>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</si>
  <si>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</si>
  <si>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</si>
  <si>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</si>
  <si>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</si>
  <si>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</si>
  <si>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</si>
  <si>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</si>
  <si>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</si>
  <si>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</si>
  <si>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</si>
  <si>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</si>
  <si>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</si>
  <si>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</si>
  <si>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</si>
  <si>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</si>
  <si>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</si>
  <si>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</si>
  <si>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</si>
  <si>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</si>
  <si>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</si>
  <si>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</si>
  <si>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</si>
  <si>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</si>
  <si>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</si>
  <si>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</si>
  <si>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</si>
  <si>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</si>
  <si>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</si>
  <si>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</si>
  <si>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</si>
  <si>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</si>
  <si>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</si>
  <si>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</si>
  <si>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</si>
  <si>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</si>
  <si>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</si>
  <si>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</si>
  <si>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</si>
  <si>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</si>
  <si>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</si>
  <si>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</si>
  <si>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</si>
  <si>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</si>
  <si>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</si>
  <si>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</si>
  <si>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</si>
  <si>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</si>
  <si>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</si>
  <si>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</si>
  <si>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</si>
  <si>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</si>
  <si>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</si>
  <si>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</si>
  <si>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</si>
  <si>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</si>
  <si>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</si>
  <si>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</si>
  <si>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</si>
  <si>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</si>
  <si>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</si>
  <si>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</si>
  <si>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</si>
  <si>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</si>
  <si>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</si>
  <si>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</si>
  <si>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</si>
  <si>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</si>
  <si>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</si>
  <si>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</si>
  <si>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</si>
  <si>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</si>
  <si>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</si>
  <si>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</si>
  <si>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</si>
  <si>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</si>
  <si>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</si>
  <si>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</si>
  <si>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</si>
  <si>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</si>
  <si>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</si>
  <si>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</si>
  <si>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</si>
  <si>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</si>
  <si>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</si>
  <si>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</si>
  <si>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</si>
  <si>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</si>
  <si>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</si>
  <si>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</si>
  <si>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</si>
  <si>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</si>
  <si>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</si>
  <si>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</si>
  <si>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</si>
  <si>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</si>
  <si>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</si>
  <si>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</si>
  <si>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</si>
  <si>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</si>
  <si>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</si>
  <si>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</si>
  <si>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</si>
  <si>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</si>
  <si>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</si>
  <si>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</si>
  <si>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</si>
  <si>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</si>
  <si>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</si>
  <si>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</si>
  <si>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</si>
  <si>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</si>
  <si>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</si>
  <si>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</si>
  <si>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</si>
  <si>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</si>
  <si>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</si>
  <si>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</si>
  <si>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</si>
  <si>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</si>
  <si>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</si>
  <si>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</si>
  <si>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</si>
  <si>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</si>
  <si>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</si>
  <si>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</si>
  <si>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</si>
  <si>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</si>
  <si>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</si>
  <si>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</si>
  <si>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</si>
  <si>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</si>
  <si>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</si>
  <si>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</si>
  <si>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</si>
  <si>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</si>
  <si>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</si>
  <si>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</si>
  <si>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</si>
  <si>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</si>
  <si>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</si>
  <si>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</si>
  <si>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</si>
  <si>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</si>
  <si>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</si>
  <si>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</si>
  <si>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</si>
  <si>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</si>
  <si>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</si>
  <si>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</si>
  <si>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</si>
  <si>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</si>
  <si>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</si>
  <si>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</si>
  <si>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</si>
  <si>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</si>
  <si>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</si>
  <si>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</si>
  <si>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</si>
  <si>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</si>
  <si>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</si>
  <si>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</si>
  <si>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</si>
  <si>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</si>
  <si>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</si>
  <si>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</si>
  <si>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</si>
  <si>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</si>
  <si>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</si>
  <si>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</si>
  <si>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</si>
  <si>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</si>
  <si>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</si>
  <si>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</si>
  <si>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</si>
  <si>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</si>
  <si>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</si>
  <si>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</si>
  <si>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Larreule 65700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</si>
</sst>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13" zoomScale="80" zoomScaleNormal="8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15.803333333333327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15.803333333333327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41.01428571428572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41.01428571428572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56.817619047619047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56.817619047619047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1.8612382793720263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1.8612382793720263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-9.3061913968601324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-9.3061913968601324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5" zoomScale="70" zoomScaleNormal="70" workbookViewId="0">
      <selection activeCell="C136" sqref="C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1.8612382793720263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1.8612382793720263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328</v>
      </c>
      <c r="C10" s="39">
        <f>C7*'(ne pas modifier) BDD_REF'!$B$207 + (C8+C9)*'(ne pas modifier) BDD_REF'!$B$208</f>
        <v>1.7200000000000002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1.7200000000000002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0.152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0.152</v>
      </c>
    </row>
    <row r="12" spans="1:15" x14ac:dyDescent="0.3">
      <c r="B12" s="19" t="s">
        <v>330</v>
      </c>
      <c r="C12" s="39">
        <f>(C7+C8+C9)*'(ne pas modifier) BDD_REF'!$B$222*'(ne pas modifier) BDD_REF'!$B$210</f>
        <v>0.31679999999999997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0.31679999999999997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160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160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0.49135999999999996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0.49135999999999996</v>
      </c>
    </row>
    <row r="20" spans="1:108" x14ac:dyDescent="0.3">
      <c r="B20" s="7" t="s">
        <v>321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184</v>
      </c>
      <c r="C21" s="39">
        <f>(C20*'(ne pas modifier) BDD_REF'!$B$211)/1000</f>
        <v>1.0829999999999999E-2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185</v>
      </c>
      <c r="C22" s="81">
        <f>C19+C21</f>
        <v>0.50218999999999991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0.50218999999999991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323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0.59524999999999995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0.59524999999999995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f>0.5*0.75</f>
        <v>0.375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0.375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2.2533750000000002E-3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2.2533750000000002E-3</v>
      </c>
    </row>
    <row r="32" spans="1:108" s="16" customFormat="1" x14ac:dyDescent="0.3">
      <c r="A32" s="18"/>
      <c r="B32" s="19" t="s">
        <v>186</v>
      </c>
      <c r="C32" s="81">
        <f>C25+C26+C31</f>
        <v>0.59750337499999995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0.59750337499999995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2.0111722321428571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2.0111722321428571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1.7200000000000002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1.7200000000000002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0.152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0.152</v>
      </c>
    </row>
    <row r="39" spans="1:108" x14ac:dyDescent="0.3">
      <c r="B39" s="19" t="s">
        <v>330</v>
      </c>
      <c r="C39" s="39">
        <f>(C34+C35+C36)*'(ne pas modifier) BDD_REF'!$B$222*'(ne pas modifier) BDD_REF'!$B$210</f>
        <v>0.31679999999999997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0.31679999999999997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200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200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0.61419999999999997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0.61419999999999997</v>
      </c>
    </row>
    <row r="47" spans="1:108" x14ac:dyDescent="0.3">
      <c r="B47" s="7" t="s">
        <v>321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184</v>
      </c>
      <c r="C48" s="39">
        <f>(C47*'(ne pas modifier) BDD_REF'!$B$211)/1000</f>
        <v>1.4250000000000001E-2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185</v>
      </c>
      <c r="C49" s="81">
        <f>C46+C48</f>
        <v>0.62844999999999995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0.62844999999999995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323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0.59524999999999995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0.59524999999999995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1.5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1.5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9.0135000000000007E-3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9.0135000000000007E-3</v>
      </c>
    </row>
    <row r="59" spans="1:108" s="16" customFormat="1" x14ac:dyDescent="0.3">
      <c r="A59" s="18"/>
      <c r="B59" s="19" t="s">
        <v>186</v>
      </c>
      <c r="C59" s="81">
        <f>C52+C53+C58</f>
        <v>0.60426349999999995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0.60426349999999995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2.1441923571428574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2.1441923571428574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328</v>
      </c>
      <c r="C64" s="39">
        <f>C61*'(ne pas modifier) BDD_REF'!$B$207 + (C62+C63)*'(ne pas modifier) BDD_REF'!$B$208</f>
        <v>1.7200000000000002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1.7200000000000002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0.152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0.152</v>
      </c>
    </row>
    <row r="66" spans="1:108" x14ac:dyDescent="0.3">
      <c r="B66" s="19" t="s">
        <v>330</v>
      </c>
      <c r="C66" s="39">
        <f>(C61+C62+C63)*'(ne pas modifier) BDD_REF'!$B$222*'(ne pas modifier) BDD_REF'!$B$210</f>
        <v>0.31679999999999997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0.31679999999999997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250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250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0.76774999999999993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0.76774999999999993</v>
      </c>
    </row>
    <row r="74" spans="1:108" x14ac:dyDescent="0.3">
      <c r="B74" s="7" t="s">
        <v>321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184</v>
      </c>
      <c r="C75" s="39">
        <f>(C74*'(ne pas modifier) BDD_REF'!$B$211)/1000</f>
        <v>2.1090000000000001E-2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185</v>
      </c>
      <c r="C76" s="81">
        <f>C73+C75</f>
        <v>0.78883999999999999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0.78883999999999999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323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0.59524999999999995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0.59524999999999995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1.5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1.5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9.0135000000000007E-3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9.0135000000000007E-3</v>
      </c>
    </row>
    <row r="86" spans="1:108" s="16" customFormat="1" x14ac:dyDescent="0.3">
      <c r="A86" s="18"/>
      <c r="B86" s="19" t="s">
        <v>186</v>
      </c>
      <c r="C86" s="81">
        <f>C79+C80+C85</f>
        <v>0.60426349999999995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0.60426349999999995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2.3045823571428574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2.3045823571428574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328</v>
      </c>
      <c r="C91" s="39">
        <f>C88*'(ne pas modifier) BDD_REF'!$B$207 + (C89+C90)*'(ne pas modifier) BDD_REF'!$B$208</f>
        <v>1.7200000000000002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1.7200000000000002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0.152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0.152</v>
      </c>
    </row>
    <row r="93" spans="1:108" x14ac:dyDescent="0.3">
      <c r="B93" s="19" t="s">
        <v>330</v>
      </c>
      <c r="C93" s="39">
        <f>(C88+C89+C90)*'(ne pas modifier) BDD_REF'!$B$222*'(ne pas modifier) BDD_REF'!$B$210</f>
        <v>0.31679999999999997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0.31679999999999997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300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300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0.92130000000000001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0.92130000000000001</v>
      </c>
    </row>
    <row r="101" spans="1:108" x14ac:dyDescent="0.3">
      <c r="B101" s="7" t="s">
        <v>321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184</v>
      </c>
      <c r="C102" s="39">
        <f>(C101*'(ne pas modifier) BDD_REF'!$B$211)/1000</f>
        <v>2.8500000000000001E-2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185</v>
      </c>
      <c r="C103" s="81">
        <f>C100+C102</f>
        <v>0.94979999999999998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0.94979999999999998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323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0.59450000000000003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0.59450000000000003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2.25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2.25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1.3520250000000001E-2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1.3520250000000001E-2</v>
      </c>
    </row>
    <row r="113" spans="1:108" s="16" customFormat="1" x14ac:dyDescent="0.3">
      <c r="A113" s="18"/>
      <c r="B113" s="19" t="s">
        <v>186</v>
      </c>
      <c r="C113" s="81">
        <f>C106+C107+C112</f>
        <v>0.60802025000000004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0.60802025000000004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2.4692991071428572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2.4692991071428572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1.88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1.88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0.16300000000000001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0.16300000000000001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0.34319999999999995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0.34319999999999995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350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350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1.0748499999999999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1.0748499999999999</v>
      </c>
    </row>
    <row r="128" spans="1:108" x14ac:dyDescent="0.3">
      <c r="B128" s="7" t="s">
        <v>321</v>
      </c>
      <c r="C128" s="80">
        <v>500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500</v>
      </c>
    </row>
    <row r="129" spans="1:108" x14ac:dyDescent="0.3">
      <c r="B129" s="3" t="s">
        <v>184</v>
      </c>
      <c r="C129" s="39">
        <f>(C128*'(ne pas modifier) BDD_REF'!$B$211)/1000</f>
        <v>2.8500000000000001E-2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2.8500000000000001E-2</v>
      </c>
    </row>
    <row r="130" spans="1:108" s="16" customFormat="1" x14ac:dyDescent="0.3">
      <c r="A130" s="18"/>
      <c r="B130" s="19" t="s">
        <v>185</v>
      </c>
      <c r="C130" s="81">
        <f>C127+C129</f>
        <v>1.1033499999999998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1.1033499999999998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323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0.63959999999999995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0.63959999999999995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2.25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2.25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1.3520250000000001E-2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1.3520250000000001E-2</v>
      </c>
    </row>
    <row r="140" spans="1:108" s="16" customFormat="1" x14ac:dyDescent="0.3">
      <c r="A140" s="18"/>
      <c r="B140" s="19" t="s">
        <v>186</v>
      </c>
      <c r="C140" s="81">
        <f>C133+C134+C139</f>
        <v>0.65312024999999996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0.65312024999999996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2.7501521071428572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2.7501521071428572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11.679398160714285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11.679398160714285</v>
      </c>
    </row>
    <row r="143" spans="1:108" x14ac:dyDescent="0.3">
      <c r="B143" s="71" t="s">
        <v>222</v>
      </c>
      <c r="C143" s="71">
        <f>(C142-C5*5)</f>
        <v>2.373206763854153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2.373206763854153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2.373206763854153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41.01428571428572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41.01428571428572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0.95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0.95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15.803333333333327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15.803333333333327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2.373206763854153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41.01428571428572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15.803333333333327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54.444412283764891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2.373206763854153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36.912857142857149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15.803333333333327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47.444571428571429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45.071364664717279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2023-08-10T11:54:09Z</dcterms:modified>
</cp:coreProperties>
</file>