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ud Amandes\Alain Quelennec Sud Amandes\"/>
    </mc:Choice>
  </mc:AlternateContent>
  <xr:revisionPtr revIDLastSave="0" documentId="13_ncr:1_{B7DD7CDA-B569-4517-AFF4-93AF278ADB1E}" xr6:coauthVersionLast="47" xr6:coauthVersionMax="47" xr10:uidLastSave="{00000000-0000-0000-0000-000000000000}"/>
  <bookViews>
    <workbookView xWindow="-108" yWindow="-108" windowWidth="23256" windowHeight="12576" tabRatio="699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127" i="5"/>
  <c r="G130" i="5" s="1"/>
  <c r="G141" i="5" s="1"/>
  <c r="D100" i="5"/>
  <c r="D103" i="5" s="1"/>
  <c r="D114" i="5" s="1"/>
  <c r="L100" i="5"/>
  <c r="L103" i="5" s="1"/>
  <c r="L114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H127" i="5"/>
  <c r="H130" i="5" s="1"/>
  <c r="H141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D19" i="5"/>
  <c r="D22" i="5" s="1"/>
  <c r="D33" i="5" s="1"/>
  <c r="H19" i="5"/>
  <c r="H22" i="5" s="1"/>
  <c r="H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<sst xmlns="http://schemas.openxmlformats.org/spreadsheetml/2006/main" count="885" uniqueCount="347">
  <si>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</si>
  <si>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</si>
  <si>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</si>
  <si>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</si>
  <si>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</si>
  <si>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</si>
  <si>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</si>
  <si>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</si>
  <si>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</si>
  <si>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</si>
  <si>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</si>
  <si>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</si>
  <si>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</si>
  <si>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</si>
  <si>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</si>
  <si>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</si>
  <si>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</si>
  <si>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</si>
  <si>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</si>
  <si>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</si>
  <si>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</si>
  <si>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</si>
  <si>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</si>
  <si>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</si>
  <si>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</si>
  <si>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</si>
  <si>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</si>
  <si>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</si>
  <si>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</si>
  <si>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</si>
  <si>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</si>
  <si>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</si>
  <si>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</si>
  <si>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</si>
  <si>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</si>
  <si>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</si>
  <si>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</si>
  <si>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</si>
  <si>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</si>
  <si>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</si>
  <si>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</si>
  <si>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</si>
  <si>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</si>
  <si>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</si>
  <si>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</si>
  <si>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</si>
  <si>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</si>
  <si>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</si>
  <si>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</si>
  <si>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</si>
  <si>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</si>
  <si>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</si>
  <si>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</si>
  <si>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</si>
  <si>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</si>
  <si>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</si>
  <si>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</si>
  <si>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</si>
  <si>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</si>
  <si>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</si>
  <si>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</si>
  <si>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</si>
  <si>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</si>
  <si>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</si>
  <si>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</si>
  <si>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</si>
  <si>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</si>
  <si>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</si>
  <si>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</si>
  <si>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</si>
  <si>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</si>
  <si>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</si>
  <si>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</si>
  <si>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</si>
  <si>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</si>
  <si>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</si>
  <si>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</si>
  <si>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</si>
  <si>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</si>
  <si>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</si>
  <si>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</si>
  <si>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</si>
  <si>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</si>
  <si>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</si>
  <si>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</si>
  <si>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</si>
  <si>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</si>
  <si>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</si>
  <si>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</si>
  <si>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</si>
  <si>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</si>
  <si>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</si>
  <si>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</si>
  <si>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</si>
  <si>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</si>
  <si>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</si>
  <si>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</si>
  <si>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</si>
  <si>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</si>
  <si>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</si>
  <si>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</si>
  <si>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</si>
  <si>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</si>
  <si>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</si>
  <si>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</si>
  <si>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</si>
  <si>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</si>
  <si>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</si>
  <si>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</si>
  <si>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</si>
  <si>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</si>
  <si>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</si>
  <si>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</si>
  <si>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</si>
  <si>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</si>
  <si>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</si>
  <si>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</si>
  <si>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</si>
  <si>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</si>
  <si>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</si>
  <si>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</si>
  <si>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</si>
  <si>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</si>
  <si>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</si>
  <si>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</si>
  <si>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</si>
  <si>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</si>
  <si>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</si>
  <si>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</si>
  <si>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</si>
  <si>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</si>
  <si>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</si>
  <si>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</si>
  <si>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</si>
  <si>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</si>
  <si>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</si>
  <si>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</si>
  <si>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</si>
  <si>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</si>
  <si>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</si>
  <si>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</si>
  <si>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</si>
  <si>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</si>
  <si>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</si>
  <si>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</si>
  <si>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</si>
  <si>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</si>
  <si>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</si>
  <si>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</si>
  <si>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</si>
  <si>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</si>
  <si>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</si>
  <si>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</si>
  <si>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</si>
  <si>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</si>
  <si>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</si>
  <si>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</si>
  <si>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</si>
  <si>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</si>
  <si>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</si>
  <si>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</si>
  <si>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</si>
  <si>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</si>
  <si>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</si>
  <si>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</si>
  <si>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</si>
  <si>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</si>
  <si>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</si>
  <si>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</si>
  <si>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</si>
  <si>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</si>
  <si>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</si>
  <si>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</si>
  <si>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</si>
  <si>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</si>
  <si>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</si>
  <si>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</si>
  <si>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</si>
  <si>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</si>
  <si>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</si>
  <si>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</si>
  <si>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</si>
  <si>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</si>
  <si>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</si>
  <si>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</si>
  <si>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</si>
  <si>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</si>
  <si>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</si>
  <si>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</si>
  <si>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</si>
  <si>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</si>
  <si>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</si>
  <si>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</si>
  <si>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</si>
  <si>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</si>
  <si>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</si>
  <si>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</si>
  <si>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</si>
  <si>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</si>
  <si>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</si>
  <si>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</si>
  <si>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</si>
  <si>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</si>
  <si>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</si>
  <si>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</si>
  <si>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</si>
  <si>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</si>
  <si>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</si>
  <si>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</si>
  <si>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</si>
  <si>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</si>
  <si>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</si>
  <si>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</si>
  <si>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</si>
  <si>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</si>
  <si>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</si>
  <si>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</si>
  <si>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</si>
  <si>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</si>
  <si>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</si>
  <si>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</si>
  <si>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</si>
  <si>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</si>
  <si>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</si>
  <si>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</si>
  <si>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</si>
  <si>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</si>
  <si>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</si>
  <si>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</si>
  <si>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</si>
  <si>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</si>
  <si>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</si>
  <si>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</si>
  <si>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</si>
  <si>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</si>
  <si>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</si>
  <si>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</si>
  <si>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</si>
  <si>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</si>
  <si>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</si>
  <si>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</si>
  <si>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</si>
  <si>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</si>
  <si>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</si>
  <si>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</si>
  <si>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</si>
  <si>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</si>
  <si>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</si>
  <si>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</si>
  <si>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</si>
  <si>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</si>
  <si>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</si>
  <si>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</si>
  <si>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</si>
  <si>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</si>
  <si>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</si>
  <si>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</si>
  <si>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</si>
  <si>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</si>
  <si>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</si>
  <si>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</si>
  <si>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</si>
  <si>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</si>
  <si>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</si>
  <si>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</si>
  <si>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</si>
  <si>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</si>
  <si>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</si>
  <si>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</si>
  <si>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</si>
  <si>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</si>
  <si>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</si>
  <si>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</si>
  <si>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</si>
  <si>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</si>
  <si>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</si>
  <si>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</si>
  <si>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</si>
  <si>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</si>
  <si>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</si>
  <si>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</si>
  <si>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</si>
  <si>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</si>
  <si>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</si>
  <si>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</si>
  <si>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</si>
  <si>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</si>
  <si>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</si>
  <si>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</si>
  <si>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</si>
  <si>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</si>
  <si>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</si>
  <si>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</si>
  <si>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</si>
  <si>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</si>
  <si>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</si>
  <si>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</si>
  <si>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</si>
  <si>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</si>
  <si>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</si>
  <si>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</si>
  <si>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</si>
  <si>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</si>
  <si>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</si>
  <si>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</si>
  <si>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</si>
  <si>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</si>
  <si>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</si>
  <si>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</si>
  <si>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</si>
  <si>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</si>
  <si>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</si>
  <si>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</si>
  <si>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</si>
  <si>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</si>
  <si>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</si>
  <si>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</si>
  <si>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</si>
  <si>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</si>
  <si>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</si>
  <si>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</si>
  <si>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</si>
  <si>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</si>
  <si>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</si>
  <si>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</si>
  <si>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</si>
  <si>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</si>
  <si>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</si>
  <si>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</si>
  <si>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</si>
  <si>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</si>
  <si>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</si>
  <si>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</si>
  <si>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</si>
  <si>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</si>
  <si>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</si>
  <si>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</si>
  <si>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</si>
  <si>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</si>
  <si>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</si>
  <si>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</si>
  <si>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</si>
  <si>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</si>
  <si>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</si>
  <si>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</si>
  <si>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</si>
  <si>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Lansargues (34130)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</si>
</sst>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90" zoomScaleNormal="90" workbookViewId="0">
      <selection activeCell="E2" sqref="E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277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288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93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93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93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1.4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 xml:space="preserve">Climat Sec Mediterranéen - Prairies 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Prairies 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67.144000000000005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67.144000000000005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51.387111111111103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51.387111111111103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118.5311111111111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118.5311111111111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1.0011849360303999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1.0011849360303999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-7.0082945522127993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-7.0082945522127993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6" sqref="C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1.0011849360303999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1.0011849360303999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40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40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0.24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0.24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8.4000000000000005E-2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8.4000000000000005E-2</v>
      </c>
    </row>
    <row r="12" spans="1:15" x14ac:dyDescent="0.3">
      <c r="B12" s="19" t="s">
        <v>334</v>
      </c>
      <c r="C12" s="39">
        <f>(C7+C8+C9)*'(ne pas modifier) BDD_REF'!$B$221*'(ne pas modifier) BDD_REF'!$B$209</f>
        <v>0.10559999999999999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0.10559999999999999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75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75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0.230325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0.230325</v>
      </c>
    </row>
    <row r="20" spans="1:108" x14ac:dyDescent="0.3">
      <c r="B20" s="7" t="s">
        <v>325</v>
      </c>
      <c r="C20" s="80">
        <v>800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800</v>
      </c>
    </row>
    <row r="21" spans="1:108" x14ac:dyDescent="0.3">
      <c r="B21" s="3" t="s">
        <v>185</v>
      </c>
      <c r="C21" s="39">
        <f>(C20*'(ne pas modifier) BDD_REF'!$B$210)/1000</f>
        <v>4.5600000000000002E-2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4.5600000000000002E-2</v>
      </c>
    </row>
    <row r="22" spans="1:108" s="16" customFormat="1" x14ac:dyDescent="0.3">
      <c r="A22" s="18"/>
      <c r="B22" s="19" t="s">
        <v>186</v>
      </c>
      <c r="C22" s="81">
        <f>C19+C21</f>
        <v>0.27592499999999998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0.27592499999999998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30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30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4.3499999999999997E-2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4.3499999999999997E-2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2.4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2.4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1.44216E-2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1.44216E-2</v>
      </c>
    </row>
    <row r="32" spans="1:108" s="16" customFormat="1" x14ac:dyDescent="0.3">
      <c r="A32" s="18"/>
      <c r="B32" s="19" t="s">
        <v>187</v>
      </c>
      <c r="C32" s="81">
        <f>C25+C26+C31</f>
        <v>5.7921599999999997E-2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5.7921599999999997E-2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0.51274431428571432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0.51274431428571432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60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60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0.36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0.36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0.126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0.126</v>
      </c>
    </row>
    <row r="39" spans="1:108" x14ac:dyDescent="0.3">
      <c r="B39" s="19" t="s">
        <v>334</v>
      </c>
      <c r="C39" s="39">
        <f>(C34+C35+C36)*'(ne pas modifier) BDD_REF'!$B$221*'(ne pas modifier) BDD_REF'!$B$209</f>
        <v>0.15839999999999999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0.15839999999999999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75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75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0.230325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0.230325</v>
      </c>
    </row>
    <row r="47" spans="1:108" x14ac:dyDescent="0.3">
      <c r="B47" s="7" t="s">
        <v>325</v>
      </c>
      <c r="C47" s="80">
        <v>800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800</v>
      </c>
    </row>
    <row r="48" spans="1:108" x14ac:dyDescent="0.3">
      <c r="B48" s="3" t="s">
        <v>185</v>
      </c>
      <c r="C48" s="39">
        <f>(C47*'(ne pas modifier) BDD_REF'!$B$210)/1000</f>
        <v>4.5600000000000002E-2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4.5600000000000002E-2</v>
      </c>
    </row>
    <row r="49" spans="1:108" s="16" customFormat="1" x14ac:dyDescent="0.3">
      <c r="A49" s="18"/>
      <c r="B49" s="19" t="s">
        <v>186</v>
      </c>
      <c r="C49" s="81">
        <f>C46+C48</f>
        <v>0.27592499999999998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0.27592499999999998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40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40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5.8000000000000003E-2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5.8000000000000003E-2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2.4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2.4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1.44216E-2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1.44216E-2</v>
      </c>
    </row>
    <row r="59" spans="1:108" s="16" customFormat="1" x14ac:dyDescent="0.3">
      <c r="A59" s="18"/>
      <c r="B59" s="19" t="s">
        <v>187</v>
      </c>
      <c r="C59" s="81">
        <f>C52+C53+C58</f>
        <v>7.2421600000000003E-2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7.2421600000000003E-2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0.61669317142857139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0.61669317142857139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80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80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0.48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0.48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0.16800000000000001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0.16800000000000001</v>
      </c>
    </row>
    <row r="66" spans="1:108" x14ac:dyDescent="0.3">
      <c r="B66" s="19" t="s">
        <v>334</v>
      </c>
      <c r="C66" s="39">
        <f>(C61+C62+C63)*'(ne pas modifier) BDD_REF'!$B$221*'(ne pas modifier) BDD_REF'!$B$209</f>
        <v>0.21119999999999997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0.21119999999999997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0.30709999999999998</v>
      </c>
    </row>
    <row r="74" spans="1:108" x14ac:dyDescent="0.3">
      <c r="B74" s="7" t="s">
        <v>325</v>
      </c>
      <c r="C74" s="80">
        <v>1200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1200</v>
      </c>
    </row>
    <row r="75" spans="1:108" x14ac:dyDescent="0.3">
      <c r="B75" s="3" t="s">
        <v>185</v>
      </c>
      <c r="C75" s="39">
        <f>(C74*'(ne pas modifier) BDD_REF'!$B$210)/1000</f>
        <v>6.8400000000000002E-2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6.8400000000000002E-2</v>
      </c>
    </row>
    <row r="76" spans="1:108" s="16" customFormat="1" x14ac:dyDescent="0.3">
      <c r="A76" s="18"/>
      <c r="B76" s="19" t="s">
        <v>186</v>
      </c>
      <c r="C76" s="81">
        <f>C73+C75</f>
        <v>0.3755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0.3755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40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40</v>
      </c>
    </row>
    <row r="78" spans="1:108" x14ac:dyDescent="0.3">
      <c r="B78" s="7" t="s">
        <v>327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9.35E-2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9.35E-2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2.4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2.4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1.44216E-2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1.44216E-2</v>
      </c>
    </row>
    <row r="86" spans="1:108" s="16" customFormat="1" x14ac:dyDescent="0.3">
      <c r="A86" s="18"/>
      <c r="B86" s="19" t="s">
        <v>187</v>
      </c>
      <c r="C86" s="81">
        <f>C79+C80+C85</f>
        <v>0.10792160000000001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0.10792160000000001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0.84121702857142866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0.84121702857142866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100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100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0.6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0.21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0.21</v>
      </c>
    </row>
    <row r="93" spans="1:108" x14ac:dyDescent="0.3">
      <c r="B93" s="19" t="s">
        <v>334</v>
      </c>
      <c r="C93" s="39">
        <f>(C88+C89+C90)*'(ne pas modifier) BDD_REF'!$B$221*'(ne pas modifier) BDD_REF'!$B$209</f>
        <v>0.26400000000000001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0.26400000000000001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120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120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0.36851999999999996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0.36851999999999996</v>
      </c>
    </row>
    <row r="101" spans="1:108" x14ac:dyDescent="0.3">
      <c r="B101" s="7" t="s">
        <v>325</v>
      </c>
      <c r="C101" s="80">
        <v>1200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1200</v>
      </c>
    </row>
    <row r="102" spans="1:108" x14ac:dyDescent="0.3">
      <c r="B102" s="3" t="s">
        <v>185</v>
      </c>
      <c r="C102" s="39">
        <f>(C101*'(ne pas modifier) BDD_REF'!$B$210)/1000</f>
        <v>6.8400000000000002E-2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6.8400000000000002E-2</v>
      </c>
    </row>
    <row r="103" spans="1:108" s="16" customFormat="1" x14ac:dyDescent="0.3">
      <c r="A103" s="18"/>
      <c r="B103" s="19" t="s">
        <v>186</v>
      </c>
      <c r="C103" s="81">
        <f>C100+C102</f>
        <v>0.43691999999999998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0.43691999999999998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40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40</v>
      </c>
    </row>
    <row r="105" spans="1:108" x14ac:dyDescent="0.3">
      <c r="B105" s="7" t="s">
        <v>327</v>
      </c>
      <c r="C105" s="80">
        <v>70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70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0.10769999999999999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0.10769999999999999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2.4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2.4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1.44216E-2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1.44216E-2</v>
      </c>
    </row>
    <row r="113" spans="1:108" s="16" customFormat="1" x14ac:dyDescent="0.3">
      <c r="A113" s="18"/>
      <c r="B113" s="19" t="s">
        <v>187</v>
      </c>
      <c r="C113" s="81">
        <f>C106+C107+C112</f>
        <v>0.1221216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0.1221216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1.0062858857142856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1.0062858857142856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100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100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0.21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0.21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0.26400000000000001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0.26400000000000001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0.46065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0.46065</v>
      </c>
    </row>
    <row r="128" spans="1:108" x14ac:dyDescent="0.3">
      <c r="B128" s="7" t="s">
        <v>325</v>
      </c>
      <c r="C128" s="80">
        <v>1600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1600</v>
      </c>
    </row>
    <row r="129" spans="1:108" x14ac:dyDescent="0.3">
      <c r="B129" s="3" t="s">
        <v>185</v>
      </c>
      <c r="C129" s="39">
        <f>(C128*'(ne pas modifier) BDD_REF'!$B$210)/1000</f>
        <v>9.1200000000000003E-2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9.1200000000000003E-2</v>
      </c>
    </row>
    <row r="130" spans="1:108" s="16" customFormat="1" x14ac:dyDescent="0.3">
      <c r="A130" s="18"/>
      <c r="B130" s="19" t="s">
        <v>186</v>
      </c>
      <c r="C130" s="81">
        <f>C127+C129</f>
        <v>0.55184999999999995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0.55184999999999995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40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40</v>
      </c>
    </row>
    <row r="132" spans="1:108" x14ac:dyDescent="0.3">
      <c r="B132" s="7" t="s">
        <v>327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0.129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0.129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38.01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38.01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0.22840208999999997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0.22840208999999997</v>
      </c>
    </row>
    <row r="140" spans="1:108" s="16" customFormat="1" x14ac:dyDescent="0.3">
      <c r="A140" s="18"/>
      <c r="B140" s="19" t="s">
        <v>187</v>
      </c>
      <c r="C140" s="81">
        <f>C133+C134+C139</f>
        <v>0.35740209000000001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0.35740209000000001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1.3564963757142856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1.3564963757142856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4.3334367757142855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4.3334367757142855</v>
      </c>
    </row>
    <row r="143" spans="1:108" x14ac:dyDescent="0.3">
      <c r="B143" s="71" t="s">
        <v>223</v>
      </c>
      <c r="C143" s="71">
        <f>(C142-C5*5)</f>
        <v>-0.67248790443771433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-0.94148306621279998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-0.94148306621279998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51.387111111111103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51.387111111111103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34.299999999999997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34.299999999999997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67.144000000000005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67.144000000000005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-0.94148306621279998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51.387111111111103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67.144000000000005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119.47259417732391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-0.94148306621279998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46.248399999999997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67.144000000000005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102.9946430662128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2023-03-08T15:13:17Z</dcterms:modified>
</cp:coreProperties>
</file>