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REIGNAC (33) -RENOU-MASME\Dossier déposé 20__12_2024\"/>
    </mc:Choice>
  </mc:AlternateContent>
  <xr:revisionPtr revIDLastSave="0" documentId="13_ncr:1_{D659BB67-7963-42C0-AFFE-A618277421EA}" xr6:coauthVersionLast="36" xr6:coauthVersionMax="36" xr10:uidLastSave="{00000000-0000-0000-0000-000000000000}"/>
  <bookViews>
    <workbookView xWindow="0" yWindow="0" windowWidth="28800" windowHeight="124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<sst xmlns="http://schemas.openxmlformats.org/spreadsheetml/2006/main" count="1167" uniqueCount="324">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</sst>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21" sqref="F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0.71599999999999997</v>
      </c>
      <c r="D9" s="36">
        <f t="shared" ref="D9:D18" si="0">C9*$C$5</f>
        <v>4.8687999999999994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0.10299999999999999</v>
      </c>
      <c r="D10" s="36">
        <f t="shared" si="0"/>
        <v>0.70039999999999991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0.81899999999999995</v>
      </c>
      <c r="D19" s="41">
        <f>SUM(D9:D18)</f>
        <v>5.5691999999999995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>
        <v>0.6</v>
      </c>
      <c r="F39" s="54"/>
      <c r="G39" s="54">
        <v>0.4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211.70619219850786</v>
      </c>
      <c r="T3" s="62">
        <f>IF('Données projet'!E9&gt;30,$R$33-$H$33,LOOKUP('Données projet'!$E$9,$A$3:$A$203,R3:R203)-LOOKUP('Données projet'!$E$9,$A$3:$A$203,$H$3:$H$203))</f>
        <v>426.883837098247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474.59791006623266</v>
      </c>
      <c r="AO3" s="62">
        <f>IF('Données projet'!E10&gt;30,$AM$33-$H$33,LOOKUP('Données projet'!$E$10,$A$3:$A$203,AM3:AM203)-LOOKUP('Données projet'!$E$10,$A$3:$A$203,$H$3:$H$203))</f>
        <v>295.01432800690293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123.15541866678116</v>
      </c>
      <c r="S4" s="62">
        <f ca="1">AVERAGE(OFFSET($R$3,0,0,'Données projet'!$E$9+1,1))-AVERAGE(OFFSET($H$3,0,0,'Données projet'!$E$9+1,1))</f>
        <v>211.70619219850786</v>
      </c>
      <c r="T4" s="62">
        <f>$T$3</f>
        <v>426.883837098247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1.2025088711792926</v>
      </c>
      <c r="AK4" s="14">
        <f>EXP(-1.0587+0.8836*LN(AJ4)+0.284)</f>
        <v>0.54239799688655566</v>
      </c>
      <c r="AL4" s="22">
        <f t="shared" ref="AL4:AL67" si="4">(AJ4+AK4)*0.475*44/12</f>
        <v>3.0390461285480193</v>
      </c>
      <c r="AM4" s="62">
        <f t="shared" ref="AM4:AM67" si="5">AL4+(AD4+AE4)*44/12</f>
        <v>124.01172351477005</v>
      </c>
      <c r="AN4" s="62">
        <f ca="1">AVERAGE(OFFSET($AM$3,0,0,'Données projet'!$E$10+1,1))-AVERAGE(OFFSET($H$3,0,0,'Données projet'!$E$10+1,1))</f>
        <v>474.59791006623266</v>
      </c>
      <c r="AO4" s="62">
        <f>$AO$3</f>
        <v>295.01432800690293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127.6428422455826</v>
      </c>
      <c r="S5" s="62">
        <f ca="1">AVERAGE(OFFSET($R$3,0,0,'Données projet'!$E$9+1,1))-AVERAGE(OFFSET($H$3,0,0,'Données projet'!$E$9+1,1))</f>
        <v>211.70619219850786</v>
      </c>
      <c r="T5" s="62">
        <f t="shared" ref="T5:T68" si="34">$T$3</f>
        <v>426.883837098247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1.4260627073618306</v>
      </c>
      <c r="AK5" s="14">
        <f t="shared" ref="AK5:AK68" si="35">EXP(-1.0587+0.8836*LN(AJ5)+0.284)</f>
        <v>0.63059271915132864</v>
      </c>
      <c r="AL5" s="22">
        <f t="shared" si="4"/>
        <v>3.5820082011770853</v>
      </c>
      <c r="AM5" s="62">
        <f t="shared" si="5"/>
        <v>128.15209798040061</v>
      </c>
      <c r="AN5" s="62">
        <f ca="1">AVERAGE(OFFSET($AM$3,0,0,'Données projet'!$E$10+1,1))-AVERAGE(OFFSET($H$3,0,0,'Données projet'!$E$10+1,1))</f>
        <v>474.59791006623266</v>
      </c>
      <c r="AO5" s="62">
        <f t="shared" ref="AO5:AO68" si="36">$AO$3</f>
        <v>295.01432800690293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132.45354477368804</v>
      </c>
      <c r="S6" s="62">
        <f ca="1">AVERAGE(OFFSET($R$3,0,0,'Données projet'!$E$9+1,1))-AVERAGE(OFFSET($H$3,0,0,'Données projet'!$E$9+1,1))</f>
        <v>211.70619219850786</v>
      </c>
      <c r="T6" s="62">
        <f t="shared" si="34"/>
        <v>426.883837098247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1.6911765842806317</v>
      </c>
      <c r="AK6" s="14">
        <f t="shared" si="35"/>
        <v>0.73312803463364506</v>
      </c>
      <c r="AL6" s="22">
        <f t="shared" si="4"/>
        <v>4.2223305446090311</v>
      </c>
      <c r="AM6" s="62">
        <f t="shared" si="5"/>
        <v>132.34862847750074</v>
      </c>
      <c r="AN6" s="62">
        <f ca="1">AVERAGE(OFFSET($AM$3,0,0,'Données projet'!$E$10+1,1))-AVERAGE(OFFSET($H$3,0,0,'Données projet'!$E$10+1,1))</f>
        <v>474.59791006623266</v>
      </c>
      <c r="AO6" s="62">
        <f t="shared" si="36"/>
        <v>295.01432800690293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137.73811576902352</v>
      </c>
      <c r="S7" s="62">
        <f ca="1">AVERAGE(OFFSET($R$3,0,0,'Données projet'!$E$9+1,1))-AVERAGE(OFFSET($H$3,0,0,'Données projet'!$E$9+1,1))</f>
        <v>211.70619219850786</v>
      </c>
      <c r="T7" s="62">
        <f t="shared" si="34"/>
        <v>426.883837098247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2.005576770540586</v>
      </c>
      <c r="AK7" s="14">
        <f t="shared" si="35"/>
        <v>0.85233574515282073</v>
      </c>
      <c r="AL7" s="22">
        <f t="shared" si="4"/>
        <v>4.9775309648326838</v>
      </c>
      <c r="AM7" s="62">
        <f t="shared" si="5"/>
        <v>136.61954761349278</v>
      </c>
      <c r="AN7" s="62">
        <f ca="1">AVERAGE(OFFSET($AM$3,0,0,'Données projet'!$E$10+1,1))-AVERAGE(OFFSET($H$3,0,0,'Données projet'!$E$10+1,1))</f>
        <v>474.59791006623266</v>
      </c>
      <c r="AO7" s="62">
        <f t="shared" si="36"/>
        <v>295.01432800690293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143.70899411069837</v>
      </c>
      <c r="S8" s="62">
        <f ca="1">AVERAGE(OFFSET($R$3,0,0,'Données projet'!$E$9+1,1))-AVERAGE(OFFSET($H$3,0,0,'Données projet'!$E$9+1,1))</f>
        <v>211.70619219850786</v>
      </c>
      <c r="T8" s="62">
        <f t="shared" si="34"/>
        <v>426.883837098247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2.3784258958640736</v>
      </c>
      <c r="AK8" s="14">
        <f t="shared" si="35"/>
        <v>0.99092680697750823</v>
      </c>
      <c r="AL8" s="22">
        <f t="shared" si="4"/>
        <v>5.868289290782422</v>
      </c>
      <c r="AM8" s="62">
        <f t="shared" si="5"/>
        <v>140.98623761853793</v>
      </c>
      <c r="AN8" s="62">
        <f ca="1">AVERAGE(OFFSET($AM$3,0,0,'Données projet'!$E$10+1,1))-AVERAGE(OFFSET($H$3,0,0,'Données projet'!$E$10+1,1))</f>
        <v>474.59791006623266</v>
      </c>
      <c r="AO8" s="62">
        <f t="shared" si="36"/>
        <v>295.01432800690293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150.66609130672455</v>
      </c>
      <c r="S9" s="62">
        <f ca="1">AVERAGE(OFFSET($R$3,0,0,'Données projet'!$E$9+1,1))-AVERAGE(OFFSET($H$3,0,0,'Données projet'!$E$9+1,1))</f>
        <v>211.70619219850786</v>
      </c>
      <c r="T9" s="62">
        <f t="shared" si="34"/>
        <v>426.883837098247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2.8205899795060203</v>
      </c>
      <c r="AK9" s="14">
        <f t="shared" si="35"/>
        <v>1.1520529819039591</v>
      </c>
      <c r="AL9" s="22">
        <f t="shared" si="4"/>
        <v>6.919019824455714</v>
      </c>
      <c r="AM9" s="62">
        <f t="shared" si="5"/>
        <v>145.47380301076939</v>
      </c>
      <c r="AN9" s="62">
        <f ca="1">AVERAGE(OFFSET($AM$3,0,0,'Données projet'!$E$10+1,1))-AVERAGE(OFFSET($H$3,0,0,'Données projet'!$E$10+1,1))</f>
        <v>474.59791006623266</v>
      </c>
      <c r="AO9" s="62">
        <f t="shared" si="36"/>
        <v>295.01432800690293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159.03306172972634</v>
      </c>
      <c r="S10" s="62">
        <f ca="1">AVERAGE(OFFSET($R$3,0,0,'Données projet'!$E$9+1,1))-AVERAGE(OFFSET($H$3,0,0,'Données projet'!$E$9+1,1))</f>
        <v>211.70619219850786</v>
      </c>
      <c r="T10" s="62">
        <f t="shared" si="34"/>
        <v>426.883837098247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3.3449551009027689</v>
      </c>
      <c r="AK10" s="14">
        <f t="shared" si="35"/>
        <v>1.3393785128914457</v>
      </c>
      <c r="AL10" s="22">
        <f t="shared" si="4"/>
        <v>8.1585477106915896</v>
      </c>
      <c r="AM10" s="62">
        <f t="shared" si="5"/>
        <v>150.1117471774551</v>
      </c>
      <c r="AN10" s="62">
        <f ca="1">AVERAGE(OFFSET($AM$3,0,0,'Données projet'!$E$10+1,1))-AVERAGE(OFFSET($H$3,0,0,'Données projet'!$E$10+1,1))</f>
        <v>474.59791006623266</v>
      </c>
      <c r="AO10" s="62">
        <f t="shared" si="36"/>
        <v>295.01432800690293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169.40865675178679</v>
      </c>
      <c r="S11" s="62">
        <f ca="1">AVERAGE(OFFSET($R$3,0,0,'Données projet'!$E$9+1,1))-AVERAGE(OFFSET($H$3,0,0,'Données projet'!$E$9+1,1))</f>
        <v>211.70619219850786</v>
      </c>
      <c r="T11" s="62">
        <f t="shared" si="34"/>
        <v>426.883837098247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3.9668029413530626</v>
      </c>
      <c r="AK11" s="14">
        <f t="shared" si="35"/>
        <v>1.5571634542627768</v>
      </c>
      <c r="AL11" s="22">
        <f t="shared" si="4"/>
        <v>9.6209081390309201</v>
      </c>
      <c r="AM11" s="62">
        <f t="shared" si="5"/>
        <v>154.93477178457508</v>
      </c>
      <c r="AN11" s="62">
        <f ca="1">AVERAGE(OFFSET($AM$3,0,0,'Données projet'!$E$10+1,1))-AVERAGE(OFFSET($H$3,0,0,'Données projet'!$E$10+1,1))</f>
        <v>474.59791006623266</v>
      </c>
      <c r="AO11" s="62">
        <f t="shared" si="36"/>
        <v>295.01432800690293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182.63945358261782</v>
      </c>
      <c r="S12" s="62">
        <f ca="1">AVERAGE(OFFSET($R$3,0,0,'Données projet'!$E$9+1,1))-AVERAGE(OFFSET($H$3,0,0,'Données projet'!$E$9+1,1))</f>
        <v>211.70619219850786</v>
      </c>
      <c r="T12" s="62">
        <f t="shared" si="34"/>
        <v>426.883837098247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4.7042561412200872</v>
      </c>
      <c r="AK12" s="14">
        <f t="shared" si="35"/>
        <v>1.8103605515195429</v>
      </c>
      <c r="AL12" s="22">
        <f t="shared" si="4"/>
        <v>11.346290739854856</v>
      </c>
      <c r="AM12" s="62">
        <f t="shared" si="5"/>
        <v>159.98372137707335</v>
      </c>
      <c r="AN12" s="62">
        <f ca="1">AVERAGE(OFFSET($AM$3,0,0,'Données projet'!$E$10+1,1))-AVERAGE(OFFSET($H$3,0,0,'Données projet'!$E$10+1,1))</f>
        <v>474.59791006623266</v>
      </c>
      <c r="AO12" s="62">
        <f t="shared" si="36"/>
        <v>295.01432800690293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199.92287992044396</v>
      </c>
      <c r="S13" s="62">
        <f ca="1">AVERAGE(OFFSET($R$3,0,0,'Données projet'!$E$9+1,1))-AVERAGE(OFFSET($H$3,0,0,'Données projet'!$E$9+1,1))</f>
        <v>211.70619219850786</v>
      </c>
      <c r="T13" s="62">
        <f t="shared" si="34"/>
        <v>426.883837098247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5.5788064517917366</v>
      </c>
      <c r="AK13" s="14">
        <f t="shared" si="35"/>
        <v>2.1047278739596393</v>
      </c>
      <c r="AL13" s="22">
        <f t="shared" si="4"/>
        <v>13.382155617350314</v>
      </c>
      <c r="AM13" s="62">
        <f t="shared" si="5"/>
        <v>165.30669961239633</v>
      </c>
      <c r="AN13" s="62">
        <f ca="1">AVERAGE(OFFSET($AM$3,0,0,'Données projet'!$E$10+1,1))-AVERAGE(OFFSET($H$3,0,0,'Données projet'!$E$10+1,1))</f>
        <v>474.59791006623266</v>
      </c>
      <c r="AO13" s="62">
        <f t="shared" si="36"/>
        <v>295.01432800690293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222.95318813349218</v>
      </c>
      <c r="S14" s="62">
        <f ca="1">AVERAGE(OFFSET($R$3,0,0,'Données projet'!$E$9+1,1))-AVERAGE(OFFSET($H$3,0,0,'Données projet'!$E$9+1,1))</f>
        <v>211.70619219850786</v>
      </c>
      <c r="T14" s="62">
        <f t="shared" si="34"/>
        <v>426.883837098247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6.6159410738381021</v>
      </c>
      <c r="AK14" s="14">
        <f t="shared" si="35"/>
        <v>2.4469597615261804</v>
      </c>
      <c r="AL14" s="22">
        <f t="shared" si="4"/>
        <v>15.784552288259455</v>
      </c>
      <c r="AM14" s="62">
        <f t="shared" si="5"/>
        <v>170.96038839633513</v>
      </c>
      <c r="AN14" s="62">
        <f ca="1">AVERAGE(OFFSET($AM$3,0,0,'Données projet'!$E$10+1,1))-AVERAGE(OFFSET($H$3,0,0,'Données projet'!$E$10+1,1))</f>
        <v>474.59791006623266</v>
      </c>
      <c r="AO14" s="62">
        <f t="shared" si="36"/>
        <v>295.01432800690293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254.12833050035093</v>
      </c>
      <c r="S15" s="62">
        <f ca="1">AVERAGE(OFFSET($R$3,0,0,'Données projet'!$E$9+1,1))-AVERAGE(OFFSET($H$3,0,0,'Données projet'!$E$9+1,1))</f>
        <v>211.70619219850786</v>
      </c>
      <c r="T15" s="62">
        <f t="shared" si="34"/>
        <v>426.883837098247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7.8458854363804464</v>
      </c>
      <c r="AK15" s="14">
        <f t="shared" si="35"/>
        <v>2.844839063809101</v>
      </c>
      <c r="AL15" s="22">
        <f t="shared" si="4"/>
        <v>18.619678504496793</v>
      </c>
      <c r="AM15" s="62">
        <f t="shared" si="5"/>
        <v>177.0116068993174</v>
      </c>
      <c r="AN15" s="62">
        <f ca="1">AVERAGE(OFFSET($AM$3,0,0,'Données projet'!$E$10+1,1))-AVERAGE(OFFSET($H$3,0,0,'Données projet'!$E$10+1,1))</f>
        <v>474.59791006623266</v>
      </c>
      <c r="AO15" s="62">
        <f t="shared" si="36"/>
        <v>295.01432800690293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296.84320769176509</v>
      </c>
      <c r="S16" s="62">
        <f ca="1">AVERAGE(OFFSET($R$3,0,0,'Données projet'!$E$9+1,1))-AVERAGE(OFFSET($H$3,0,0,'Données projet'!$E$9+1,1))</f>
        <v>211.70619219850786</v>
      </c>
      <c r="T16" s="62">
        <f t="shared" si="34"/>
        <v>426.883837098247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9.3044840626271217</v>
      </c>
      <c r="AK16" s="14">
        <f t="shared" si="35"/>
        <v>3.3074141333352105</v>
      </c>
      <c r="AL16" s="22">
        <f t="shared" si="4"/>
        <v>21.965722691301057</v>
      </c>
      <c r="AM16" s="62">
        <f t="shared" si="5"/>
        <v>183.53915418487276</v>
      </c>
      <c r="AN16" s="62">
        <f ca="1">AVERAGE(OFFSET($AM$3,0,0,'Données projet'!$E$10+1,1))-AVERAGE(OFFSET($H$3,0,0,'Données projet'!$E$10+1,1))</f>
        <v>474.59791006623266</v>
      </c>
      <c r="AO16" s="62">
        <f t="shared" si="36"/>
        <v>295.01432800690293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287.7131994329614</v>
      </c>
      <c r="S17" s="62">
        <f ca="1">AVERAGE(OFFSET($R$3,0,0,'Données projet'!$E$9+1,1))-AVERAGE(OFFSET($H$3,0,0,'Données projet'!$E$9+1,1))</f>
        <v>211.70619219850786</v>
      </c>
      <c r="T17" s="62">
        <f t="shared" si="34"/>
        <v>426.883837098247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11.034245194334769</v>
      </c>
      <c r="AK17" s="14">
        <f t="shared" si="35"/>
        <v>3.8452045982308483</v>
      </c>
      <c r="AL17" s="22">
        <f t="shared" si="4"/>
        <v>25.915041722051782</v>
      </c>
      <c r="AM17" s="62">
        <f t="shared" si="5"/>
        <v>190.6359871714626</v>
      </c>
      <c r="AN17" s="62">
        <f ca="1">AVERAGE(OFFSET($AM$3,0,0,'Données projet'!$E$10+1,1))-AVERAGE(OFFSET($H$3,0,0,'Données projet'!$E$10+1,1))</f>
        <v>474.59791006623266</v>
      </c>
      <c r="AO17" s="62">
        <f t="shared" si="36"/>
        <v>295.01432800690293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315.09512602267358</v>
      </c>
      <c r="S18" s="62">
        <f ca="1">AVERAGE(OFFSET($R$3,0,0,'Données projet'!$E$9+1,1))-AVERAGE(OFFSET($H$3,0,0,'Données projet'!$E$9+1,1))</f>
        <v>211.70619219850786</v>
      </c>
      <c r="T18" s="62">
        <f t="shared" si="34"/>
        <v>426.883837098247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13.085579618298853</v>
      </c>
      <c r="AK18" s="14">
        <f t="shared" si="35"/>
        <v>4.4704405938260292</v>
      </c>
      <c r="AL18" s="22">
        <f t="shared" si="4"/>
        <v>30.576735202784167</v>
      </c>
      <c r="AM18" s="62">
        <f t="shared" si="5"/>
        <v>198.41179510076333</v>
      </c>
      <c r="AN18" s="62">
        <f ca="1">AVERAGE(OFFSET($AM$3,0,0,'Données projet'!$E$10+1,1))-AVERAGE(OFFSET($H$3,0,0,'Données projet'!$E$10+1,1))</f>
        <v>474.59791006623266</v>
      </c>
      <c r="AO18" s="62">
        <f t="shared" si="36"/>
        <v>295.01432800690293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342.34851034317109</v>
      </c>
      <c r="S19" s="62">
        <f ca="1">AVERAGE(OFFSET($R$3,0,0,'Données projet'!$E$9+1,1))-AVERAGE(OFFSET($H$3,0,0,'Données projet'!$E$9+1,1))</f>
        <v>211.70619219850786</v>
      </c>
      <c r="T19" s="62">
        <f t="shared" si="34"/>
        <v>426.883837098247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15.518269798350405</v>
      </c>
      <c r="AK19" s="14">
        <f t="shared" si="35"/>
        <v>5.1973408936737764</v>
      </c>
      <c r="AL19" s="22">
        <f t="shared" si="4"/>
        <v>36.079688621942118</v>
      </c>
      <c r="AM19" s="62">
        <f t="shared" si="5"/>
        <v>206.99604286799993</v>
      </c>
      <c r="AN19" s="62">
        <f ca="1">AVERAGE(OFFSET($AM$3,0,0,'Données projet'!$E$10+1,1))-AVERAGE(OFFSET($H$3,0,0,'Données projet'!$E$10+1,1))</f>
        <v>474.59791006623266</v>
      </c>
      <c r="AO19" s="62">
        <f t="shared" si="36"/>
        <v>295.01432800690293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369.48934116986425</v>
      </c>
      <c r="S20" s="62">
        <f ca="1">AVERAGE(OFFSET($R$3,0,0,'Données projet'!$E$9+1,1))-AVERAGE(OFFSET($H$3,0,0,'Données projet'!$E$9+1,1))</f>
        <v>211.70619219850786</v>
      </c>
      <c r="T20" s="62">
        <f t="shared" si="34"/>
        <v>426.883837098247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18.403212128076973</v>
      </c>
      <c r="AK20" s="14">
        <f t="shared" si="35"/>
        <v>6.0424362650875043</v>
      </c>
      <c r="AL20" s="22">
        <f t="shared" si="4"/>
        <v>42.576170951428125</v>
      </c>
      <c r="AM20" s="62">
        <f t="shared" si="5"/>
        <v>216.54156880044354</v>
      </c>
      <c r="AN20" s="62">
        <f ca="1">AVERAGE(OFFSET($AM$3,0,0,'Données projet'!$E$10+1,1))-AVERAGE(OFFSET($H$3,0,0,'Données projet'!$E$10+1,1))</f>
        <v>474.59791006623266</v>
      </c>
      <c r="AO20" s="62">
        <f t="shared" si="36"/>
        <v>295.01432800690293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396.52947215501308</v>
      </c>
      <c r="S21" s="62">
        <f ca="1">AVERAGE(OFFSET($R$3,0,0,'Données projet'!$E$9+1,1))-AVERAGE(OFFSET($H$3,0,0,'Données projet'!$E$9+1,1))</f>
        <v>211.70619219850786</v>
      </c>
      <c r="T21" s="62">
        <f t="shared" si="34"/>
        <v>426.883837098247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21.824483079099512</v>
      </c>
      <c r="AK21" s="14">
        <f t="shared" si="35"/>
        <v>7.0249454027704825</v>
      </c>
      <c r="AL21" s="22">
        <f t="shared" si="4"/>
        <v>50.246087939256903</v>
      </c>
      <c r="AM21" s="62">
        <f t="shared" si="5"/>
        <v>227.22883812443501</v>
      </c>
      <c r="AN21" s="62">
        <f ca="1">AVERAGE(OFFSET($AM$3,0,0,'Données projet'!$E$10+1,1))-AVERAGE(OFFSET($H$3,0,0,'Données projet'!$E$10+1,1))</f>
        <v>474.59791006623266</v>
      </c>
      <c r="AO21" s="62">
        <f t="shared" si="36"/>
        <v>295.01432800690293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370.83566994478031</v>
      </c>
      <c r="S22" s="62">
        <f ca="1">AVERAGE(OFFSET($R$3,0,0,'Données projet'!$E$9+1,1))-AVERAGE(OFFSET($H$3,0,0,'Données projet'!$E$9+1,1))</f>
        <v>211.70619219850786</v>
      </c>
      <c r="T22" s="62">
        <f t="shared" si="34"/>
        <v>426.883837098247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25.881789459092229</v>
      </c>
      <c r="AK22" s="14">
        <f t="shared" si="35"/>
        <v>8.1672119898134259</v>
      </c>
      <c r="AL22" s="22">
        <f t="shared" si="4"/>
        <v>59.302010856844014</v>
      </c>
      <c r="AM22" s="62">
        <f t="shared" si="5"/>
        <v>239.2709718840176</v>
      </c>
      <c r="AN22" s="62">
        <f ca="1">AVERAGE(OFFSET($AM$3,0,0,'Données projet'!$E$10+1,1))-AVERAGE(OFFSET($H$3,0,0,'Données projet'!$E$10+1,1))</f>
        <v>474.59791006623266</v>
      </c>
      <c r="AO22" s="62">
        <f t="shared" si="36"/>
        <v>295.01432800690293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396.79422396004782</v>
      </c>
      <c r="S23" s="62">
        <f ca="1">AVERAGE(OFFSET($R$3,0,0,'Données projet'!$E$9+1,1))-AVERAGE(OFFSET($H$3,0,0,'Données projet'!$E$9+1,1))</f>
        <v>211.70619219850786</v>
      </c>
      <c r="T23" s="62">
        <f t="shared" si="34"/>
        <v>426.883837098247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30.693374187922199</v>
      </c>
      <c r="AK23" s="14">
        <f t="shared" si="35"/>
        <v>9.4952128254613779</v>
      </c>
      <c r="AL23" s="22">
        <f t="shared" si="4"/>
        <v>69.995122381643057</v>
      </c>
      <c r="AM23" s="62">
        <f t="shared" si="5"/>
        <v>252.91969299194676</v>
      </c>
      <c r="AN23" s="62">
        <f ca="1">AVERAGE(OFFSET($AM$3,0,0,'Données projet'!$E$10+1,1))-AVERAGE(OFFSET($H$3,0,0,'Données projet'!$E$10+1,1))</f>
        <v>474.59791006623266</v>
      </c>
      <c r="AO23" s="62">
        <f t="shared" si="36"/>
        <v>295.01432800690293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422.66571783960171</v>
      </c>
      <c r="S24" s="62">
        <f ca="1">AVERAGE(OFFSET($R$3,0,0,'Données projet'!$E$9+1,1))-AVERAGE(OFFSET($H$3,0,0,'Données projet'!$E$9+1,1))</f>
        <v>211.70619219850786</v>
      </c>
      <c r="T24" s="62">
        <f t="shared" si="34"/>
        <v>426.883837098247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36.399462275544337</v>
      </c>
      <c r="AK24" s="14">
        <f t="shared" si="35"/>
        <v>11.039148575212362</v>
      </c>
      <c r="AL24" s="22">
        <f t="shared" si="4"/>
        <v>82.62224723173459</v>
      </c>
      <c r="AM24" s="62">
        <f t="shared" si="5"/>
        <v>268.47235702973029</v>
      </c>
      <c r="AN24" s="62">
        <f ca="1">AVERAGE(OFFSET($AM$3,0,0,'Données projet'!$E$10+1,1))-AVERAGE(OFFSET($H$3,0,0,'Données projet'!$E$10+1,1))</f>
        <v>474.59791006623266</v>
      </c>
      <c r="AO24" s="62">
        <f t="shared" si="36"/>
        <v>295.01432800690293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448.45697136053934</v>
      </c>
      <c r="S25" s="62">
        <f ca="1">AVERAGE(OFFSET($R$3,0,0,'Données projet'!$E$9+1,1))-AVERAGE(OFFSET($H$3,0,0,'Données projet'!$E$9+1,1))</f>
        <v>211.70619219850786</v>
      </c>
      <c r="T25" s="62">
        <f t="shared" si="34"/>
        <v>426.883837098247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43.166347428499073</v>
      </c>
      <c r="AK25" s="14">
        <f t="shared" si="35"/>
        <v>12.83413057776214</v>
      </c>
      <c r="AL25" s="22">
        <f t="shared" si="4"/>
        <v>97.534165860904935</v>
      </c>
      <c r="AM25" s="62">
        <f t="shared" si="5"/>
        <v>286.28026610528792</v>
      </c>
      <c r="AN25" s="62">
        <f ca="1">AVERAGE(OFFSET($AM$3,0,0,'Données projet'!$E$10+1,1))-AVERAGE(OFFSET($H$3,0,0,'Données projet'!$E$10+1,1))</f>
        <v>474.59791006623266</v>
      </c>
      <c r="AO25" s="62">
        <f t="shared" si="36"/>
        <v>295.01432800690293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474.17359308901416</v>
      </c>
      <c r="S26" s="62">
        <f ca="1">AVERAGE(OFFSET($R$3,0,0,'Données projet'!$E$9+1,1))-AVERAGE(OFFSET($H$3,0,0,'Données projet'!$E$9+1,1))</f>
        <v>211.70619219850786</v>
      </c>
      <c r="T26" s="62">
        <f t="shared" si="34"/>
        <v>426.883837098247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51.19123838183193</v>
      </c>
      <c r="AK26" s="14">
        <f t="shared" si="35"/>
        <v>14.920979327781229</v>
      </c>
      <c r="AL26" s="22">
        <f t="shared" si="4"/>
        <v>115.14544584424293</v>
      </c>
      <c r="AM26" s="62">
        <f t="shared" si="5"/>
        <v>306.75850039830914</v>
      </c>
      <c r="AN26" s="62">
        <f ca="1">AVERAGE(OFFSET($AM$3,0,0,'Données projet'!$E$10+1,1))-AVERAGE(OFFSET($H$3,0,0,'Données projet'!$E$10+1,1))</f>
        <v>474.59791006623266</v>
      </c>
      <c r="AO26" s="62">
        <f t="shared" si="36"/>
        <v>295.01432800690293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429.64823315533664</v>
      </c>
      <c r="S27" s="62">
        <f ca="1">AVERAGE(OFFSET($R$3,0,0,'Données projet'!$E$9+1,1))-AVERAGE(OFFSET($H$3,0,0,'Données projet'!$E$9+1,1))</f>
        <v>211.70619219850786</v>
      </c>
      <c r="T27" s="62">
        <f t="shared" si="34"/>
        <v>426.883837098247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60.708006194089528</v>
      </c>
      <c r="AK27" s="14">
        <f t="shared" si="35"/>
        <v>17.347152793180882</v>
      </c>
      <c r="AL27" s="22">
        <f t="shared" si="4"/>
        <v>135.94606856949596</v>
      </c>
      <c r="AM27" s="62">
        <f t="shared" si="5"/>
        <v>330.39754500859806</v>
      </c>
      <c r="AN27" s="62">
        <f ca="1">AVERAGE(OFFSET($AM$3,0,0,'Données projet'!$E$10+1,1))-AVERAGE(OFFSET($H$3,0,0,'Données projet'!$E$10+1,1))</f>
        <v>474.59791006623266</v>
      </c>
      <c r="AO27" s="62">
        <f t="shared" si="36"/>
        <v>295.01432800690293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451.94205212819901</v>
      </c>
      <c r="S28" s="62">
        <f ca="1">AVERAGE(OFFSET($R$3,0,0,'Données projet'!$E$9+1,1))-AVERAGE(OFFSET($H$3,0,0,'Données projet'!$E$9+1,1))</f>
        <v>211.70619219850786</v>
      </c>
      <c r="T28" s="62">
        <f t="shared" si="34"/>
        <v>426.883837098247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71.994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357.77704059604616</v>
      </c>
      <c r="AN28" s="62">
        <f ca="1">AVERAGE(OFFSET($AM$3,0,0,'Données projet'!$E$10+1,1))-AVERAGE(OFFSET($H$3,0,0,'Données projet'!$E$10+1,1))</f>
        <v>474.59791006623266</v>
      </c>
      <c r="AO28" s="62">
        <f t="shared" si="36"/>
        <v>295.01432800690293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474.174587646997</v>
      </c>
      <c r="S29" s="62">
        <f ca="1">AVERAGE(OFFSET($R$3,0,0,'Données projet'!$E$9+1,1))-AVERAGE(OFFSET($H$3,0,0,'Données projet'!$E$9+1,1))</f>
        <v>211.70619219850786</v>
      </c>
      <c r="T29" s="62">
        <f t="shared" si="34"/>
        <v>426.883837098247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70.98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358.35632280621712</v>
      </c>
      <c r="AN29" s="62">
        <f ca="1">AVERAGE(OFFSET($AM$3,0,0,'Données projet'!$E$10+1,1))-AVERAGE(OFFSET($H$3,0,0,'Données projet'!$E$10+1,1))</f>
        <v>474.59791006623266</v>
      </c>
      <c r="AO29" s="62">
        <f t="shared" si="36"/>
        <v>295.01432800690293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496.34904711149841</v>
      </c>
      <c r="S30" s="62">
        <f ca="1">AVERAGE(OFFSET($R$3,0,0,'Données projet'!$E$9+1,1))-AVERAGE(OFFSET($H$3,0,0,'Données projet'!$E$9+1,1))</f>
        <v>211.70619219850786</v>
      </c>
      <c r="T30" s="62">
        <f t="shared" si="34"/>
        <v>426.883837098247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78.078000000000003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376.52226830923979</v>
      </c>
      <c r="AN30" s="62">
        <f ca="1">AVERAGE(OFFSET($AM$3,0,0,'Données projet'!$E$10+1,1))-AVERAGE(OFFSET($H$3,0,0,'Données projet'!$E$10+1,1))</f>
        <v>474.59791006623266</v>
      </c>
      <c r="AO30" s="62">
        <f t="shared" si="36"/>
        <v>295.01432800690293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518.46823896547028</v>
      </c>
      <c r="S31" s="62">
        <f ca="1">AVERAGE(OFFSET($R$3,0,0,'Données projet'!$E$9+1,1))-AVERAGE(OFFSET($H$3,0,0,'Données projet'!$E$9+1,1))</f>
        <v>211.70619219850786</v>
      </c>
      <c r="T31" s="62">
        <f t="shared" si="34"/>
        <v>426.883837098247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85.176000000000002</v>
      </c>
      <c r="AK31" s="14">
        <f t="shared" si="35"/>
        <v>23.398088487656441</v>
      </c>
      <c r="AL31" s="22">
        <f t="shared" si="4"/>
        <v>189.09987078266829</v>
      </c>
      <c r="AM31" s="62">
        <f t="shared" si="5"/>
        <v>394.62948208186185</v>
      </c>
      <c r="AN31" s="62">
        <f ca="1">AVERAGE(OFFSET($AM$3,0,0,'Données projet'!$E$10+1,1))-AVERAGE(OFFSET($H$3,0,0,'Données projet'!$E$10+1,1))</f>
        <v>474.59791006623266</v>
      </c>
      <c r="AO31" s="62">
        <f t="shared" si="36"/>
        <v>295.01432800690293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540.53465000926337</v>
      </c>
      <c r="S32" s="62">
        <f ca="1">AVERAGE(OFFSET($R$3,0,0,'Données projet'!$E$9+1,1))-AVERAGE(OFFSET($H$3,0,0,'Données projet'!$E$9+1,1))</f>
        <v>211.70619219850786</v>
      </c>
      <c r="T32" s="62">
        <f t="shared" si="34"/>
        <v>426.883837098247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92.274000000000001</v>
      </c>
      <c r="AK32" s="14">
        <f t="shared" si="35"/>
        <v>25.112860036087575</v>
      </c>
      <c r="AL32" s="22">
        <f t="shared" si="4"/>
        <v>204.4487812295192</v>
      </c>
      <c r="AM32" s="62">
        <f t="shared" si="5"/>
        <v>412.68140738236065</v>
      </c>
      <c r="AN32" s="62">
        <f ca="1">AVERAGE(OFFSET($AM$3,0,0,'Données projet'!$E$10+1,1))-AVERAGE(OFFSET($H$3,0,0,'Données projet'!$E$10+1,1))</f>
        <v>474.59791006623266</v>
      </c>
      <c r="AO32" s="62">
        <f t="shared" si="36"/>
        <v>295.01432800690293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562.55050376491363</v>
      </c>
      <c r="S33" s="62">
        <f ca="1">AVERAGE(OFFSET($R$3,0,0,'Données projet'!$E$9+1,1))-AVERAGE(OFFSET($H$3,0,0,'Données projet'!$E$9+1,1))</f>
        <v>211.70619219850786</v>
      </c>
      <c r="T33" s="62">
        <f t="shared" si="34"/>
        <v>426.883837098247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0.27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99.372000000000014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430.68099467356956</v>
      </c>
      <c r="AN33" s="62">
        <f ca="1">AVERAGE(OFFSET($AM$3,0,0,'Données projet'!$E$10+1,1))-AVERAGE(OFFSET($H$3,0,0,'Données projet'!$E$10+1,1))</f>
        <v>474.59791006623266</v>
      </c>
      <c r="AO33" s="62">
        <f t="shared" si="36"/>
        <v>295.01432800690293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581.83861211902683</v>
      </c>
      <c r="S34" s="62">
        <f ca="1">AVERAGE(OFFSET($R$3,0,0,'Données projet'!$E$9+1,1))-AVERAGE(OFFSET($H$3,0,0,'Données projet'!$E$9+1,1))</f>
        <v>211.70619219850786</v>
      </c>
      <c r="T34" s="62">
        <f t="shared" si="34"/>
        <v>426.883837098247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85.987200000000001</v>
      </c>
      <c r="AK34" s="14">
        <f t="shared" si="35"/>
        <v>23.594880218992504</v>
      </c>
      <c r="AL34" s="22">
        <f t="shared" si="4"/>
        <v>190.85545638141195</v>
      </c>
      <c r="AM34" s="62">
        <f t="shared" si="5"/>
        <v>403.19527033156123</v>
      </c>
      <c r="AN34" s="62">
        <f ca="1">AVERAGE(OFFSET($AM$3,0,0,'Données projet'!$E$10+1,1))-AVERAGE(OFFSET($H$3,0,0,'Données projet'!$E$10+1,1))</f>
        <v>474.59791006623266</v>
      </c>
      <c r="AO34" s="62">
        <f t="shared" si="36"/>
        <v>295.01432800690293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601.08309165383571</v>
      </c>
      <c r="S35" s="62">
        <f ca="1">AVERAGE(OFFSET($R$3,0,0,'Données projet'!$E$9+1,1))-AVERAGE(OFFSET($H$3,0,0,'Données projet'!$E$9+1,1))</f>
        <v>211.70619219850786</v>
      </c>
      <c r="T35" s="62">
        <f t="shared" si="34"/>
        <v>426.883837098247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93.8964</v>
      </c>
      <c r="AK35" s="14">
        <f t="shared" si="35"/>
        <v>25.502612364176063</v>
      </c>
      <c r="AL35" s="22">
        <f t="shared" si="4"/>
        <v>207.95327986760662</v>
      </c>
      <c r="AM35" s="62">
        <f t="shared" si="5"/>
        <v>421.6981503046718</v>
      </c>
      <c r="AN35" s="62">
        <f ca="1">AVERAGE(OFFSET($AM$3,0,0,'Données projet'!$E$10+1,1))-AVERAGE(OFFSET($H$3,0,0,'Données projet'!$E$10+1,1))</f>
        <v>474.59791006623266</v>
      </c>
      <c r="AO35" s="62">
        <f t="shared" si="36"/>
        <v>295.01432800690293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620.28536132222484</v>
      </c>
      <c r="S36" s="62">
        <f ca="1">AVERAGE(OFFSET($R$3,0,0,'Données projet'!$E$9+1,1))-AVERAGE(OFFSET($H$3,0,0,'Données projet'!$E$9+1,1))</f>
        <v>211.70619219850786</v>
      </c>
      <c r="T36" s="62">
        <f t="shared" si="34"/>
        <v>426.883837098247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440.14419679099308</v>
      </c>
      <c r="AN36" s="62">
        <f ca="1">AVERAGE(OFFSET($AM$3,0,0,'Données projet'!$E$10+1,1))-AVERAGE(OFFSET($H$3,0,0,'Données projet'!$E$10+1,1))</f>
        <v>474.59791006623266</v>
      </c>
      <c r="AO36" s="62">
        <f t="shared" si="36"/>
        <v>295.01432800690293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639.44673857065982</v>
      </c>
      <c r="S37" s="62">
        <f ca="1">AVERAGE(OFFSET($R$3,0,0,'Données projet'!$E$9+1,1))-AVERAGE(OFFSET($H$3,0,0,'Données projet'!$E$9+1,1))</f>
        <v>211.70619219850786</v>
      </c>
      <c r="T37" s="62">
        <f t="shared" si="34"/>
        <v>426.883837098247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109.7148</v>
      </c>
      <c r="AK37" s="14">
        <f t="shared" si="35"/>
        <v>29.263779078727129</v>
      </c>
      <c r="AL37" s="22">
        <f t="shared" si="4"/>
        <v>242.05435856211645</v>
      </c>
      <c r="AM37" s="62">
        <f t="shared" si="5"/>
        <v>458.53664105119884</v>
      </c>
      <c r="AN37" s="62">
        <f ca="1">AVERAGE(OFFSET($AM$3,0,0,'Données projet'!$E$10+1,1))-AVERAGE(OFFSET($H$3,0,0,'Données projet'!$E$10+1,1))</f>
        <v>474.59791006623266</v>
      </c>
      <c r="AO37" s="62">
        <f t="shared" si="36"/>
        <v>295.01432800690293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211.70619219850786</v>
      </c>
      <c r="T38" s="62">
        <f t="shared" si="34"/>
        <v>426.883837098247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117.624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476.87827915014452</v>
      </c>
      <c r="AN38" s="62">
        <f ca="1">AVERAGE(OFFSET($AM$3,0,0,'Données projet'!$E$10+1,1))-AVERAGE(OFFSET($H$3,0,0,'Données projet'!$E$10+1,1))</f>
        <v>474.59791006623266</v>
      </c>
      <c r="AO38" s="62">
        <f t="shared" si="36"/>
        <v>295.01432800690293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211.70619219850786</v>
      </c>
      <c r="T39" s="62">
        <f t="shared" si="34"/>
        <v>426.883837098247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450.69975512152371</v>
      </c>
      <c r="AN39" s="62">
        <f ca="1">AVERAGE(OFFSET($AM$3,0,0,'Données projet'!$E$10+1,1))-AVERAGE(OFFSET($H$3,0,0,'Données projet'!$E$10+1,1))</f>
        <v>474.59791006623266</v>
      </c>
      <c r="AO39" s="62">
        <f t="shared" si="36"/>
        <v>295.01432800690293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211.70619219850786</v>
      </c>
      <c r="T40" s="62">
        <f t="shared" si="34"/>
        <v>426.883837098247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113.3652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470.32054929763422</v>
      </c>
      <c r="AN40" s="62">
        <f ca="1">AVERAGE(OFFSET($AM$3,0,0,'Données projet'!$E$10+1,1))-AVERAGE(OFFSET($H$3,0,0,'Données projet'!$E$10+1,1))</f>
        <v>474.59791006623266</v>
      </c>
      <c r="AO40" s="62">
        <f t="shared" si="36"/>
        <v>295.01432800690293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211.70619219850786</v>
      </c>
      <c r="T41" s="62">
        <f t="shared" si="34"/>
        <v>426.883837098247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489.88851643297119</v>
      </c>
      <c r="AN41" s="62">
        <f ca="1">AVERAGE(OFFSET($AM$3,0,0,'Données projet'!$E$10+1,1))-AVERAGE(OFFSET($H$3,0,0,'Données projet'!$E$10+1,1))</f>
        <v>474.59791006623266</v>
      </c>
      <c r="AO41" s="62">
        <f t="shared" si="36"/>
        <v>295.01432800690293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211.70619219850786</v>
      </c>
      <c r="T42" s="62">
        <f t="shared" si="34"/>
        <v>426.883837098247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509.40641741975492</v>
      </c>
      <c r="AN42" s="62">
        <f ca="1">AVERAGE(OFFSET($AM$3,0,0,'Données projet'!$E$10+1,1))-AVERAGE(OFFSET($H$3,0,0,'Données projet'!$E$10+1,1))</f>
        <v>474.59791006623266</v>
      </c>
      <c r="AO42" s="62">
        <f t="shared" si="36"/>
        <v>295.01432800690293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211.70619219850786</v>
      </c>
      <c r="T43" s="62">
        <f t="shared" si="34"/>
        <v>426.883837098247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528.87667882874905</v>
      </c>
      <c r="AN43" s="62">
        <f ca="1">AVERAGE(OFFSET($AM$3,0,0,'Données projet'!$E$10+1,1))-AVERAGE(OFFSET($H$3,0,0,'Données projet'!$E$10+1,1))</f>
        <v>474.59791006623266</v>
      </c>
      <c r="AO43" s="62">
        <f t="shared" si="36"/>
        <v>295.01432800690293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211.70619219850786</v>
      </c>
      <c r="T44" s="62">
        <f t="shared" si="34"/>
        <v>426.883837098247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502.69418282976551</v>
      </c>
      <c r="AN44" s="62">
        <f ca="1">AVERAGE(OFFSET($AM$3,0,0,'Données projet'!$E$10+1,1))-AVERAGE(OFFSET($H$3,0,0,'Données projet'!$E$10+1,1))</f>
        <v>474.59791006623266</v>
      </c>
      <c r="AO44" s="62">
        <f t="shared" si="36"/>
        <v>295.01432800690293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211.70619219850786</v>
      </c>
      <c r="T45" s="62">
        <f t="shared" si="34"/>
        <v>426.883837098247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522.13523105994159</v>
      </c>
      <c r="AN45" s="62">
        <f ca="1">AVERAGE(OFFSET($AM$3,0,0,'Données projet'!$E$10+1,1))-AVERAGE(OFFSET($H$3,0,0,'Données projet'!$E$10+1,1))</f>
        <v>474.59791006623266</v>
      </c>
      <c r="AO45" s="62">
        <f t="shared" si="36"/>
        <v>295.01432800690293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211.70619219850786</v>
      </c>
      <c r="T46" s="62">
        <f t="shared" si="34"/>
        <v>426.883837098247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541.53066290376842</v>
      </c>
      <c r="AN46" s="62">
        <f ca="1">AVERAGE(OFFSET($AM$3,0,0,'Données projet'!$E$10+1,1))-AVERAGE(OFFSET($H$3,0,0,'Données projet'!$E$10+1,1))</f>
        <v>474.59791006623266</v>
      </c>
      <c r="AO46" s="62">
        <f t="shared" si="36"/>
        <v>295.01432800690293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211.70619219850786</v>
      </c>
      <c r="T47" s="62">
        <f t="shared" si="34"/>
        <v>426.883837098247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560.88250023425269</v>
      </c>
      <c r="AN47" s="62">
        <f ca="1">AVERAGE(OFFSET($AM$3,0,0,'Données projet'!$E$10+1,1))-AVERAGE(OFFSET($H$3,0,0,'Données projet'!$E$10+1,1))</f>
        <v>474.59791006623266</v>
      </c>
      <c r="AO47" s="62">
        <f t="shared" si="36"/>
        <v>295.01432800690293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211.70619219850786</v>
      </c>
      <c r="T48" s="62">
        <f t="shared" si="34"/>
        <v>426.883837098247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580.19256100048631</v>
      </c>
      <c r="AN48" s="62">
        <f ca="1">AVERAGE(OFFSET($AM$3,0,0,'Données projet'!$E$10+1,1))-AVERAGE(OFFSET($H$3,0,0,'Données projet'!$E$10+1,1))</f>
        <v>474.59791006623266</v>
      </c>
      <c r="AO48" s="62">
        <f t="shared" si="36"/>
        <v>295.01432800690293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211.70619219850786</v>
      </c>
      <c r="T49" s="62">
        <f t="shared" si="34"/>
        <v>426.883837098247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553.99778295109036</v>
      </c>
      <c r="AN49" s="62">
        <f ca="1">AVERAGE(OFFSET($AM$3,0,0,'Données projet'!$E$10+1,1))-AVERAGE(OFFSET($H$3,0,0,'Données projet'!$E$10+1,1))</f>
        <v>474.59791006623266</v>
      </c>
      <c r="AO49" s="62">
        <f t="shared" si="36"/>
        <v>295.01432800690293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211.70619219850786</v>
      </c>
      <c r="T50" s="62">
        <f t="shared" si="34"/>
        <v>426.883837098247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573.28018751209299</v>
      </c>
      <c r="AN50" s="62">
        <f ca="1">AVERAGE(OFFSET($AM$3,0,0,'Données projet'!$E$10+1,1))-AVERAGE(OFFSET($H$3,0,0,'Données projet'!$E$10+1,1))</f>
        <v>474.59791006623266</v>
      </c>
      <c r="AO50" s="62">
        <f t="shared" si="36"/>
        <v>295.01432800690293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211.70619219850786</v>
      </c>
      <c r="T51" s="62">
        <f t="shared" si="34"/>
        <v>426.883837098247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592.52249695488445</v>
      </c>
      <c r="AN51" s="62">
        <f ca="1">AVERAGE(OFFSET($AM$3,0,0,'Données projet'!$E$10+1,1))-AVERAGE(OFFSET($H$3,0,0,'Données projet'!$E$10+1,1))</f>
        <v>474.59791006623266</v>
      </c>
      <c r="AO51" s="62">
        <f t="shared" si="36"/>
        <v>295.01432800690293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211.70619219850786</v>
      </c>
      <c r="T52" s="62">
        <f t="shared" si="34"/>
        <v>426.883837098247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611.7262681718455</v>
      </c>
      <c r="AN52" s="62">
        <f ca="1">AVERAGE(OFFSET($AM$3,0,0,'Données projet'!$E$10+1,1))-AVERAGE(OFFSET($H$3,0,0,'Données projet'!$E$10+1,1))</f>
        <v>474.59791006623266</v>
      </c>
      <c r="AO52" s="62">
        <f t="shared" si="36"/>
        <v>295.01432800690293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211.70619219850786</v>
      </c>
      <c r="T53" s="62">
        <f t="shared" si="34"/>
        <v>426.883837098247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630.89292427131704</v>
      </c>
      <c r="AN53" s="62">
        <f ca="1">AVERAGE(OFFSET($AM$3,0,0,'Données projet'!$E$10+1,1))-AVERAGE(OFFSET($H$3,0,0,'Données projet'!$E$10+1,1))</f>
        <v>474.59791006623266</v>
      </c>
      <c r="AO53" s="62">
        <f t="shared" si="36"/>
        <v>295.01432800690293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211.70619219850786</v>
      </c>
      <c r="T54" s="62">
        <f t="shared" si="34"/>
        <v>426.883837098247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603.8167797570519</v>
      </c>
      <c r="AN54" s="62">
        <f ca="1">AVERAGE(OFFSET($AM$3,0,0,'Données projet'!$E$10+1,1))-AVERAGE(OFFSET($H$3,0,0,'Données projet'!$E$10+1,1))</f>
        <v>474.59791006623266</v>
      </c>
      <c r="AO54" s="62">
        <f t="shared" si="36"/>
        <v>295.01432800690293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211.70619219850786</v>
      </c>
      <c r="T55" s="62">
        <f t="shared" si="34"/>
        <v>426.883837098247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622.09451919989328</v>
      </c>
      <c r="AN55" s="62">
        <f ca="1">AVERAGE(OFFSET($AM$3,0,0,'Données projet'!$E$10+1,1))-AVERAGE(OFFSET($H$3,0,0,'Données projet'!$E$10+1,1))</f>
        <v>474.59791006623266</v>
      </c>
      <c r="AO55" s="62">
        <f t="shared" si="36"/>
        <v>295.01432800690293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211.70619219850786</v>
      </c>
      <c r="T56" s="62">
        <f t="shared" si="34"/>
        <v>426.883837098247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640.33821381011546</v>
      </c>
      <c r="AN56" s="62">
        <f ca="1">AVERAGE(OFFSET($AM$3,0,0,'Données projet'!$E$10+1,1))-AVERAGE(OFFSET($H$3,0,0,'Données projet'!$E$10+1,1))</f>
        <v>474.59791006623266</v>
      </c>
      <c r="AO56" s="62">
        <f t="shared" si="36"/>
        <v>295.01432800690293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211.70619219850786</v>
      </c>
      <c r="T57" s="62">
        <f t="shared" si="34"/>
        <v>426.883837098247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658.54898776308789</v>
      </c>
      <c r="AN57" s="62">
        <f ca="1">AVERAGE(OFFSET($AM$3,0,0,'Données projet'!$E$10+1,1))-AVERAGE(OFFSET($H$3,0,0,'Données projet'!$E$10+1,1))</f>
        <v>474.59791006623266</v>
      </c>
      <c r="AO57" s="62">
        <f t="shared" si="36"/>
        <v>295.01432800690293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211.70619219850786</v>
      </c>
      <c r="T58" s="62">
        <f t="shared" si="34"/>
        <v>426.883837098247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676.72788655431316</v>
      </c>
      <c r="AN58" s="62">
        <f ca="1">AVERAGE(OFFSET($AM$3,0,0,'Données projet'!$E$10+1,1))-AVERAGE(OFFSET($H$3,0,0,'Données projet'!$E$10+1,1))</f>
        <v>474.59791006623266</v>
      </c>
      <c r="AO58" s="62">
        <f t="shared" si="36"/>
        <v>295.01432800690293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211.70619219850786</v>
      </c>
      <c r="T59" s="62">
        <f t="shared" si="34"/>
        <v>426.883837098247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186.98160000000007</v>
      </c>
      <c r="AK59" s="14">
        <f t="shared" si="35"/>
        <v>46.872006790472248</v>
      </c>
      <c r="AL59" s="22">
        <f t="shared" si="4"/>
        <v>407.29503182673926</v>
      </c>
      <c r="AM59" s="62">
        <f t="shared" si="5"/>
        <v>648.33501872011084</v>
      </c>
      <c r="AN59" s="62">
        <f ca="1">AVERAGE(OFFSET($AM$3,0,0,'Données projet'!$E$10+1,1))-AVERAGE(OFFSET($H$3,0,0,'Données projet'!$E$10+1,1))</f>
        <v>474.59791006623266</v>
      </c>
      <c r="AO59" s="62">
        <f t="shared" si="36"/>
        <v>295.01432800690293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211.70619219850786</v>
      </c>
      <c r="T60" s="62">
        <f t="shared" si="34"/>
        <v>426.883837098247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194.48520000000008</v>
      </c>
      <c r="AK60" s="14">
        <f t="shared" si="35"/>
        <v>48.530216343846071</v>
      </c>
      <c r="AL60" s="22">
        <f t="shared" si="4"/>
        <v>423.25185013219863</v>
      </c>
      <c r="AM60" s="62">
        <f t="shared" si="5"/>
        <v>665.19900967589547</v>
      </c>
      <c r="AN60" s="62">
        <f ca="1">AVERAGE(OFFSET($AM$3,0,0,'Données projet'!$E$10+1,1))-AVERAGE(OFFSET($H$3,0,0,'Données projet'!$E$10+1,1))</f>
        <v>474.59791006623266</v>
      </c>
      <c r="AO60" s="62">
        <f t="shared" si="36"/>
        <v>295.01432800690293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211.70619219850786</v>
      </c>
      <c r="T61" s="62">
        <f t="shared" si="34"/>
        <v>426.883837098247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201.98880000000008</v>
      </c>
      <c r="AK61" s="14">
        <f t="shared" si="35"/>
        <v>50.18099374666096</v>
      </c>
      <c r="AL61" s="22">
        <f t="shared" si="4"/>
        <v>439.19572410876793</v>
      </c>
      <c r="AM61" s="62">
        <f t="shared" si="5"/>
        <v>682.03431888544094</v>
      </c>
      <c r="AN61" s="62">
        <f ca="1">AVERAGE(OFFSET($AM$3,0,0,'Données projet'!$E$10+1,1))-AVERAGE(OFFSET($H$3,0,0,'Données projet'!$E$10+1,1))</f>
        <v>474.59791006623266</v>
      </c>
      <c r="AO61" s="62">
        <f t="shared" si="36"/>
        <v>295.01432800690293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211.70619219850786</v>
      </c>
      <c r="T62" s="62">
        <f t="shared" si="34"/>
        <v>426.883837098247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209.49240000000009</v>
      </c>
      <c r="AK62" s="14">
        <f t="shared" si="35"/>
        <v>51.824646708770558</v>
      </c>
      <c r="AL62" s="22">
        <f t="shared" si="4"/>
        <v>455.12718968444216</v>
      </c>
      <c r="AM62" s="62">
        <f t="shared" si="5"/>
        <v>698.84175528574985</v>
      </c>
      <c r="AN62" s="62">
        <f ca="1">AVERAGE(OFFSET($AM$3,0,0,'Données projet'!$E$10+1,1))-AVERAGE(OFFSET($H$3,0,0,'Données projet'!$E$10+1,1))</f>
        <v>474.59791006623266</v>
      </c>
      <c r="AO62" s="62">
        <f t="shared" si="36"/>
        <v>295.01432800690293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211.70619219850786</v>
      </c>
      <c r="T63" s="62">
        <f t="shared" si="34"/>
        <v>426.883837098247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216.99600000000009</v>
      </c>
      <c r="AK63" s="14">
        <f t="shared" si="35"/>
        <v>53.461459647386917</v>
      </c>
      <c r="AL63" s="22">
        <f t="shared" si="4"/>
        <v>471.04674221919907</v>
      </c>
      <c r="AM63" s="62">
        <f t="shared" si="5"/>
        <v>715.62208250971139</v>
      </c>
      <c r="AN63" s="62">
        <f ca="1">AVERAGE(OFFSET($AM$3,0,0,'Données projet'!$E$10+1,1))-AVERAGE(OFFSET($H$3,0,0,'Données projet'!$E$10+1,1))</f>
        <v>474.59791006623266</v>
      </c>
      <c r="AO63" s="62">
        <f t="shared" si="36"/>
        <v>295.01432800690293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211.70619219850786</v>
      </c>
      <c r="T64" s="62">
        <f t="shared" si="34"/>
        <v>426.883837098247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203.00280000000009</v>
      </c>
      <c r="AK64" s="14">
        <f t="shared" si="35"/>
        <v>50.403518824343074</v>
      </c>
      <c r="AL64" s="22">
        <f t="shared" si="4"/>
        <v>441.34933861906433</v>
      </c>
      <c r="AM64" s="62">
        <f t="shared" si="5"/>
        <v>686.7705210823276</v>
      </c>
      <c r="AN64" s="62">
        <f ca="1">AVERAGE(OFFSET($AM$3,0,0,'Données projet'!$E$10+1,1))-AVERAGE(OFFSET($H$3,0,0,'Données projet'!$E$10+1,1))</f>
        <v>474.59791006623266</v>
      </c>
      <c r="AO64" s="62">
        <f t="shared" si="36"/>
        <v>295.01432800690293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211.70619219850786</v>
      </c>
      <c r="T65" s="62">
        <f t="shared" si="34"/>
        <v>426.883837098247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210.3036000000001</v>
      </c>
      <c r="AK65" s="14">
        <f t="shared" si="35"/>
        <v>52.001924357524501</v>
      </c>
      <c r="AL65" s="22">
        <f t="shared" si="4"/>
        <v>456.84878825602203</v>
      </c>
      <c r="AM65" s="62">
        <f t="shared" si="5"/>
        <v>703.10113942135877</v>
      </c>
      <c r="AN65" s="62">
        <f ca="1">AVERAGE(OFFSET($AM$3,0,0,'Données projet'!$E$10+1,1))-AVERAGE(OFFSET($H$3,0,0,'Données projet'!$E$10+1,1))</f>
        <v>474.59791006623266</v>
      </c>
      <c r="AO65" s="62">
        <f t="shared" si="36"/>
        <v>295.01432800690293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211.70619219850786</v>
      </c>
      <c r="T66" s="62">
        <f t="shared" si="34"/>
        <v>426.883837098247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217.60440000000006</v>
      </c>
      <c r="AK66" s="14">
        <f t="shared" si="35"/>
        <v>53.593882578706406</v>
      </c>
      <c r="AL66" s="22">
        <f t="shared" si="4"/>
        <v>472.33700882458038</v>
      </c>
      <c r="AM66" s="62">
        <f t="shared" si="5"/>
        <v>719.40610977322433</v>
      </c>
      <c r="AN66" s="62">
        <f ca="1">AVERAGE(OFFSET($AM$3,0,0,'Données projet'!$E$10+1,1))-AVERAGE(OFFSET($H$3,0,0,'Données projet'!$E$10+1,1))</f>
        <v>474.59791006623266</v>
      </c>
      <c r="AO66" s="62">
        <f t="shared" si="36"/>
        <v>295.01432800690293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211.70619219850786</v>
      </c>
      <c r="T67" s="62">
        <f t="shared" si="34"/>
        <v>426.883837098247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224.90520000000006</v>
      </c>
      <c r="AK67" s="14">
        <f t="shared" si="35"/>
        <v>55.17963460003309</v>
      </c>
      <c r="AL67" s="22">
        <f t="shared" si="4"/>
        <v>487.81442026172436</v>
      </c>
      <c r="AM67" s="62">
        <f t="shared" si="5"/>
        <v>735.68610221091421</v>
      </c>
      <c r="AN67" s="62">
        <f ca="1">AVERAGE(OFFSET($AM$3,0,0,'Données projet'!$E$10+1,1))-AVERAGE(OFFSET($H$3,0,0,'Données projet'!$E$10+1,1))</f>
        <v>474.59791006623266</v>
      </c>
      <c r="AO67" s="62">
        <f t="shared" si="36"/>
        <v>295.01432800690293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211.70619219850786</v>
      </c>
      <c r="T68" s="62">
        <f t="shared" si="34"/>
        <v>426.883837098247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751.94175365671595</v>
      </c>
      <c r="AN68" s="62">
        <f ca="1">AVERAGE(OFFSET($AM$3,0,0,'Données projet'!$E$10+1,1))-AVERAGE(OFFSET($H$3,0,0,'Données projet'!$E$10+1,1))</f>
        <v>474.59791006623266</v>
      </c>
      <c r="AO68" s="62">
        <f t="shared" si="36"/>
        <v>295.01432800690293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211.70619219850786</v>
      </c>
      <c r="T69" s="62">
        <f t="shared" ref="T69:T132" si="88">$T$3</f>
        <v>426.883837098247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722.20239752918383</v>
      </c>
      <c r="AN69" s="62">
        <f ca="1">AVERAGE(OFFSET($AM$3,0,0,'Données projet'!$E$10+1,1))-AVERAGE(OFFSET($H$3,0,0,'Données projet'!$E$10+1,1))</f>
        <v>474.59791006623266</v>
      </c>
      <c r="AO69" s="62">
        <f t="shared" ref="AO69:AO132" si="90">$AO$3</f>
        <v>295.01432800690293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211.70619219850786</v>
      </c>
      <c r="T70" s="62">
        <f t="shared" si="88"/>
        <v>426.883837098247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737.58148356428796</v>
      </c>
      <c r="AN70" s="62">
        <f ca="1">AVERAGE(OFFSET($AM$3,0,0,'Données projet'!$E$10+1,1))-AVERAGE(OFFSET($H$3,0,0,'Données projet'!$E$10+1,1))</f>
        <v>474.59791006623266</v>
      </c>
      <c r="AO70" s="62">
        <f t="shared" si="90"/>
        <v>295.01432800690293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211.70619219850786</v>
      </c>
      <c r="T71" s="62">
        <f t="shared" si="88"/>
        <v>426.883837098247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752.93805695190724</v>
      </c>
      <c r="AN71" s="62">
        <f ca="1">AVERAGE(OFFSET($AM$3,0,0,'Données projet'!$E$10+1,1))-AVERAGE(OFFSET($H$3,0,0,'Données projet'!$E$10+1,1))</f>
        <v>474.59791006623266</v>
      </c>
      <c r="AO71" s="62">
        <f t="shared" si="90"/>
        <v>295.01432800690293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211.70619219850786</v>
      </c>
      <c r="T72" s="62">
        <f t="shared" si="88"/>
        <v>426.883837098247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768.27265559912223</v>
      </c>
      <c r="AN72" s="62">
        <f ca="1">AVERAGE(OFFSET($AM$3,0,0,'Données projet'!$E$10+1,1))-AVERAGE(OFFSET($H$3,0,0,'Données projet'!$E$10+1,1))</f>
        <v>474.59791006623266</v>
      </c>
      <c r="AO72" s="62">
        <f t="shared" si="90"/>
        <v>295.01432800690293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211.70619219850786</v>
      </c>
      <c r="T73" s="62">
        <f t="shared" si="88"/>
        <v>426.883837098247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783.5857945704895</v>
      </c>
      <c r="AN73" s="62">
        <f ca="1">AVERAGE(OFFSET($AM$3,0,0,'Données projet'!$E$10+1,1))-AVERAGE(OFFSET($H$3,0,0,'Données projet'!$E$10+1,1))</f>
        <v>474.59791006623266</v>
      </c>
      <c r="AO73" s="62">
        <f t="shared" si="90"/>
        <v>295.01432800690293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211.70619219850786</v>
      </c>
      <c r="T74" s="62">
        <f t="shared" si="88"/>
        <v>426.883837098247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752.95832718505426</v>
      </c>
      <c r="AN74" s="62">
        <f ca="1">AVERAGE(OFFSET($AM$3,0,0,'Données projet'!$E$10+1,1))-AVERAGE(OFFSET($H$3,0,0,'Données projet'!$E$10+1,1))</f>
        <v>474.59791006623266</v>
      </c>
      <c r="AO74" s="62">
        <f t="shared" si="90"/>
        <v>295.01432800690293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211.70619219850786</v>
      </c>
      <c r="T75" s="62">
        <f t="shared" si="88"/>
        <v>426.883837098247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767.39800848005302</v>
      </c>
      <c r="AN75" s="62">
        <f ca="1">AVERAGE(OFFSET($AM$3,0,0,'Données projet'!$E$10+1,1))-AVERAGE(OFFSET($H$3,0,0,'Données projet'!$E$10+1,1))</f>
        <v>474.59791006623266</v>
      </c>
      <c r="AO75" s="62">
        <f t="shared" si="90"/>
        <v>295.01432800690293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211.70619219850786</v>
      </c>
      <c r="T76" s="62">
        <f t="shared" si="88"/>
        <v>426.883837098247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781.81782490406829</v>
      </c>
      <c r="AN76" s="62">
        <f ca="1">AVERAGE(OFFSET($AM$3,0,0,'Données projet'!$E$10+1,1))-AVERAGE(OFFSET($H$3,0,0,'Données projet'!$E$10+1,1))</f>
        <v>474.59791006623266</v>
      </c>
      <c r="AO76" s="62">
        <f t="shared" si="90"/>
        <v>295.01432800690293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211.70619219850786</v>
      </c>
      <c r="T77" s="62">
        <f t="shared" si="88"/>
        <v>426.883837098247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796.21821698520307</v>
      </c>
      <c r="AN77" s="62">
        <f ca="1">AVERAGE(OFFSET($AM$3,0,0,'Données projet'!$E$10+1,1))-AVERAGE(OFFSET($H$3,0,0,'Données projet'!$E$10+1,1))</f>
        <v>474.59791006623266</v>
      </c>
      <c r="AO77" s="62">
        <f t="shared" si="90"/>
        <v>295.01432800690293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211.70619219850786</v>
      </c>
      <c r="T78" s="62">
        <f t="shared" si="88"/>
        <v>426.883837098247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810.59960896036114</v>
      </c>
      <c r="AN78" s="62">
        <f ca="1">AVERAGE(OFFSET($AM$3,0,0,'Données projet'!$E$10+1,1))-AVERAGE(OFFSET($H$3,0,0,'Données projet'!$E$10+1,1))</f>
        <v>474.59791006623266</v>
      </c>
      <c r="AO78" s="62">
        <f t="shared" si="90"/>
        <v>295.01432800690293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211.70619219850786</v>
      </c>
      <c r="T79" s="62">
        <f t="shared" si="88"/>
        <v>426.883837098247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241.33200000000014</v>
      </c>
      <c r="AK79" s="14">
        <f t="shared" si="89"/>
        <v>58.726024391301159</v>
      </c>
      <c r="AL79" s="22">
        <f t="shared" si="58"/>
        <v>522.60105914818303</v>
      </c>
      <c r="AM79" s="62">
        <f t="shared" si="59"/>
        <v>779.08389407374091</v>
      </c>
      <c r="AN79" s="62">
        <f ca="1">AVERAGE(OFFSET($AM$3,0,0,'Données projet'!$E$10+1,1))-AVERAGE(OFFSET($H$3,0,0,'Données projet'!$E$10+1,1))</f>
        <v>474.59791006623266</v>
      </c>
      <c r="AO79" s="62">
        <f t="shared" si="90"/>
        <v>295.01432800690293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211.70619219850786</v>
      </c>
      <c r="T80" s="62">
        <f t="shared" si="88"/>
        <v>426.883837098247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247.41600000000014</v>
      </c>
      <c r="AK80" s="14">
        <f t="shared" si="89"/>
        <v>60.032282000540242</v>
      </c>
      <c r="AL80" s="22">
        <f t="shared" si="58"/>
        <v>535.47242448427448</v>
      </c>
      <c r="AM80" s="62">
        <f t="shared" si="59"/>
        <v>792.59453317183511</v>
      </c>
      <c r="AN80" s="62">
        <f ca="1">AVERAGE(OFFSET($AM$3,0,0,'Données projet'!$E$10+1,1))-AVERAGE(OFFSET($H$3,0,0,'Données projet'!$E$10+1,1))</f>
        <v>474.59791006623266</v>
      </c>
      <c r="AO80" s="62">
        <f t="shared" si="90"/>
        <v>295.01432800690293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211.70619219850786</v>
      </c>
      <c r="T81" s="62">
        <f t="shared" si="88"/>
        <v>426.883837098247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253.50000000000014</v>
      </c>
      <c r="AK81" s="14">
        <f t="shared" si="89"/>
        <v>61.334805663162555</v>
      </c>
      <c r="AL81" s="22">
        <f t="shared" si="58"/>
        <v>548.33728653000833</v>
      </c>
      <c r="AM81" s="62">
        <f t="shared" si="59"/>
        <v>806.08757900900287</v>
      </c>
      <c r="AN81" s="62">
        <f ca="1">AVERAGE(OFFSET($AM$3,0,0,'Données projet'!$E$10+1,1))-AVERAGE(OFFSET($H$3,0,0,'Données projet'!$E$10+1,1))</f>
        <v>474.59791006623266</v>
      </c>
      <c r="AO81" s="62">
        <f t="shared" si="90"/>
        <v>295.01432800690293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211.70619219850786</v>
      </c>
      <c r="T82" s="62">
        <f t="shared" si="88"/>
        <v>426.883837098247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259.58400000000017</v>
      </c>
      <c r="AK82" s="14">
        <f t="shared" si="89"/>
        <v>62.63369530482359</v>
      </c>
      <c r="AL82" s="22">
        <f t="shared" si="58"/>
        <v>561.19581932256801</v>
      </c>
      <c r="AM82" s="62">
        <f t="shared" si="59"/>
        <v>819.56339800862361</v>
      </c>
      <c r="AN82" s="62">
        <f ca="1">AVERAGE(OFFSET($AM$3,0,0,'Données projet'!$E$10+1,1))-AVERAGE(OFFSET($H$3,0,0,'Données projet'!$E$10+1,1))</f>
        <v>474.59791006623266</v>
      </c>
      <c r="AO82" s="62">
        <f t="shared" si="90"/>
        <v>295.01432800690293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211.70619219850786</v>
      </c>
      <c r="T83" s="62">
        <f t="shared" si="88"/>
        <v>426.883837098247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265.66800000000012</v>
      </c>
      <c r="AK83" s="14">
        <f t="shared" si="89"/>
        <v>63.929045899944406</v>
      </c>
      <c r="AL83" s="22">
        <f t="shared" si="58"/>
        <v>574.04818827573672</v>
      </c>
      <c r="AM83" s="62">
        <f t="shared" si="59"/>
        <v>833.02234463320633</v>
      </c>
      <c r="AN83" s="62">
        <f ca="1">AVERAGE(OFFSET($AM$3,0,0,'Données projet'!$E$10+1,1))-AVERAGE(OFFSET($H$3,0,0,'Données projet'!$E$10+1,1))</f>
        <v>474.59791006623266</v>
      </c>
      <c r="AO83" s="62">
        <f t="shared" si="90"/>
        <v>295.01432800690293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211.70619219850786</v>
      </c>
      <c r="T84" s="62">
        <f t="shared" si="88"/>
        <v>426.883837098247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250.05240000000018</v>
      </c>
      <c r="AK84" s="14">
        <f t="shared" si="89"/>
        <v>60.597161386823522</v>
      </c>
      <c r="AL84" s="22">
        <f t="shared" si="58"/>
        <v>541.04798608205112</v>
      </c>
      <c r="AM84" s="62">
        <f t="shared" si="59"/>
        <v>800.61819734443998</v>
      </c>
      <c r="AN84" s="62">
        <f ca="1">AVERAGE(OFFSET($AM$3,0,0,'Données projet'!$E$10+1,1))-AVERAGE(OFFSET($H$3,0,0,'Données projet'!$E$10+1,1))</f>
        <v>474.59791006623266</v>
      </c>
      <c r="AO84" s="62">
        <f t="shared" si="90"/>
        <v>295.01432800690293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211.70619219850786</v>
      </c>
      <c r="T85" s="62">
        <f t="shared" si="88"/>
        <v>426.883837098247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255.73080000000016</v>
      </c>
      <c r="AK85" s="14">
        <f t="shared" si="89"/>
        <v>61.811482021795285</v>
      </c>
      <c r="AL85" s="22">
        <f t="shared" si="58"/>
        <v>553.05280785462708</v>
      </c>
      <c r="AM85" s="62">
        <f t="shared" si="59"/>
        <v>813.20873380191404</v>
      </c>
      <c r="AN85" s="62">
        <f ca="1">AVERAGE(OFFSET($AM$3,0,0,'Données projet'!$E$10+1,1))-AVERAGE(OFFSET($H$3,0,0,'Données projet'!$E$10+1,1))</f>
        <v>474.59791006623266</v>
      </c>
      <c r="AO85" s="62">
        <f t="shared" si="90"/>
        <v>295.01432800690293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211.70619219850786</v>
      </c>
      <c r="T86" s="62">
        <f t="shared" si="88"/>
        <v>426.883837098247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261.40920000000011</v>
      </c>
      <c r="AK86" s="14">
        <f t="shared" si="89"/>
        <v>63.022667885185157</v>
      </c>
      <c r="AL86" s="22">
        <f t="shared" si="58"/>
        <v>565.052169900031</v>
      </c>
      <c r="AM86" s="62">
        <f t="shared" si="59"/>
        <v>825.78364969189488</v>
      </c>
      <c r="AN86" s="62">
        <f ca="1">AVERAGE(OFFSET($AM$3,0,0,'Données projet'!$E$10+1,1))-AVERAGE(OFFSET($H$3,0,0,'Données projet'!$E$10+1,1))</f>
        <v>474.59791006623266</v>
      </c>
      <c r="AO86" s="62">
        <f t="shared" si="90"/>
        <v>295.01432800690293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211.70619219850786</v>
      </c>
      <c r="T87" s="62">
        <f t="shared" si="88"/>
        <v>426.883837098247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267.08760000000018</v>
      </c>
      <c r="AK87" s="14">
        <f t="shared" si="89"/>
        <v>64.230794913549914</v>
      </c>
      <c r="AL87" s="22">
        <f t="shared" si="58"/>
        <v>577.04620447443301</v>
      </c>
      <c r="AM87" s="62">
        <f t="shared" si="59"/>
        <v>838.34325353841609</v>
      </c>
      <c r="AN87" s="62">
        <f ca="1">AVERAGE(OFFSET($AM$3,0,0,'Données projet'!$E$10+1,1))-AVERAGE(OFFSET($H$3,0,0,'Données projet'!$E$10+1,1))</f>
        <v>474.59791006623266</v>
      </c>
      <c r="AO87" s="62">
        <f t="shared" si="90"/>
        <v>295.01432800690293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211.70619219850786</v>
      </c>
      <c r="T88" s="62">
        <f t="shared" si="88"/>
        <v>426.883837098247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272.76600000000019</v>
      </c>
      <c r="AK88" s="14">
        <f t="shared" si="89"/>
        <v>65.435935630087627</v>
      </c>
      <c r="AL88" s="22">
        <f t="shared" si="58"/>
        <v>589.03503788906949</v>
      </c>
      <c r="AM88" s="62">
        <f t="shared" si="59"/>
        <v>850.88784486272402</v>
      </c>
      <c r="AN88" s="62">
        <f ca="1">AVERAGE(OFFSET($AM$3,0,0,'Données projet'!$E$10+1,1))-AVERAGE(OFFSET($H$3,0,0,'Données projet'!$E$10+1,1))</f>
        <v>474.59791006623266</v>
      </c>
      <c r="AO88" s="62">
        <f t="shared" si="90"/>
        <v>295.01432800690293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211.70619219850786</v>
      </c>
      <c r="T89" s="62">
        <f t="shared" si="88"/>
        <v>426.883837098247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256.94760000000014</v>
      </c>
      <c r="AK89" s="14">
        <f t="shared" si="89"/>
        <v>62.071283104858303</v>
      </c>
      <c r="AL89" s="22">
        <f t="shared" si="58"/>
        <v>555.6245547409618</v>
      </c>
      <c r="AM89" s="62">
        <f t="shared" si="59"/>
        <v>818.02347846704356</v>
      </c>
      <c r="AN89" s="62">
        <f ca="1">AVERAGE(OFFSET($AM$3,0,0,'Données projet'!$E$10+1,1))-AVERAGE(OFFSET($H$3,0,0,'Données projet'!$E$10+1,1))</f>
        <v>474.59791006623266</v>
      </c>
      <c r="AO89" s="62">
        <f t="shared" si="90"/>
        <v>295.01432800690293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211.70619219850786</v>
      </c>
      <c r="T90" s="62">
        <f t="shared" si="88"/>
        <v>426.883837098247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262.42320000000012</v>
      </c>
      <c r="AK90" s="14">
        <f t="shared" si="89"/>
        <v>63.23862706204779</v>
      </c>
      <c r="AL90" s="22">
        <f t="shared" si="58"/>
        <v>567.19434879973335</v>
      </c>
      <c r="AM90" s="62">
        <f t="shared" si="59"/>
        <v>830.12991537352173</v>
      </c>
      <c r="AN90" s="62">
        <f ca="1">AVERAGE(OFFSET($AM$3,0,0,'Données projet'!$E$10+1,1))-AVERAGE(OFFSET($H$3,0,0,'Données projet'!$E$10+1,1))</f>
        <v>474.59791006623266</v>
      </c>
      <c r="AO90" s="62">
        <f t="shared" si="90"/>
        <v>295.01432800690293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211.70619219850786</v>
      </c>
      <c r="T91" s="62">
        <f t="shared" si="88"/>
        <v>426.883837098247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267.89880000000011</v>
      </c>
      <c r="AK91" s="14">
        <f t="shared" si="89"/>
        <v>64.403139057834565</v>
      </c>
      <c r="AL91" s="22">
        <f t="shared" si="58"/>
        <v>578.75921052572869</v>
      </c>
      <c r="AM91" s="62">
        <f t="shared" si="59"/>
        <v>842.22211039356978</v>
      </c>
      <c r="AN91" s="62">
        <f ca="1">AVERAGE(OFFSET($AM$3,0,0,'Données projet'!$E$10+1,1))-AVERAGE(OFFSET($H$3,0,0,'Données projet'!$E$10+1,1))</f>
        <v>474.59791006623266</v>
      </c>
      <c r="AO91" s="62">
        <f t="shared" si="90"/>
        <v>295.01432800690293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211.70619219850786</v>
      </c>
      <c r="T92" s="62">
        <f t="shared" si="88"/>
        <v>426.883837098247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273.37440000000009</v>
      </c>
      <c r="AK92" s="14">
        <f t="shared" si="89"/>
        <v>65.564883644654444</v>
      </c>
      <c r="AL92" s="22">
        <f t="shared" si="58"/>
        <v>590.31925234777327</v>
      </c>
      <c r="AM92" s="62">
        <f t="shared" si="59"/>
        <v>854.30033745595574</v>
      </c>
      <c r="AN92" s="62">
        <f ca="1">AVERAGE(OFFSET($AM$3,0,0,'Données projet'!$E$10+1,1))-AVERAGE(OFFSET($H$3,0,0,'Données projet'!$E$10+1,1))</f>
        <v>474.59791006623266</v>
      </c>
      <c r="AO92" s="62">
        <f t="shared" si="90"/>
        <v>295.01432800690293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211.70619219850786</v>
      </c>
      <c r="T93" s="62">
        <f t="shared" si="88"/>
        <v>426.883837098247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278.85000000000008</v>
      </c>
      <c r="AK93" s="14">
        <f t="shared" si="89"/>
        <v>66.723922641152967</v>
      </c>
      <c r="AL93" s="22">
        <f t="shared" si="58"/>
        <v>601.87458193334146</v>
      </c>
      <c r="AM93" s="62">
        <f t="shared" si="59"/>
        <v>866.36486292643417</v>
      </c>
      <c r="AN93" s="62">
        <f ca="1">AVERAGE(OFFSET($AM$3,0,0,'Données projet'!$E$10+1,1))-AVERAGE(OFFSET($H$3,0,0,'Données projet'!$E$10+1,1))</f>
        <v>474.59791006623266</v>
      </c>
      <c r="AO93" s="62">
        <f t="shared" si="90"/>
        <v>295.01432800690293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211.70619219850786</v>
      </c>
      <c r="T94" s="62">
        <f t="shared" si="88"/>
        <v>426.883837098247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262.62600000000009</v>
      </c>
      <c r="AK94" s="14">
        <f t="shared" si="89"/>
        <v>63.281807230823453</v>
      </c>
      <c r="AL94" s="22">
        <f t="shared" si="58"/>
        <v>567.622764260351</v>
      </c>
      <c r="AM94" s="62">
        <f t="shared" si="59"/>
        <v>832.61340772814219</v>
      </c>
      <c r="AN94" s="62">
        <f ca="1">AVERAGE(OFFSET($AM$3,0,0,'Données projet'!$E$10+1,1))-AVERAGE(OFFSET($H$3,0,0,'Données projet'!$E$10+1,1))</f>
        <v>474.59791006623266</v>
      </c>
      <c r="AO94" s="62">
        <f t="shared" si="90"/>
        <v>295.01432800690293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211.70619219850786</v>
      </c>
      <c r="T95" s="62">
        <f t="shared" si="88"/>
        <v>426.883837098247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267.69600000000008</v>
      </c>
      <c r="AK95" s="14">
        <f t="shared" si="89"/>
        <v>64.360058723585496</v>
      </c>
      <c r="AL95" s="22">
        <f t="shared" si="58"/>
        <v>578.33096894357823</v>
      </c>
      <c r="AM95" s="62">
        <f t="shared" si="59"/>
        <v>843.81329471577476</v>
      </c>
      <c r="AN95" s="62">
        <f ca="1">AVERAGE(OFFSET($AM$3,0,0,'Données projet'!$E$10+1,1))-AVERAGE(OFFSET($H$3,0,0,'Données projet'!$E$10+1,1))</f>
        <v>474.59791006623266</v>
      </c>
      <c r="AO95" s="62">
        <f t="shared" si="90"/>
        <v>295.01432800690293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211.70619219850786</v>
      </c>
      <c r="T96" s="62">
        <f t="shared" si="88"/>
        <v>426.883837098247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272.76600000000008</v>
      </c>
      <c r="AK96" s="14">
        <f t="shared" si="89"/>
        <v>65.435935630087627</v>
      </c>
      <c r="AL96" s="22">
        <f t="shared" si="58"/>
        <v>589.03503788906926</v>
      </c>
      <c r="AM96" s="62">
        <f t="shared" si="59"/>
        <v>855.00051637692673</v>
      </c>
      <c r="AN96" s="62">
        <f ca="1">AVERAGE(OFFSET($AM$3,0,0,'Données projet'!$E$10+1,1))-AVERAGE(OFFSET($H$3,0,0,'Données projet'!$E$10+1,1))</f>
        <v>474.59791006623266</v>
      </c>
      <c r="AO96" s="62">
        <f t="shared" si="90"/>
        <v>295.01432800690293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211.70619219850786</v>
      </c>
      <c r="T97" s="62">
        <f t="shared" si="88"/>
        <v>426.883837098247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277.83600000000007</v>
      </c>
      <c r="AK97" s="14">
        <f t="shared" si="89"/>
        <v>66.509487177652318</v>
      </c>
      <c r="AL97" s="22">
        <f t="shared" si="58"/>
        <v>599.73505683441124</v>
      </c>
      <c r="AM97" s="62">
        <f t="shared" si="59"/>
        <v>866.17530641848043</v>
      </c>
      <c r="AN97" s="62">
        <f ca="1">AVERAGE(OFFSET($AM$3,0,0,'Données projet'!$E$10+1,1))-AVERAGE(OFFSET($H$3,0,0,'Données projet'!$E$10+1,1))</f>
        <v>474.59791006623266</v>
      </c>
      <c r="AO97" s="62">
        <f t="shared" si="90"/>
        <v>295.01432800690293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211.70619219850786</v>
      </c>
      <c r="T98" s="62">
        <f t="shared" si="88"/>
        <v>426.883837098247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282.90600000000006</v>
      </c>
      <c r="AK98" s="14">
        <f t="shared" si="89"/>
        <v>67.580760694123512</v>
      </c>
      <c r="AL98" s="22">
        <f t="shared" si="58"/>
        <v>610.43110820893185</v>
      </c>
      <c r="AM98" s="62">
        <f t="shared" si="59"/>
        <v>877.33789267212273</v>
      </c>
      <c r="AN98" s="62">
        <f ca="1">AVERAGE(OFFSET($AM$3,0,0,'Données projet'!$E$10+1,1))-AVERAGE(OFFSET($H$3,0,0,'Données projet'!$E$10+1,1))</f>
        <v>474.59791006623266</v>
      </c>
      <c r="AO98" s="62">
        <f t="shared" si="90"/>
        <v>295.01432800690293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211.70619219850786</v>
      </c>
      <c r="T99" s="62">
        <f t="shared" si="88"/>
        <v>426.883837098247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266.47920000000011</v>
      </c>
      <c r="AK99" s="14">
        <f t="shared" si="89"/>
        <v>64.101496824889679</v>
      </c>
      <c r="AL99" s="22">
        <f t="shared" si="58"/>
        <v>575.76138030334971</v>
      </c>
      <c r="AM99" s="62">
        <f t="shared" si="59"/>
        <v>843.1266063085252</v>
      </c>
      <c r="AN99" s="62">
        <f ca="1">AVERAGE(OFFSET($AM$3,0,0,'Données projet'!$E$10+1,1))-AVERAGE(OFFSET($H$3,0,0,'Données projet'!$E$10+1,1))</f>
        <v>474.59791006623266</v>
      </c>
      <c r="AO99" s="62">
        <f t="shared" si="90"/>
        <v>295.01432800690293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211.70619219850786</v>
      </c>
      <c r="T100" s="62">
        <f t="shared" si="88"/>
        <v>426.883837098247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271.34640000000007</v>
      </c>
      <c r="AK100" s="14">
        <f t="shared" si="89"/>
        <v>65.134926573557365</v>
      </c>
      <c r="AL100" s="22">
        <f t="shared" si="58"/>
        <v>586.03831044894594</v>
      </c>
      <c r="AM100" s="62">
        <f t="shared" si="59"/>
        <v>853.85402506027447</v>
      </c>
      <c r="AN100" s="62">
        <f ca="1">AVERAGE(OFFSET($AM$3,0,0,'Données projet'!$E$10+1,1))-AVERAGE(OFFSET($H$3,0,0,'Données projet'!$E$10+1,1))</f>
        <v>474.59791006623266</v>
      </c>
      <c r="AO100" s="62">
        <f t="shared" si="90"/>
        <v>295.01432800690293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211.70619219850786</v>
      </c>
      <c r="T101" s="62">
        <f t="shared" si="88"/>
        <v>426.883837098247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276.2136000000001</v>
      </c>
      <c r="AK101" s="14">
        <f t="shared" si="89"/>
        <v>66.166200760877473</v>
      </c>
      <c r="AL101" s="22">
        <f t="shared" si="58"/>
        <v>596.31148632519512</v>
      </c>
      <c r="AM101" s="62">
        <f t="shared" si="59"/>
        <v>864.56987457250148</v>
      </c>
      <c r="AN101" s="62">
        <f ca="1">AVERAGE(OFFSET($AM$3,0,0,'Données projet'!$E$10+1,1))-AVERAGE(OFFSET($H$3,0,0,'Données projet'!$E$10+1,1))</f>
        <v>474.59791006623266</v>
      </c>
      <c r="AO101" s="62">
        <f t="shared" si="90"/>
        <v>295.01432800690293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211.70619219850786</v>
      </c>
      <c r="T102" s="62">
        <f t="shared" si="88"/>
        <v>426.883837098247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281.08080000000012</v>
      </c>
      <c r="AK102" s="14">
        <f t="shared" si="89"/>
        <v>67.195361752546177</v>
      </c>
      <c r="AL102" s="22">
        <f t="shared" si="58"/>
        <v>606.58098171901804</v>
      </c>
      <c r="AM102" s="62">
        <f t="shared" si="59"/>
        <v>875.27436420438801</v>
      </c>
      <c r="AN102" s="62">
        <f ca="1">AVERAGE(OFFSET($AM$3,0,0,'Données projet'!$E$10+1,1))-AVERAGE(OFFSET($H$3,0,0,'Données projet'!$E$10+1,1))</f>
        <v>474.59791006623266</v>
      </c>
      <c r="AO102" s="62">
        <f t="shared" si="90"/>
        <v>295.01432800690293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211.70619219850786</v>
      </c>
      <c r="T103" s="62">
        <f t="shared" si="88"/>
        <v>426.883837098247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285.94800000000009</v>
      </c>
      <c r="AK103" s="14">
        <f t="shared" si="89"/>
        <v>68.222450362989363</v>
      </c>
      <c r="AL103" s="22">
        <f t="shared" si="58"/>
        <v>616.84686771553993</v>
      </c>
      <c r="AM103" s="62">
        <f t="shared" si="59"/>
        <v>885.96769826144464</v>
      </c>
      <c r="AN103" s="62">
        <f ca="1">AVERAGE(OFFSET($AM$3,0,0,'Données projet'!$E$10+1,1))-AVERAGE(OFFSET($H$3,0,0,'Données projet'!$E$10+1,1))</f>
        <v>474.59791006623266</v>
      </c>
      <c r="AO103" s="62">
        <f t="shared" si="90"/>
        <v>295.01432800690293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211.70619219850786</v>
      </c>
      <c r="T104" s="62">
        <f t="shared" si="88"/>
        <v>426.883837098247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269.11560000000014</v>
      </c>
      <c r="AK104" s="14">
        <f t="shared" si="89"/>
        <v>64.661541462287133</v>
      </c>
      <c r="AL104" s="22">
        <f t="shared" si="58"/>
        <v>581.32852138015028</v>
      </c>
      <c r="AM104" s="62">
        <f t="shared" si="59"/>
        <v>850.86938471836993</v>
      </c>
      <c r="AN104" s="62">
        <f ca="1">AVERAGE(OFFSET($AM$3,0,0,'Données projet'!$E$10+1,1))-AVERAGE(OFFSET($H$3,0,0,'Données projet'!$E$10+1,1))</f>
        <v>474.59791006623266</v>
      </c>
      <c r="AO104" s="62">
        <f t="shared" si="90"/>
        <v>295.01432800690293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211.70619219850786</v>
      </c>
      <c r="T105" s="62">
        <f t="shared" si="88"/>
        <v>426.883837098247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273.57720000000012</v>
      </c>
      <c r="AK105" s="14">
        <f t="shared" si="89"/>
        <v>65.607858889915107</v>
      </c>
      <c r="AL105" s="22">
        <f t="shared" si="58"/>
        <v>590.74731089993566</v>
      </c>
      <c r="AM105" s="62">
        <f t="shared" si="59"/>
        <v>860.70092040057648</v>
      </c>
      <c r="AN105" s="62">
        <f ca="1">AVERAGE(OFFSET($AM$3,0,0,'Données projet'!$E$10+1,1))-AVERAGE(OFFSET($H$3,0,0,'Données projet'!$E$10+1,1))</f>
        <v>474.59791006623266</v>
      </c>
      <c r="AO105" s="62">
        <f t="shared" si="90"/>
        <v>295.01432800690293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211.70619219850786</v>
      </c>
      <c r="T106" s="62">
        <f t="shared" si="88"/>
        <v>426.883837098247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278.03880000000009</v>
      </c>
      <c r="AK106" s="14">
        <f t="shared" si="89"/>
        <v>66.5523815477178</v>
      </c>
      <c r="AL106" s="22">
        <f t="shared" si="58"/>
        <v>600.16297452894207</v>
      </c>
      <c r="AM106" s="62">
        <f t="shared" si="59"/>
        <v>870.52216996884806</v>
      </c>
      <c r="AN106" s="62">
        <f ca="1">AVERAGE(OFFSET($AM$3,0,0,'Données projet'!$E$10+1,1))-AVERAGE(OFFSET($H$3,0,0,'Données projet'!$E$10+1,1))</f>
        <v>474.59791006623266</v>
      </c>
      <c r="AO106" s="62">
        <f t="shared" si="90"/>
        <v>295.01432800690293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211.70619219850786</v>
      </c>
      <c r="T107" s="62">
        <f t="shared" si="88"/>
        <v>426.883837098247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282.50040000000007</v>
      </c>
      <c r="AK107" s="14">
        <f t="shared" si="89"/>
        <v>67.495141560894439</v>
      </c>
      <c r="AL107" s="22">
        <f t="shared" si="58"/>
        <v>609.57556821855781</v>
      </c>
      <c r="AM107" s="62">
        <f t="shared" si="59"/>
        <v>880.33331358843702</v>
      </c>
      <c r="AN107" s="62">
        <f ca="1">AVERAGE(OFFSET($AM$3,0,0,'Données projet'!$E$10+1,1))-AVERAGE(OFFSET($H$3,0,0,'Données projet'!$E$10+1,1))</f>
        <v>474.59791006623266</v>
      </c>
      <c r="AO107" s="62">
        <f t="shared" si="90"/>
        <v>295.01432800690293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211.70619219850786</v>
      </c>
      <c r="T108" s="62">
        <f t="shared" si="88"/>
        <v>426.883837098247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286.96200000000005</v>
      </c>
      <c r="AK108" s="14">
        <f t="shared" si="89"/>
        <v>68.436169981717853</v>
      </c>
      <c r="AL108" s="22">
        <f t="shared" si="58"/>
        <v>618.98514605149205</v>
      </c>
      <c r="AM108" s="62">
        <f t="shared" si="59"/>
        <v>890.13452740108369</v>
      </c>
      <c r="AN108" s="62">
        <f ca="1">AVERAGE(OFFSET($AM$3,0,0,'Données projet'!$E$10+1,1))-AVERAGE(OFFSET($H$3,0,0,'Données projet'!$E$10+1,1))</f>
        <v>474.59791006623266</v>
      </c>
      <c r="AO108" s="62">
        <f t="shared" si="90"/>
        <v>295.01432800690293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211.70619219850786</v>
      </c>
      <c r="T109" s="62">
        <f t="shared" si="88"/>
        <v>426.883837098247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270.94080000000002</v>
      </c>
      <c r="AK109" s="14">
        <f t="shared" si="89"/>
        <v>65.048890354155489</v>
      </c>
      <c r="AL109" s="22">
        <f t="shared" si="58"/>
        <v>585.1820440334875</v>
      </c>
      <c r="AM109" s="62">
        <f t="shared" si="59"/>
        <v>856.71626735411041</v>
      </c>
      <c r="AN109" s="62">
        <f ca="1">AVERAGE(OFFSET($AM$3,0,0,'Données projet'!$E$10+1,1))-AVERAGE(OFFSET($H$3,0,0,'Données projet'!$E$10+1,1))</f>
        <v>474.59791006623266</v>
      </c>
      <c r="AO109" s="62">
        <f t="shared" si="90"/>
        <v>295.01432800690293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211.70619219850786</v>
      </c>
      <c r="T110" s="62">
        <f t="shared" si="88"/>
        <v>426.883837098247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275.19960000000003</v>
      </c>
      <c r="AK110" s="14">
        <f t="shared" si="89"/>
        <v>65.951527620662617</v>
      </c>
      <c r="AL110" s="22">
        <f t="shared" si="58"/>
        <v>594.17154727265404</v>
      </c>
      <c r="AM110" s="62">
        <f t="shared" si="59"/>
        <v>866.08393641648865</v>
      </c>
      <c r="AN110" s="62">
        <f ca="1">AVERAGE(OFFSET($AM$3,0,0,'Données projet'!$E$10+1,1))-AVERAGE(OFFSET($H$3,0,0,'Données projet'!$E$10+1,1))</f>
        <v>474.59791006623266</v>
      </c>
      <c r="AO110" s="62">
        <f t="shared" si="90"/>
        <v>295.01432800690293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211.70619219850786</v>
      </c>
      <c r="T111" s="62">
        <f t="shared" si="88"/>
        <v>426.883837098247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279.45839999999998</v>
      </c>
      <c r="AK111" s="14">
        <f t="shared" si="89"/>
        <v>66.852540337772723</v>
      </c>
      <c r="AL111" s="22">
        <f t="shared" si="58"/>
        <v>603.15822108828741</v>
      </c>
      <c r="AM111" s="62">
        <f t="shared" si="59"/>
        <v>875.44221572375318</v>
      </c>
      <c r="AN111" s="62">
        <f ca="1">AVERAGE(OFFSET($AM$3,0,0,'Données projet'!$E$10+1,1))-AVERAGE(OFFSET($H$3,0,0,'Données projet'!$E$10+1,1))</f>
        <v>474.59791006623266</v>
      </c>
      <c r="AO111" s="62">
        <f t="shared" si="90"/>
        <v>295.01432800690293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211.70619219850786</v>
      </c>
      <c r="T112" s="62">
        <f t="shared" si="88"/>
        <v>426.883837098247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283.71719999999999</v>
      </c>
      <c r="AK112" s="14">
        <f t="shared" si="89"/>
        <v>67.751956122170697</v>
      </c>
      <c r="AL112" s="22">
        <f t="shared" si="58"/>
        <v>612.14211357944725</v>
      </c>
      <c r="AM112" s="62">
        <f t="shared" si="59"/>
        <v>884.79126718204952</v>
      </c>
      <c r="AN112" s="62">
        <f ca="1">AVERAGE(OFFSET($AM$3,0,0,'Données projet'!$E$10+1,1))-AVERAGE(OFFSET($H$3,0,0,'Données projet'!$E$10+1,1))</f>
        <v>474.59791006623266</v>
      </c>
      <c r="AO112" s="62">
        <f t="shared" si="90"/>
        <v>295.01432800690293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211.70619219850786</v>
      </c>
      <c r="T113" s="62">
        <f t="shared" si="88"/>
        <v>426.883837098247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287.97599999999994</v>
      </c>
      <c r="AK113" s="14">
        <f t="shared" si="89"/>
        <v>68.649801713863141</v>
      </c>
      <c r="AL113" s="22">
        <f t="shared" si="58"/>
        <v>621.12327131831148</v>
      </c>
      <c r="AM113" s="62">
        <f t="shared" si="59"/>
        <v>894.13124919634379</v>
      </c>
      <c r="AN113" s="62">
        <f ca="1">AVERAGE(OFFSET($AM$3,0,0,'Données projet'!$E$10+1,1))-AVERAGE(OFFSET($H$3,0,0,'Données projet'!$E$10+1,1))</f>
        <v>474.59791006623266</v>
      </c>
      <c r="AO113" s="62">
        <f t="shared" si="90"/>
        <v>295.01432800690293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211.70619219850786</v>
      </c>
      <c r="T114" s="62">
        <f t="shared" si="88"/>
        <v>426.883837098247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272.56319999999994</v>
      </c>
      <c r="AK114" s="14">
        <f t="shared" si="89"/>
        <v>65.392945522034609</v>
      </c>
      <c r="AL114" s="22">
        <f t="shared" si="58"/>
        <v>588.60695345087686</v>
      </c>
      <c r="AM114" s="62">
        <f t="shared" si="59"/>
        <v>861.96753080537133</v>
      </c>
      <c r="AN114" s="62">
        <f ca="1">AVERAGE(OFFSET($AM$3,0,0,'Données projet'!$E$10+1,1))-AVERAGE(OFFSET($H$3,0,0,'Données projet'!$E$10+1,1))</f>
        <v>474.59791006623266</v>
      </c>
      <c r="AO114" s="62">
        <f t="shared" si="90"/>
        <v>295.01432800690293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211.70619219850786</v>
      </c>
      <c r="T115" s="62">
        <f t="shared" si="88"/>
        <v>426.883837098247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276.41640000000001</v>
      </c>
      <c r="AK115" s="14">
        <f t="shared" si="89"/>
        <v>66.209124371313408</v>
      </c>
      <c r="AL115" s="22">
        <f t="shared" si="58"/>
        <v>596.7394549467042</v>
      </c>
      <c r="AM115" s="62">
        <f t="shared" si="59"/>
        <v>870.44651496503866</v>
      </c>
      <c r="AN115" s="62">
        <f ca="1">AVERAGE(OFFSET($AM$3,0,0,'Données projet'!$E$10+1,1))-AVERAGE(OFFSET($H$3,0,0,'Données projet'!$E$10+1,1))</f>
        <v>474.59791006623266</v>
      </c>
      <c r="AO115" s="62">
        <f t="shared" si="90"/>
        <v>295.01432800690293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211.70619219850786</v>
      </c>
      <c r="T116" s="62">
        <f t="shared" si="88"/>
        <v>426.883837098247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280.26960000000003</v>
      </c>
      <c r="AK116" s="14">
        <f t="shared" si="89"/>
        <v>67.023979919595945</v>
      </c>
      <c r="AL116" s="22">
        <f t="shared" si="58"/>
        <v>604.8696516932963</v>
      </c>
      <c r="AM116" s="62">
        <f t="shared" si="59"/>
        <v>878.91718367587214</v>
      </c>
      <c r="AN116" s="62">
        <f ca="1">AVERAGE(OFFSET($AM$3,0,0,'Données projet'!$E$10+1,1))-AVERAGE(OFFSET($H$3,0,0,'Données projet'!$E$10+1,1))</f>
        <v>474.59791006623266</v>
      </c>
      <c r="AO116" s="62">
        <f t="shared" si="90"/>
        <v>295.01432800690293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211.70619219850786</v>
      </c>
      <c r="T117" s="62">
        <f t="shared" si="88"/>
        <v>426.883837098247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284.12279999999998</v>
      </c>
      <c r="AK117" s="14">
        <f t="shared" si="89"/>
        <v>67.837532462585557</v>
      </c>
      <c r="AL117" s="22">
        <f t="shared" si="58"/>
        <v>612.99757903900309</v>
      </c>
      <c r="AM117" s="62">
        <f t="shared" si="59"/>
        <v>887.37967655842203</v>
      </c>
      <c r="AN117" s="62">
        <f ca="1">AVERAGE(OFFSET($AM$3,0,0,'Données projet'!$E$10+1,1))-AVERAGE(OFFSET($H$3,0,0,'Données projet'!$E$10+1,1))</f>
        <v>474.59791006623266</v>
      </c>
      <c r="AO117" s="62">
        <f t="shared" si="90"/>
        <v>295.01432800690293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211.70619219850786</v>
      </c>
      <c r="T118" s="62">
        <f t="shared" si="88"/>
        <v>426.883837098247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287.976</v>
      </c>
      <c r="AK118" s="14">
        <f t="shared" si="89"/>
        <v>68.649801713863141</v>
      </c>
      <c r="AL118" s="22">
        <f t="shared" si="58"/>
        <v>621.12327131831159</v>
      </c>
      <c r="AM118" s="62">
        <f t="shared" si="59"/>
        <v>895.83413041048607</v>
      </c>
      <c r="AN118" s="62">
        <f ca="1">AVERAGE(OFFSET($AM$3,0,0,'Données projet'!$E$10+1,1))-AVERAGE(OFFSET($H$3,0,0,'Données projet'!$E$10+1,1))</f>
        <v>474.59791006623266</v>
      </c>
      <c r="AO118" s="62">
        <f t="shared" si="90"/>
        <v>295.01432800690293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211.70619219850786</v>
      </c>
      <c r="T119" s="62">
        <f t="shared" si="88"/>
        <v>426.883837098247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273.37440000000004</v>
      </c>
      <c r="AK119" s="14">
        <f t="shared" si="89"/>
        <v>65.564883644654444</v>
      </c>
      <c r="AL119" s="22">
        <f t="shared" si="58"/>
        <v>590.31925234777316</v>
      </c>
      <c r="AM119" s="62">
        <f t="shared" si="59"/>
        <v>865.3531697344165</v>
      </c>
      <c r="AN119" s="62">
        <f ca="1">AVERAGE(OFFSET($AM$3,0,0,'Données projet'!$E$10+1,1))-AVERAGE(OFFSET($H$3,0,0,'Données projet'!$E$10+1,1))</f>
        <v>474.59791006623266</v>
      </c>
      <c r="AO119" s="62">
        <f t="shared" si="90"/>
        <v>295.01432800690293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211.70619219850786</v>
      </c>
      <c r="T120" s="62">
        <f t="shared" si="88"/>
        <v>426.883837098247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277.02480000000008</v>
      </c>
      <c r="AK120" s="14">
        <f t="shared" si="89"/>
        <v>66.337873221533528</v>
      </c>
      <c r="AL120" s="22">
        <f t="shared" si="58"/>
        <v>598.02332252750432</v>
      </c>
      <c r="AM120" s="62">
        <f t="shared" si="59"/>
        <v>873.37469386945759</v>
      </c>
      <c r="AN120" s="62">
        <f ca="1">AVERAGE(OFFSET($AM$3,0,0,'Données projet'!$E$10+1,1))-AVERAGE(OFFSET($H$3,0,0,'Données projet'!$E$10+1,1))</f>
        <v>474.59791006623266</v>
      </c>
      <c r="AO120" s="62">
        <f t="shared" si="90"/>
        <v>295.01432800690293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211.70619219850786</v>
      </c>
      <c r="T121" s="62">
        <f t="shared" si="88"/>
        <v>426.883837098247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280.67520000000007</v>
      </c>
      <c r="AK121" s="14">
        <f t="shared" si="89"/>
        <v>67.109678043026491</v>
      </c>
      <c r="AL121" s="22">
        <f t="shared" si="58"/>
        <v>605.72532925827124</v>
      </c>
      <c r="AM121" s="62">
        <f t="shared" si="59"/>
        <v>881.38864743913064</v>
      </c>
      <c r="AN121" s="62">
        <f ca="1">AVERAGE(OFFSET($AM$3,0,0,'Données projet'!$E$10+1,1))-AVERAGE(OFFSET($H$3,0,0,'Données projet'!$E$10+1,1))</f>
        <v>474.59791006623266</v>
      </c>
      <c r="AO121" s="62">
        <f t="shared" si="90"/>
        <v>295.01432800690293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211.70619219850786</v>
      </c>
      <c r="T122" s="62">
        <f t="shared" si="88"/>
        <v>426.883837098247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284.32560000000012</v>
      </c>
      <c r="AK122" s="14">
        <f t="shared" si="89"/>
        <v>67.880315299331201</v>
      </c>
      <c r="AL122" s="22">
        <f t="shared" si="58"/>
        <v>613.42530247966863</v>
      </c>
      <c r="AM122" s="62">
        <f t="shared" si="59"/>
        <v>889.39515591918757</v>
      </c>
      <c r="AN122" s="62">
        <f ca="1">AVERAGE(OFFSET($AM$3,0,0,'Données projet'!$E$10+1,1))-AVERAGE(OFFSET($H$3,0,0,'Données projet'!$E$10+1,1))</f>
        <v>474.59791006623266</v>
      </c>
      <c r="AO122" s="62">
        <f t="shared" si="90"/>
        <v>295.01432800690293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211.70619219850786</v>
      </c>
      <c r="T123" s="62">
        <f t="shared" si="88"/>
        <v>426.883837098247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287.97600000000011</v>
      </c>
      <c r="AK123" s="14">
        <f t="shared" si="89"/>
        <v>68.649801713863141</v>
      </c>
      <c r="AL123" s="22">
        <f t="shared" si="58"/>
        <v>621.12327131831182</v>
      </c>
      <c r="AM123" s="62">
        <f t="shared" si="59"/>
        <v>897.394342315063</v>
      </c>
      <c r="AN123" s="62">
        <f ca="1">AVERAGE(OFFSET($AM$3,0,0,'Données projet'!$E$10+1,1))-AVERAGE(OFFSET($H$3,0,0,'Données projet'!$E$10+1,1))</f>
        <v>474.59791006623266</v>
      </c>
      <c r="AO123" s="62">
        <f t="shared" si="90"/>
        <v>295.01432800690293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211.70619219850786</v>
      </c>
      <c r="T124" s="62">
        <f t="shared" si="88"/>
        <v>426.883837098247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276.56706310279009</v>
      </c>
      <c r="AN124" s="62">
        <f ca="1">AVERAGE(OFFSET($AM$3,0,0,'Données projet'!$E$10+1,1))-AVERAGE(OFFSET($H$3,0,0,'Données projet'!$E$10+1,1))</f>
        <v>474.59791006623266</v>
      </c>
      <c r="AO124" s="62">
        <f t="shared" si="90"/>
        <v>295.01432800690293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211.70619219850786</v>
      </c>
      <c r="T125" s="62">
        <f t="shared" si="88"/>
        <v>426.883837098247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276.85792040752534</v>
      </c>
      <c r="AN125" s="62">
        <f ca="1">AVERAGE(OFFSET($AM$3,0,0,'Données projet'!$E$10+1,1))-AVERAGE(OFFSET($H$3,0,0,'Données projet'!$E$10+1,1))</f>
        <v>474.59791006623266</v>
      </c>
      <c r="AO125" s="62">
        <f t="shared" si="90"/>
        <v>295.01432800690293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211.70619219850786</v>
      </c>
      <c r="T126" s="62">
        <f t="shared" si="88"/>
        <v>426.883837098247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277.14373198828292</v>
      </c>
      <c r="AN126" s="62">
        <f ca="1">AVERAGE(OFFSET($AM$3,0,0,'Données projet'!$E$10+1,1))-AVERAGE(OFFSET($H$3,0,0,'Données projet'!$E$10+1,1))</f>
        <v>474.59791006623266</v>
      </c>
      <c r="AO126" s="62">
        <f t="shared" si="90"/>
        <v>295.01432800690293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211.70619219850786</v>
      </c>
      <c r="T127" s="62">
        <f t="shared" si="88"/>
        <v>426.883837098247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277.42458537709331</v>
      </c>
      <c r="AN127" s="62">
        <f ca="1">AVERAGE(OFFSET($AM$3,0,0,'Données projet'!$E$10+1,1))-AVERAGE(OFFSET($H$3,0,0,'Données projet'!$E$10+1,1))</f>
        <v>474.59791006623266</v>
      </c>
      <c r="AO127" s="62">
        <f t="shared" si="90"/>
        <v>295.01432800690293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211.70619219850786</v>
      </c>
      <c r="T128" s="62">
        <f t="shared" si="88"/>
        <v>426.883837098247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277.70056658750195</v>
      </c>
      <c r="AN128" s="62">
        <f ca="1">AVERAGE(OFFSET($AM$3,0,0,'Données projet'!$E$10+1,1))-AVERAGE(OFFSET($H$3,0,0,'Données projet'!$E$10+1,1))</f>
        <v>474.59791006623266</v>
      </c>
      <c r="AO128" s="62">
        <f t="shared" si="90"/>
        <v>295.01432800690293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211.70619219850786</v>
      </c>
      <c r="T129" s="62">
        <f t="shared" si="88"/>
        <v>426.883837098247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277.97176014091156</v>
      </c>
      <c r="AN129" s="62">
        <f ca="1">AVERAGE(OFFSET($AM$3,0,0,'Données projet'!$E$10+1,1))-AVERAGE(OFFSET($H$3,0,0,'Données projet'!$E$10+1,1))</f>
        <v>474.59791006623266</v>
      </c>
      <c r="AO129" s="62">
        <f t="shared" si="90"/>
        <v>295.01432800690293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211.70619219850786</v>
      </c>
      <c r="T130" s="62">
        <f t="shared" si="88"/>
        <v>426.883837098247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278.23824909246747</v>
      </c>
      <c r="AN130" s="62">
        <f ca="1">AVERAGE(OFFSET($AM$3,0,0,'Données projet'!$E$10+1,1))-AVERAGE(OFFSET($H$3,0,0,'Données projet'!$E$10+1,1))</f>
        <v>474.59791006623266</v>
      </c>
      <c r="AO130" s="62">
        <f t="shared" si="90"/>
        <v>295.01432800690293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211.70619219850786</v>
      </c>
      <c r="T131" s="62">
        <f t="shared" si="88"/>
        <v>426.883837098247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278.50011505649394</v>
      </c>
      <c r="AN131" s="62">
        <f ca="1">AVERAGE(OFFSET($AM$3,0,0,'Données projet'!$E$10+1,1))-AVERAGE(OFFSET($H$3,0,0,'Données projet'!$E$10+1,1))</f>
        <v>474.59791006623266</v>
      </c>
      <c r="AO131" s="62">
        <f t="shared" si="90"/>
        <v>295.01432800690293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211.70619219850786</v>
      </c>
      <c r="T132" s="62">
        <f t="shared" si="88"/>
        <v>426.883837098247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278.75743823148912</v>
      </c>
      <c r="AN132" s="62">
        <f ca="1">AVERAGE(OFFSET($AM$3,0,0,'Données projet'!$E$10+1,1))-AVERAGE(OFFSET($H$3,0,0,'Données projet'!$E$10+1,1))</f>
        <v>474.59791006623266</v>
      </c>
      <c r="AO132" s="62">
        <f t="shared" si="90"/>
        <v>295.01432800690293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211.70619219850786</v>
      </c>
      <c r="T133" s="62">
        <f t="shared" ref="T133:T196" si="142">$T$3</f>
        <v>426.883837098247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279.0102974246866</v>
      </c>
      <c r="AN133" s="62">
        <f ca="1">AVERAGE(OFFSET($AM$3,0,0,'Données projet'!$E$10+1,1))-AVERAGE(OFFSET($H$3,0,0,'Données projet'!$E$10+1,1))</f>
        <v>474.59791006623266</v>
      </c>
      <c r="AO133" s="62">
        <f t="shared" ref="AO133:AO196" si="144">$AO$3</f>
        <v>295.01432800690293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211.70619219850786</v>
      </c>
      <c r="T134" s="62">
        <f t="shared" si="142"/>
        <v>426.883837098247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279.25877007619056</v>
      </c>
      <c r="AN134" s="62">
        <f ca="1">AVERAGE(OFFSET($AM$3,0,0,'Données projet'!$E$10+1,1))-AVERAGE(OFFSET($H$3,0,0,'Données projet'!$E$10+1,1))</f>
        <v>474.59791006623266</v>
      </c>
      <c r="AO134" s="62">
        <f t="shared" si="144"/>
        <v>295.01432800690293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211.70619219850786</v>
      </c>
      <c r="T135" s="62">
        <f t="shared" si="142"/>
        <v>426.883837098247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279.5029322826926</v>
      </c>
      <c r="AN135" s="62">
        <f ca="1">AVERAGE(OFFSET($AM$3,0,0,'Données projet'!$E$10+1,1))-AVERAGE(OFFSET($H$3,0,0,'Données projet'!$E$10+1,1))</f>
        <v>474.59791006623266</v>
      </c>
      <c r="AO135" s="62">
        <f t="shared" si="144"/>
        <v>295.01432800690293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211.70619219850786</v>
      </c>
      <c r="T136" s="62">
        <f t="shared" si="142"/>
        <v>426.883837098247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279.74285882077669</v>
      </c>
      <c r="AN136" s="62">
        <f ca="1">AVERAGE(OFFSET($AM$3,0,0,'Données projet'!$E$10+1,1))-AVERAGE(OFFSET($H$3,0,0,'Données projet'!$E$10+1,1))</f>
        <v>474.59791006623266</v>
      </c>
      <c r="AO136" s="62">
        <f t="shared" si="144"/>
        <v>295.01432800690293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211.70619219850786</v>
      </c>
      <c r="T137" s="62">
        <f t="shared" si="142"/>
        <v>426.883837098247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279.97862316982042</v>
      </c>
      <c r="AN137" s="62">
        <f ca="1">AVERAGE(OFFSET($AM$3,0,0,'Données projet'!$E$10+1,1))-AVERAGE(OFFSET($H$3,0,0,'Données projet'!$E$10+1,1))</f>
        <v>474.59791006623266</v>
      </c>
      <c r="AO137" s="62">
        <f t="shared" si="144"/>
        <v>295.01432800690293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211.70619219850786</v>
      </c>
      <c r="T138" s="62">
        <f t="shared" si="142"/>
        <v>426.883837098247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280.21029753449835</v>
      </c>
      <c r="AN138" s="62">
        <f ca="1">AVERAGE(OFFSET($AM$3,0,0,'Données projet'!$E$10+1,1))-AVERAGE(OFFSET($H$3,0,0,'Données projet'!$E$10+1,1))</f>
        <v>474.59791006623266</v>
      </c>
      <c r="AO138" s="62">
        <f t="shared" si="144"/>
        <v>295.01432800690293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211.70619219850786</v>
      </c>
      <c r="T139" s="62">
        <f t="shared" si="142"/>
        <v>426.883837098247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280.43795286689533</v>
      </c>
      <c r="AN139" s="62">
        <f ca="1">AVERAGE(OFFSET($AM$3,0,0,'Données projet'!$E$10+1,1))-AVERAGE(OFFSET($H$3,0,0,'Données projet'!$E$10+1,1))</f>
        <v>474.59791006623266</v>
      </c>
      <c r="AO139" s="62">
        <f t="shared" si="144"/>
        <v>295.01432800690293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211.70619219850786</v>
      </c>
      <c r="T140" s="62">
        <f t="shared" si="142"/>
        <v>426.883837098247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280.66165888823639</v>
      </c>
      <c r="AN140" s="62">
        <f ca="1">AVERAGE(OFFSET($AM$3,0,0,'Données projet'!$E$10+1,1))-AVERAGE(OFFSET($H$3,0,0,'Données projet'!$E$10+1,1))</f>
        <v>474.59791006623266</v>
      </c>
      <c r="AO140" s="62">
        <f t="shared" si="144"/>
        <v>295.01432800690293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211.70619219850786</v>
      </c>
      <c r="T141" s="62">
        <f t="shared" si="142"/>
        <v>426.883837098247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280.88148411023889</v>
      </c>
      <c r="AN141" s="62">
        <f ca="1">AVERAGE(OFFSET($AM$3,0,0,'Données projet'!$E$10+1,1))-AVERAGE(OFFSET($H$3,0,0,'Données projet'!$E$10+1,1))</f>
        <v>474.59791006623266</v>
      </c>
      <c r="AO141" s="62">
        <f t="shared" si="144"/>
        <v>295.01432800690293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211.70619219850786</v>
      </c>
      <c r="T142" s="62">
        <f t="shared" si="142"/>
        <v>426.883837098247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281.09749585609524</v>
      </c>
      <c r="AN142" s="62">
        <f ca="1">AVERAGE(OFFSET($AM$3,0,0,'Données projet'!$E$10+1,1))-AVERAGE(OFFSET($H$3,0,0,'Données projet'!$E$10+1,1))</f>
        <v>474.59791006623266</v>
      </c>
      <c r="AO142" s="62">
        <f t="shared" si="144"/>
        <v>295.01432800690293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211.70619219850786</v>
      </c>
      <c r="T143" s="62">
        <f t="shared" si="142"/>
        <v>426.883837098247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281.30976028109092</v>
      </c>
      <c r="AN143" s="62">
        <f ca="1">AVERAGE(OFFSET($AM$3,0,0,'Données projet'!$E$10+1,1))-AVERAGE(OFFSET($H$3,0,0,'Données projet'!$E$10+1,1))</f>
        <v>474.59791006623266</v>
      </c>
      <c r="AO143" s="62">
        <f t="shared" si="144"/>
        <v>295.01432800690293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211.70619219850786</v>
      </c>
      <c r="T144" s="62">
        <f t="shared" si="142"/>
        <v>426.883837098247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281.51834239286501</v>
      </c>
      <c r="AN144" s="62">
        <f ca="1">AVERAGE(OFFSET($AM$3,0,0,'Données projet'!$E$10+1,1))-AVERAGE(OFFSET($H$3,0,0,'Données projet'!$E$10+1,1))</f>
        <v>474.59791006623266</v>
      </c>
      <c r="AO144" s="62">
        <f t="shared" si="144"/>
        <v>295.01432800690293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211.70619219850786</v>
      </c>
      <c r="T145" s="62">
        <f t="shared" si="142"/>
        <v>426.883837098247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281.72330607131966</v>
      </c>
      <c r="AN145" s="62">
        <f ca="1">AVERAGE(OFFSET($AM$3,0,0,'Données projet'!$E$10+1,1))-AVERAGE(OFFSET($H$3,0,0,'Données projet'!$E$10+1,1))</f>
        <v>474.59791006623266</v>
      </c>
      <c r="AO145" s="62">
        <f t="shared" si="144"/>
        <v>295.01432800690293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211.70619219850786</v>
      </c>
      <c r="T146" s="62">
        <f t="shared" si="142"/>
        <v>426.883837098247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281.92471408818318</v>
      </c>
      <c r="AN146" s="62">
        <f ca="1">AVERAGE(OFFSET($AM$3,0,0,'Données projet'!$E$10+1,1))-AVERAGE(OFFSET($H$3,0,0,'Données projet'!$E$10+1,1))</f>
        <v>474.59791006623266</v>
      </c>
      <c r="AO146" s="62">
        <f t="shared" si="144"/>
        <v>295.01432800690293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211.70619219850786</v>
      </c>
      <c r="T147" s="62">
        <f t="shared" si="142"/>
        <v>426.883837098247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282.12262812623493</v>
      </c>
      <c r="AN147" s="62">
        <f ca="1">AVERAGE(OFFSET($AM$3,0,0,'Données projet'!$E$10+1,1))-AVERAGE(OFFSET($H$3,0,0,'Données projet'!$E$10+1,1))</f>
        <v>474.59791006623266</v>
      </c>
      <c r="AO147" s="62">
        <f t="shared" si="144"/>
        <v>295.01432800690293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211.70619219850786</v>
      </c>
      <c r="T148" s="62">
        <f t="shared" si="142"/>
        <v>426.883837098247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282.31710879819616</v>
      </c>
      <c r="AN148" s="62">
        <f ca="1">AVERAGE(OFFSET($AM$3,0,0,'Données projet'!$E$10+1,1))-AVERAGE(OFFSET($H$3,0,0,'Données projet'!$E$10+1,1))</f>
        <v>474.59791006623266</v>
      </c>
      <c r="AO148" s="62">
        <f t="shared" si="144"/>
        <v>295.01432800690293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211.70619219850786</v>
      </c>
      <c r="T149" s="62">
        <f t="shared" si="142"/>
        <v>426.883837098247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282.50821566529243</v>
      </c>
      <c r="AN149" s="62">
        <f ca="1">AVERAGE(OFFSET($AM$3,0,0,'Données projet'!$E$10+1,1))-AVERAGE(OFFSET($H$3,0,0,'Données projet'!$E$10+1,1))</f>
        <v>474.59791006623266</v>
      </c>
      <c r="AO149" s="62">
        <f t="shared" si="144"/>
        <v>295.01432800690293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211.70619219850786</v>
      </c>
      <c r="T150" s="62">
        <f t="shared" si="142"/>
        <v>426.883837098247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282.69600725549549</v>
      </c>
      <c r="AN150" s="62">
        <f ca="1">AVERAGE(OFFSET($AM$3,0,0,'Données projet'!$E$10+1,1))-AVERAGE(OFFSET($H$3,0,0,'Données projet'!$E$10+1,1))</f>
        <v>474.59791006623266</v>
      </c>
      <c r="AO150" s="62">
        <f t="shared" si="144"/>
        <v>295.01432800690293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211.70619219850786</v>
      </c>
      <c r="T151" s="62">
        <f t="shared" si="142"/>
        <v>426.883837098247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282.88054108144763</v>
      </c>
      <c r="AN151" s="62">
        <f ca="1">AVERAGE(OFFSET($AM$3,0,0,'Données projet'!$E$10+1,1))-AVERAGE(OFFSET($H$3,0,0,'Données projet'!$E$10+1,1))</f>
        <v>474.59791006623266</v>
      </c>
      <c r="AO151" s="62">
        <f t="shared" si="144"/>
        <v>295.01432800690293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211.70619219850786</v>
      </c>
      <c r="T152" s="62">
        <f t="shared" si="142"/>
        <v>426.883837098247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283.06187365807534</v>
      </c>
      <c r="AN152" s="62">
        <f ca="1">AVERAGE(OFFSET($AM$3,0,0,'Données projet'!$E$10+1,1))-AVERAGE(OFFSET($H$3,0,0,'Données projet'!$E$10+1,1))</f>
        <v>474.59791006623266</v>
      </c>
      <c r="AO152" s="62">
        <f t="shared" si="144"/>
        <v>295.01432800690293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211.70619219850786</v>
      </c>
      <c r="T153" s="62">
        <f t="shared" si="142"/>
        <v>426.883837098247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283.2400605198975</v>
      </c>
      <c r="AN153" s="62">
        <f ca="1">AVERAGE(OFFSET($AM$3,0,0,'Données projet'!$E$10+1,1))-AVERAGE(OFFSET($H$3,0,0,'Données projet'!$E$10+1,1))</f>
        <v>474.59791006623266</v>
      </c>
      <c r="AO153" s="62">
        <f t="shared" si="144"/>
        <v>295.01432800690293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211.70619219850786</v>
      </c>
      <c r="T154" s="62">
        <f t="shared" si="142"/>
        <v>426.883837098247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283.41515623803315</v>
      </c>
      <c r="AN154" s="62">
        <f ca="1">AVERAGE(OFFSET($AM$3,0,0,'Données projet'!$E$10+1,1))-AVERAGE(OFFSET($H$3,0,0,'Données projet'!$E$10+1,1))</f>
        <v>474.59791006623266</v>
      </c>
      <c r="AO154" s="62">
        <f t="shared" si="144"/>
        <v>295.01432800690293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211.70619219850786</v>
      </c>
      <c r="T155" s="62">
        <f t="shared" si="142"/>
        <v>426.883837098247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283.58721443691456</v>
      </c>
      <c r="AN155" s="62">
        <f ca="1">AVERAGE(OFFSET($AM$3,0,0,'Données projet'!$E$10+1,1))-AVERAGE(OFFSET($H$3,0,0,'Données projet'!$E$10+1,1))</f>
        <v>474.59791006623266</v>
      </c>
      <c r="AO155" s="62">
        <f t="shared" si="144"/>
        <v>295.01432800690293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211.70619219850786</v>
      </c>
      <c r="T156" s="62">
        <f t="shared" si="142"/>
        <v>426.883837098247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283.75628781070981</v>
      </c>
      <c r="AN156" s="62">
        <f ca="1">AVERAGE(OFFSET($AM$3,0,0,'Données projet'!$E$10+1,1))-AVERAGE(OFFSET($H$3,0,0,'Données projet'!$E$10+1,1))</f>
        <v>474.59791006623266</v>
      </c>
      <c r="AO156" s="62">
        <f t="shared" si="144"/>
        <v>295.01432800690293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211.70619219850786</v>
      </c>
      <c r="T157" s="62">
        <f t="shared" si="142"/>
        <v>426.883837098247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283.92242813946126</v>
      </c>
      <c r="AN157" s="62">
        <f ca="1">AVERAGE(OFFSET($AM$3,0,0,'Données projet'!$E$10+1,1))-AVERAGE(OFFSET($H$3,0,0,'Données projet'!$E$10+1,1))</f>
        <v>474.59791006623266</v>
      </c>
      <c r="AO157" s="62">
        <f t="shared" si="144"/>
        <v>295.01432800690293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211.70619219850786</v>
      </c>
      <c r="T158" s="62">
        <f t="shared" si="142"/>
        <v>426.883837098247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284.08568630494295</v>
      </c>
      <c r="AN158" s="62">
        <f ca="1">AVERAGE(OFFSET($AM$3,0,0,'Données projet'!$E$10+1,1))-AVERAGE(OFFSET($H$3,0,0,'Données projet'!$E$10+1,1))</f>
        <v>474.59791006623266</v>
      </c>
      <c r="AO158" s="62">
        <f t="shared" si="144"/>
        <v>295.01432800690293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211.70619219850786</v>
      </c>
      <c r="T159" s="62">
        <f t="shared" si="142"/>
        <v>426.883837098247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284.24611230624413</v>
      </c>
      <c r="AN159" s="62">
        <f ca="1">AVERAGE(OFFSET($AM$3,0,0,'Données projet'!$E$10+1,1))-AVERAGE(OFFSET($H$3,0,0,'Données projet'!$E$10+1,1))</f>
        <v>474.59791006623266</v>
      </c>
      <c r="AO159" s="62">
        <f t="shared" si="144"/>
        <v>295.01432800690293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211.70619219850786</v>
      </c>
      <c r="T160" s="62">
        <f t="shared" si="142"/>
        <v>426.883837098247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284.40375527508144</v>
      </c>
      <c r="AN160" s="62">
        <f ca="1">AVERAGE(OFFSET($AM$3,0,0,'Données projet'!$E$10+1,1))-AVERAGE(OFFSET($H$3,0,0,'Données projet'!$E$10+1,1))</f>
        <v>474.59791006623266</v>
      </c>
      <c r="AO160" s="62">
        <f t="shared" si="144"/>
        <v>295.01432800690293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211.70619219850786</v>
      </c>
      <c r="T161" s="62">
        <f t="shared" si="142"/>
        <v>426.883837098247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284.55866349084641</v>
      </c>
      <c r="AN161" s="62">
        <f ca="1">AVERAGE(OFFSET($AM$3,0,0,'Données projet'!$E$10+1,1))-AVERAGE(OFFSET($H$3,0,0,'Données projet'!$E$10+1,1))</f>
        <v>474.59791006623266</v>
      </c>
      <c r="AO161" s="62">
        <f t="shared" si="144"/>
        <v>295.01432800690293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211.70619219850786</v>
      </c>
      <c r="T162" s="62">
        <f t="shared" si="142"/>
        <v>426.883837098247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284.71088439539079</v>
      </c>
      <c r="AN162" s="62">
        <f ca="1">AVERAGE(OFFSET($AM$3,0,0,'Données projet'!$E$10+1,1))-AVERAGE(OFFSET($H$3,0,0,'Données projet'!$E$10+1,1))</f>
        <v>474.59791006623266</v>
      </c>
      <c r="AO162" s="62">
        <f t="shared" si="144"/>
        <v>295.01432800690293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211.70619219850786</v>
      </c>
      <c r="T163" s="62">
        <f t="shared" si="142"/>
        <v>426.883837098247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284.86046460755614</v>
      </c>
      <c r="AN163" s="62">
        <f ca="1">AVERAGE(OFFSET($AM$3,0,0,'Données projet'!$E$10+1,1))-AVERAGE(OFFSET($H$3,0,0,'Données projet'!$E$10+1,1))</f>
        <v>474.59791006623266</v>
      </c>
      <c r="AO163" s="62">
        <f t="shared" si="144"/>
        <v>295.01432800690293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211.70619219850786</v>
      </c>
      <c r="T164" s="62">
        <f t="shared" si="142"/>
        <v>426.883837098247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285.00744993745178</v>
      </c>
      <c r="AN164" s="62">
        <f ca="1">AVERAGE(OFFSET($AM$3,0,0,'Données projet'!$E$10+1,1))-AVERAGE(OFFSET($H$3,0,0,'Données projet'!$E$10+1,1))</f>
        <v>474.59791006623266</v>
      </c>
      <c r="AO164" s="62">
        <f t="shared" si="144"/>
        <v>295.01432800690293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211.70619219850786</v>
      </c>
      <c r="T165" s="62">
        <f t="shared" si="142"/>
        <v>426.883837098247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285.15188540048365</v>
      </c>
      <c r="AN165" s="62">
        <f ca="1">AVERAGE(OFFSET($AM$3,0,0,'Données projet'!$E$10+1,1))-AVERAGE(OFFSET($H$3,0,0,'Données projet'!$E$10+1,1))</f>
        <v>474.59791006623266</v>
      </c>
      <c r="AO165" s="62">
        <f t="shared" si="144"/>
        <v>295.01432800690293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211.70619219850786</v>
      </c>
      <c r="T166" s="62">
        <f t="shared" si="142"/>
        <v>426.883837098247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285.29381523114125</v>
      </c>
      <c r="AN166" s="62">
        <f ca="1">AVERAGE(OFFSET($AM$3,0,0,'Données projet'!$E$10+1,1))-AVERAGE(OFFSET($H$3,0,0,'Données projet'!$E$10+1,1))</f>
        <v>474.59791006623266</v>
      </c>
      <c r="AO166" s="62">
        <f t="shared" si="144"/>
        <v>295.01432800690293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211.70619219850786</v>
      </c>
      <c r="T167" s="62">
        <f t="shared" si="142"/>
        <v>426.883837098247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285.43328289654454</v>
      </c>
      <c r="AN167" s="62">
        <f ca="1">AVERAGE(OFFSET($AM$3,0,0,'Données projet'!$E$10+1,1))-AVERAGE(OFFSET($H$3,0,0,'Données projet'!$E$10+1,1))</f>
        <v>474.59791006623266</v>
      </c>
      <c r="AO167" s="62">
        <f t="shared" si="144"/>
        <v>295.01432800690293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211.70619219850786</v>
      </c>
      <c r="T168" s="62">
        <f t="shared" si="142"/>
        <v>426.883837098247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285.57033110975601</v>
      </c>
      <c r="AN168" s="62">
        <f ca="1">AVERAGE(OFFSET($AM$3,0,0,'Données projet'!$E$10+1,1))-AVERAGE(OFFSET($H$3,0,0,'Données projet'!$E$10+1,1))</f>
        <v>474.59791006623266</v>
      </c>
      <c r="AO168" s="62">
        <f t="shared" si="144"/>
        <v>295.01432800690293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211.70619219850786</v>
      </c>
      <c r="T169" s="62">
        <f t="shared" si="142"/>
        <v>426.883837098247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285.7050018428622</v>
      </c>
      <c r="AN169" s="62">
        <f ca="1">AVERAGE(OFFSET($AM$3,0,0,'Données projet'!$E$10+1,1))-AVERAGE(OFFSET($H$3,0,0,'Données projet'!$E$10+1,1))</f>
        <v>474.59791006623266</v>
      </c>
      <c r="AO169" s="62">
        <f t="shared" si="144"/>
        <v>295.01432800690293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211.70619219850786</v>
      </c>
      <c r="T170" s="62">
        <f t="shared" si="142"/>
        <v>426.883837098247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285.83733633982769</v>
      </c>
      <c r="AN170" s="62">
        <f ca="1">AVERAGE(OFFSET($AM$3,0,0,'Données projet'!$E$10+1,1))-AVERAGE(OFFSET($H$3,0,0,'Données projet'!$E$10+1,1))</f>
        <v>474.59791006623266</v>
      </c>
      <c r="AO170" s="62">
        <f t="shared" si="144"/>
        <v>295.01432800690293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211.70619219850786</v>
      </c>
      <c r="T171" s="62">
        <f t="shared" si="142"/>
        <v>426.883837098247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285.96737512912637</v>
      </c>
      <c r="AN171" s="62">
        <f ca="1">AVERAGE(OFFSET($AM$3,0,0,'Données projet'!$E$10+1,1))-AVERAGE(OFFSET($H$3,0,0,'Données projet'!$E$10+1,1))</f>
        <v>474.59791006623266</v>
      </c>
      <c r="AO171" s="62">
        <f t="shared" si="144"/>
        <v>295.01432800690293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211.70619219850786</v>
      </c>
      <c r="T172" s="62">
        <f t="shared" si="142"/>
        <v>426.883837098247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286.09515803615392</v>
      </c>
      <c r="AN172" s="62">
        <f ca="1">AVERAGE(OFFSET($AM$3,0,0,'Données projet'!$E$10+1,1))-AVERAGE(OFFSET($H$3,0,0,'Données projet'!$E$10+1,1))</f>
        <v>474.59791006623266</v>
      </c>
      <c r="AO172" s="62">
        <f t="shared" si="144"/>
        <v>295.01432800690293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211.70619219850786</v>
      </c>
      <c r="T173" s="62">
        <f t="shared" si="142"/>
        <v>426.883837098247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286.22072419542434</v>
      </c>
      <c r="AN173" s="62">
        <f ca="1">AVERAGE(OFFSET($AM$3,0,0,'Données projet'!$E$10+1,1))-AVERAGE(OFFSET($H$3,0,0,'Données projet'!$E$10+1,1))</f>
        <v>474.59791006623266</v>
      </c>
      <c r="AO173" s="62">
        <f t="shared" si="144"/>
        <v>295.01432800690293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211.70619219850786</v>
      </c>
      <c r="T174" s="62">
        <f t="shared" si="142"/>
        <v>426.883837098247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286.34411206255527</v>
      </c>
      <c r="AN174" s="62">
        <f ca="1">AVERAGE(OFFSET($AM$3,0,0,'Données projet'!$E$10+1,1))-AVERAGE(OFFSET($H$3,0,0,'Données projet'!$E$10+1,1))</f>
        <v>474.59791006623266</v>
      </c>
      <c r="AO174" s="62">
        <f t="shared" si="144"/>
        <v>295.01432800690293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211.70619219850786</v>
      </c>
      <c r="T175" s="62">
        <f t="shared" si="142"/>
        <v>426.883837098247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286.4653594260455</v>
      </c>
      <c r="AN175" s="62">
        <f ca="1">AVERAGE(OFFSET($AM$3,0,0,'Données projet'!$E$10+1,1))-AVERAGE(OFFSET($H$3,0,0,'Données projet'!$E$10+1,1))</f>
        <v>474.59791006623266</v>
      </c>
      <c r="AO175" s="62">
        <f t="shared" si="144"/>
        <v>295.01432800690293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211.70619219850786</v>
      </c>
      <c r="T176" s="62">
        <f t="shared" si="142"/>
        <v>426.883837098247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286.58450341884753</v>
      </c>
      <c r="AN176" s="62">
        <f ca="1">AVERAGE(OFFSET($AM$3,0,0,'Données projet'!$E$10+1,1))-AVERAGE(OFFSET($H$3,0,0,'Données projet'!$E$10+1,1))</f>
        <v>474.59791006623266</v>
      </c>
      <c r="AO176" s="62">
        <f t="shared" si="144"/>
        <v>295.01432800690293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211.70619219850786</v>
      </c>
      <c r="T177" s="62">
        <f t="shared" si="142"/>
        <v>426.883837098247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286.70158052974062</v>
      </c>
      <c r="AN177" s="62">
        <f ca="1">AVERAGE(OFFSET($AM$3,0,0,'Données projet'!$E$10+1,1))-AVERAGE(OFFSET($H$3,0,0,'Données projet'!$E$10+1,1))</f>
        <v>474.59791006623266</v>
      </c>
      <c r="AO177" s="62">
        <f t="shared" si="144"/>
        <v>295.01432800690293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211.70619219850786</v>
      </c>
      <c r="T178" s="62">
        <f t="shared" si="142"/>
        <v>426.883837098247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286.81662661450486</v>
      </c>
      <c r="AN178" s="62">
        <f ca="1">AVERAGE(OFFSET($AM$3,0,0,'Données projet'!$E$10+1,1))-AVERAGE(OFFSET($H$3,0,0,'Données projet'!$E$10+1,1))</f>
        <v>474.59791006623266</v>
      </c>
      <c r="AO178" s="62">
        <f t="shared" si="144"/>
        <v>295.01432800690293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211.70619219850786</v>
      </c>
      <c r="T179" s="62">
        <f t="shared" si="142"/>
        <v>426.883837098247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286.92967690690301</v>
      </c>
      <c r="AN179" s="62">
        <f ca="1">AVERAGE(OFFSET($AM$3,0,0,'Données projet'!$E$10+1,1))-AVERAGE(OFFSET($H$3,0,0,'Données projet'!$E$10+1,1))</f>
        <v>474.59791006623266</v>
      </c>
      <c r="AO179" s="62">
        <f t="shared" si="144"/>
        <v>295.01432800690293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211.70619219850786</v>
      </c>
      <c r="T180" s="62">
        <f t="shared" si="142"/>
        <v>426.883837098247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287.0407660294706</v>
      </c>
      <c r="AN180" s="62">
        <f ca="1">AVERAGE(OFFSET($AM$3,0,0,'Données projet'!$E$10+1,1))-AVERAGE(OFFSET($H$3,0,0,'Données projet'!$E$10+1,1))</f>
        <v>474.59791006623266</v>
      </c>
      <c r="AO180" s="62">
        <f t="shared" si="144"/>
        <v>295.01432800690293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211.70619219850786</v>
      </c>
      <c r="T181" s="62">
        <f t="shared" si="142"/>
        <v>426.883837098247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287.14992800411977</v>
      </c>
      <c r="AN181" s="62">
        <f ca="1">AVERAGE(OFFSET($AM$3,0,0,'Données projet'!$E$10+1,1))-AVERAGE(OFFSET($H$3,0,0,'Données projet'!$E$10+1,1))</f>
        <v>474.59791006623266</v>
      </c>
      <c r="AO181" s="62">
        <f t="shared" si="144"/>
        <v>295.01432800690293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211.70619219850786</v>
      </c>
      <c r="T182" s="62">
        <f t="shared" si="142"/>
        <v>426.883837098247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287.2571962625583</v>
      </c>
      <c r="AN182" s="62">
        <f ca="1">AVERAGE(OFFSET($AM$3,0,0,'Données projet'!$E$10+1,1))-AVERAGE(OFFSET($H$3,0,0,'Données projet'!$E$10+1,1))</f>
        <v>474.59791006623266</v>
      </c>
      <c r="AO182" s="62">
        <f t="shared" si="144"/>
        <v>295.01432800690293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211.70619219850786</v>
      </c>
      <c r="T183" s="62">
        <f t="shared" si="142"/>
        <v>426.883837098247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287.3626036565289</v>
      </c>
      <c r="AN183" s="62">
        <f ca="1">AVERAGE(OFFSET($AM$3,0,0,'Données projet'!$E$10+1,1))-AVERAGE(OFFSET($H$3,0,0,'Données projet'!$E$10+1,1))</f>
        <v>474.59791006623266</v>
      </c>
      <c r="AO183" s="62">
        <f t="shared" si="144"/>
        <v>295.01432800690293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211.70619219850786</v>
      </c>
      <c r="T184" s="62">
        <f t="shared" si="142"/>
        <v>426.883837098247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287.46618246786971</v>
      </c>
      <c r="AN184" s="62">
        <f ca="1">AVERAGE(OFFSET($AM$3,0,0,'Données projet'!$E$10+1,1))-AVERAGE(OFFSET($H$3,0,0,'Données projet'!$E$10+1,1))</f>
        <v>474.59791006623266</v>
      </c>
      <c r="AO184" s="62">
        <f t="shared" si="144"/>
        <v>295.01432800690293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211.70619219850786</v>
      </c>
      <c r="T185" s="62">
        <f t="shared" si="142"/>
        <v>426.883837098247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287.56796441840129</v>
      </c>
      <c r="AN185" s="62">
        <f ca="1">AVERAGE(OFFSET($AM$3,0,0,'Données projet'!$E$10+1,1))-AVERAGE(OFFSET($H$3,0,0,'Données projet'!$E$10+1,1))</f>
        <v>474.59791006623266</v>
      </c>
      <c r="AO185" s="62">
        <f t="shared" si="144"/>
        <v>295.01432800690293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211.70619219850786</v>
      </c>
      <c r="T186" s="62">
        <f t="shared" si="142"/>
        <v>426.883837098247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287.66798067964152</v>
      </c>
      <c r="AN186" s="62">
        <f ca="1">AVERAGE(OFFSET($AM$3,0,0,'Données projet'!$E$10+1,1))-AVERAGE(OFFSET($H$3,0,0,'Données projet'!$E$10+1,1))</f>
        <v>474.59791006623266</v>
      </c>
      <c r="AO186" s="62">
        <f t="shared" si="144"/>
        <v>295.01432800690293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211.70619219850786</v>
      </c>
      <c r="T187" s="62">
        <f t="shared" si="142"/>
        <v>426.883837098247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287.76626188235201</v>
      </c>
      <c r="AN187" s="62">
        <f ca="1">AVERAGE(OFFSET($AM$3,0,0,'Données projet'!$E$10+1,1))-AVERAGE(OFFSET($H$3,0,0,'Données projet'!$E$10+1,1))</f>
        <v>474.59791006623266</v>
      </c>
      <c r="AO187" s="62">
        <f t="shared" si="144"/>
        <v>295.01432800690293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211.70619219850786</v>
      </c>
      <c r="T188" s="62">
        <f t="shared" si="142"/>
        <v>426.883837098247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287.86283812591944</v>
      </c>
      <c r="AN188" s="62">
        <f ca="1">AVERAGE(OFFSET($AM$3,0,0,'Données projet'!$E$10+1,1))-AVERAGE(OFFSET($H$3,0,0,'Données projet'!$E$10+1,1))</f>
        <v>474.59791006623266</v>
      </c>
      <c r="AO188" s="62">
        <f t="shared" si="144"/>
        <v>295.01432800690293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211.70619219850786</v>
      </c>
      <c r="T189" s="62">
        <f t="shared" si="142"/>
        <v>426.883837098247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287.95773898757301</v>
      </c>
      <c r="AN189" s="62">
        <f ca="1">AVERAGE(OFFSET($AM$3,0,0,'Données projet'!$E$10+1,1))-AVERAGE(OFFSET($H$3,0,0,'Données projet'!$E$10+1,1))</f>
        <v>474.59791006623266</v>
      </c>
      <c r="AO189" s="62">
        <f t="shared" si="144"/>
        <v>295.01432800690293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211.70619219850786</v>
      </c>
      <c r="T190" s="62">
        <f t="shared" si="142"/>
        <v>426.883837098247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288.05099353144357</v>
      </c>
      <c r="AN190" s="62">
        <f ca="1">AVERAGE(OFFSET($AM$3,0,0,'Données projet'!$E$10+1,1))-AVERAGE(OFFSET($H$3,0,0,'Données projet'!$E$10+1,1))</f>
        <v>474.59791006623266</v>
      </c>
      <c r="AO190" s="62">
        <f t="shared" si="144"/>
        <v>295.01432800690293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211.70619219850786</v>
      </c>
      <c r="T191" s="62">
        <f t="shared" si="142"/>
        <v>426.883837098247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288.14263031746378</v>
      </c>
      <c r="AN191" s="62">
        <f ca="1">AVERAGE(OFFSET($AM$3,0,0,'Données projet'!$E$10+1,1))-AVERAGE(OFFSET($H$3,0,0,'Données projet'!$E$10+1,1))</f>
        <v>474.59791006623266</v>
      </c>
      <c r="AO191" s="62">
        <f t="shared" si="144"/>
        <v>295.01432800690293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211.70619219850786</v>
      </c>
      <c r="T192" s="62">
        <f t="shared" si="142"/>
        <v>426.883837098247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288.23267741011574</v>
      </c>
      <c r="AN192" s="62">
        <f ca="1">AVERAGE(OFFSET($AM$3,0,0,'Données projet'!$E$10+1,1))-AVERAGE(OFFSET($H$3,0,0,'Données projet'!$E$10+1,1))</f>
        <v>474.59791006623266</v>
      </c>
      <c r="AO192" s="62">
        <f t="shared" si="144"/>
        <v>295.01432800690293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211.70619219850786</v>
      </c>
      <c r="T193" s="62">
        <f t="shared" si="142"/>
        <v>426.883837098247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288.32116238702531</v>
      </c>
      <c r="AN193" s="62">
        <f ca="1">AVERAGE(OFFSET($AM$3,0,0,'Données projet'!$E$10+1,1))-AVERAGE(OFFSET($H$3,0,0,'Données projet'!$E$10+1,1))</f>
        <v>474.59791006623266</v>
      </c>
      <c r="AO193" s="62">
        <f t="shared" si="144"/>
        <v>295.01432800690293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211.70619219850786</v>
      </c>
      <c r="T194" s="62">
        <f t="shared" si="142"/>
        <v>426.883837098247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288.40811234740829</v>
      </c>
      <c r="AN194" s="62">
        <f ca="1">AVERAGE(OFFSET($AM$3,0,0,'Données projet'!$E$10+1,1))-AVERAGE(OFFSET($H$3,0,0,'Données projet'!$E$10+1,1))</f>
        <v>474.59791006623266</v>
      </c>
      <c r="AO194" s="62">
        <f t="shared" si="144"/>
        <v>295.01432800690293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211.70619219850786</v>
      </c>
      <c r="T195" s="62">
        <f t="shared" si="142"/>
        <v>426.883837098247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288.49355392036961</v>
      </c>
      <c r="AN195" s="62">
        <f ca="1">AVERAGE(OFFSET($AM$3,0,0,'Données projet'!$E$10+1,1))-AVERAGE(OFFSET($H$3,0,0,'Données projet'!$E$10+1,1))</f>
        <v>474.59791006623266</v>
      </c>
      <c r="AO195" s="62">
        <f t="shared" si="144"/>
        <v>295.01432800690293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211.70619219850786</v>
      </c>
      <c r="T196" s="62">
        <f t="shared" si="142"/>
        <v>426.883837098247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288.5775132730588</v>
      </c>
      <c r="AN196" s="62">
        <f ca="1">AVERAGE(OFFSET($AM$3,0,0,'Données projet'!$E$10+1,1))-AVERAGE(OFFSET($H$3,0,0,'Données projet'!$E$10+1,1))</f>
        <v>474.59791006623266</v>
      </c>
      <c r="AO196" s="62">
        <f t="shared" si="144"/>
        <v>295.01432800690293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211.70619219850786</v>
      </c>
      <c r="T197" s="62">
        <f t="shared" ref="T197:T203" si="204">$T$3</f>
        <v>426.883837098247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288.66001611868381</v>
      </c>
      <c r="AN197" s="62">
        <f ca="1">AVERAGE(OFFSET($AM$3,0,0,'Données projet'!$E$10+1,1))-AVERAGE(OFFSET($H$3,0,0,'Données projet'!$E$10+1,1))</f>
        <v>474.59791006623266</v>
      </c>
      <c r="AO197" s="62">
        <f t="shared" ref="AO197:AO203" si="205">$AO$3</f>
        <v>295.01432800690293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211.70619219850786</v>
      </c>
      <c r="T198" s="62">
        <f t="shared" si="204"/>
        <v>426.883837098247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288.74108772438598</v>
      </c>
      <c r="AN198" s="62">
        <f ca="1">AVERAGE(OFFSET($AM$3,0,0,'Données projet'!$E$10+1,1))-AVERAGE(OFFSET($H$3,0,0,'Données projet'!$E$10+1,1))</f>
        <v>474.59791006623266</v>
      </c>
      <c r="AO198" s="62">
        <f t="shared" si="205"/>
        <v>295.01432800690293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211.70619219850786</v>
      </c>
      <c r="T199" s="62">
        <f t="shared" si="204"/>
        <v>426.883837098247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288.82075291897814</v>
      </c>
      <c r="AN199" s="62">
        <f ca="1">AVERAGE(OFFSET($AM$3,0,0,'Données projet'!$E$10+1,1))-AVERAGE(OFFSET($H$3,0,0,'Données projet'!$E$10+1,1))</f>
        <v>474.59791006623266</v>
      </c>
      <c r="AO199" s="62">
        <f t="shared" si="205"/>
        <v>295.01432800690293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211.70619219850786</v>
      </c>
      <c r="T200" s="62">
        <f t="shared" si="204"/>
        <v>426.883837098247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288.89903610054881</v>
      </c>
      <c r="AN200" s="62">
        <f ca="1">AVERAGE(OFFSET($AM$3,0,0,'Données projet'!$E$10+1,1))-AVERAGE(OFFSET($H$3,0,0,'Données projet'!$E$10+1,1))</f>
        <v>474.59791006623266</v>
      </c>
      <c r="AO200" s="62">
        <f t="shared" si="205"/>
        <v>295.01432800690293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211.70619219850786</v>
      </c>
      <c r="T201" s="62">
        <f t="shared" si="204"/>
        <v>426.883837098247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288.97596124393425</v>
      </c>
      <c r="AN201" s="62">
        <f ca="1">AVERAGE(OFFSET($AM$3,0,0,'Données projet'!$E$10+1,1))-AVERAGE(OFFSET($H$3,0,0,'Données projet'!$E$10+1,1))</f>
        <v>474.59791006623266</v>
      </c>
      <c r="AO201" s="62">
        <f t="shared" si="205"/>
        <v>295.01432800690293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211.70619219850786</v>
      </c>
      <c r="T202" s="62">
        <f t="shared" si="204"/>
        <v>426.883837098247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289.05155190806079</v>
      </c>
      <c r="AN202" s="62">
        <f ca="1">AVERAGE(OFFSET($AM$3,0,0,'Données projet'!$E$10+1,1))-AVERAGE(OFFSET($H$3,0,0,'Données projet'!$E$10+1,1))</f>
        <v>474.59791006623266</v>
      </c>
      <c r="AO202" s="62">
        <f t="shared" si="205"/>
        <v>295.01432800690293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211.70619219850786</v>
      </c>
      <c r="T203" s="62">
        <f t="shared" si="204"/>
        <v>426.883837098247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289.12583124316018</v>
      </c>
      <c r="AN203" s="62">
        <f ca="1">AVERAGE(OFFSET($AM$3,0,0,'Données projet'!$E$10+1,1))-AVERAGE(OFFSET($H$3,0,0,'Données projet'!$E$10+1,1))</f>
        <v>474.59791006623266</v>
      </c>
      <c r="AO203" s="62">
        <f t="shared" si="205"/>
        <v>295.01432800690293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E11" sqref="E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4.8687999999999994</v>
      </c>
      <c r="C6" s="156">
        <f ca="1">IF(OR('Données projet'!B9="",'Données projet'!C9="",'Données projet'!C9=0%),0,Calculateur!S3)</f>
        <v>211.70619219850786</v>
      </c>
      <c r="D6" s="156">
        <f>IF(OR('Données projet'!B9="",'Données projet'!C9="",'Données projet'!C9=0%),0,Calculateur!T3)</f>
        <v>426.883837098247</v>
      </c>
      <c r="E6" s="156">
        <f ca="1">MIN(C6,D6)</f>
        <v>211.70619219850786</v>
      </c>
      <c r="F6" s="156">
        <f ca="1">E6*B6</f>
        <v>1030.7551085760949</v>
      </c>
      <c r="G6" s="156">
        <f ca="1">F6*(100%-'Données projet'!$C$24)*(100%-'Données projet'!$C$25)*(100%-'Données projet'!$C$26)*(100%-'Données projet'!$C$27)</f>
        <v>788.52765806071261</v>
      </c>
      <c r="H6" s="157">
        <f>IF(OR('Données projet'!B9="",'Données projet'!C9="",'Données projet'!C9=0%),0,AVERAGE(Calculateur!$AC$3:$AC$33)*B6)</f>
        <v>47.149371487419167</v>
      </c>
      <c r="I6" s="158">
        <f>H6*(100%-'Données projet'!$C$24)*(100%-'Données projet'!$C$25)*(100%-'Données projet'!$C$26)*(100%-'Données projet'!$C$27)</f>
        <v>36.069269187875662</v>
      </c>
      <c r="J6" s="159">
        <f>IF(OR('Données projet'!B9="",'Données projet'!C9="",'Données projet'!C9=0%),0,SUM(Calculateur!$V$3:$V$33)*VLOOKUP('Données projet'!$B$9,Paramètres!$A$1:$I$89,9,0)*B6)</f>
        <v>344.71103999999997</v>
      </c>
      <c r="K6" s="160">
        <f>J6*(100%-'Données projet'!$C$24)*(100%-'Données projet'!$C$25)*(100%-'Données projet'!$C$26)*(100%-'Données projet'!$C$27)</f>
        <v>263.7039456</v>
      </c>
      <c r="L6" s="161">
        <f ca="1">G6+I6+K6</f>
        <v>1088.3008728485884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0.70039999999999991</v>
      </c>
      <c r="C7" s="156">
        <f ca="1">IF(OR('Données projet'!B10="",'Données projet'!C10="",'Données projet'!C10=0%),0,Calculateur!AN3)</f>
        <v>474.59791006623266</v>
      </c>
      <c r="D7" s="156">
        <f>IF(OR('Données projet'!B10="",'Données projet'!C10="",'Données projet'!C10=0%),0,Calculateur!AO3)</f>
        <v>295.01432800690293</v>
      </c>
      <c r="E7" s="156">
        <f t="shared" ref="E7:E15" ca="1" si="0">MIN(C7,D7)</f>
        <v>295.01432800690293</v>
      </c>
      <c r="F7" s="156">
        <f t="shared" ref="F7:F15" ca="1" si="1">E7*B7</f>
        <v>206.6280353360348</v>
      </c>
      <c r="G7" s="156">
        <f ca="1">F7*(100%-'Données projet'!$C$24)*(100%-'Données projet'!$C$25)*(100%-'Données projet'!$C$26)*(100%-'Données projet'!$C$27)</f>
        <v>158.07044703206662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5.0778999999999996</v>
      </c>
      <c r="K7" s="160">
        <f>J7*(100%-'Données projet'!$C$24)*(100%-'Données projet'!$C$25)*(100%-'Données projet'!$C$26)*(100%-'Données projet'!$C$27)</f>
        <v>3.8845934999999998</v>
      </c>
      <c r="L7" s="161">
        <f t="shared" ref="L7:L15" ca="1" si="2">G7+I7+K7</f>
        <v>161.95504053206662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1237.3831439121298</v>
      </c>
      <c r="G16" s="175">
        <f t="shared" ca="1" si="3"/>
        <v>946.59810509277918</v>
      </c>
      <c r="H16" s="176">
        <f t="shared" si="3"/>
        <v>47.149371487419167</v>
      </c>
      <c r="I16" s="176">
        <f t="shared" si="3"/>
        <v>36.069269187875662</v>
      </c>
      <c r="J16" s="177">
        <f t="shared" si="3"/>
        <v>349.78893999999997</v>
      </c>
      <c r="K16" s="177">
        <f t="shared" si="3"/>
        <v>267.58853909999999</v>
      </c>
      <c r="L16" s="178">
        <f t="shared" ca="1" si="3"/>
        <v>1250.2559133806549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0" zoomScale="90" zoomScaleNormal="90" workbookViewId="0">
      <selection activeCell="R46" sqref="R4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4076.7071795105562</v>
      </c>
      <c r="U10" s="190">
        <f>'Données projet'!D9</f>
        <v>4.8687999999999994</v>
      </c>
      <c r="V10" s="189">
        <f>U10*T10</f>
        <v>19848.671915600993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529.91937791487828</v>
      </c>
      <c r="U11" s="190">
        <f>'Données projet'!D10</f>
        <v>0.70039999999999991</v>
      </c>
      <c r="V11" s="189">
        <f t="shared" ref="V11" si="0">U11*T11</f>
        <v>371.1555322915807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3611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1403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908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15</v>
      </c>
      <c r="D23" s="194">
        <f>B23*C23</f>
        <v>420</v>
      </c>
      <c r="E23" s="206"/>
      <c r="F23" s="261"/>
      <c r="H23" s="203">
        <v>3</v>
      </c>
      <c r="I23" s="204">
        <v>1463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-27836.374076797802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30</v>
      </c>
      <c r="D25" s="194">
        <f t="shared" si="2"/>
        <v>1560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-27836.374076797802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40</v>
      </c>
      <c r="D27" s="194">
        <f t="shared" si="2"/>
        <v>13000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4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2025-05-26T13:26:46Z</dcterms:modified>
</cp:coreProperties>
</file>