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5_EARL de Fiton - Romain Zanese Unicoque\"/>
    </mc:Choice>
  </mc:AlternateContent>
  <xr:revisionPtr revIDLastSave="0" documentId="13_ncr:1_{037C79D2-A5AE-4328-8734-EB5AB5CDC639}" xr6:coauthVersionLast="47" xr6:coauthVersionMax="47" xr10:uidLastSave="{00000000-0000-0000-0000-000000000000}"/>
  <bookViews>
    <workbookView xWindow="-108" yWindow="-108" windowWidth="23256" windowHeight="12576" tabRatio="692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I140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K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K46" i="5"/>
  <c r="K49" i="5" s="1"/>
  <c r="K60" i="5" s="1"/>
  <c r="C46" i="5"/>
  <c r="C49" i="5" s="1"/>
  <c r="C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H127" i="5"/>
  <c r="H130" i="5" s="1"/>
  <c r="H141" i="5" s="1"/>
  <c r="K73" i="5"/>
  <c r="K76" i="5" s="1"/>
  <c r="K87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G46" i="5"/>
  <c r="G49" i="5" s="1"/>
  <c r="G60" i="5" s="1"/>
  <c r="H100" i="5"/>
  <c r="H103" i="5" s="1"/>
  <c r="H114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G127" i="5"/>
  <c r="G130" i="5" s="1"/>
  <c r="G141" i="5" s="1"/>
  <c r="J73" i="5"/>
  <c r="J76" i="5" s="1"/>
  <c r="J87" i="5" s="1"/>
  <c r="F127" i="5"/>
  <c r="F130" i="5" s="1"/>
  <c r="F141" i="5" s="1"/>
  <c r="G100" i="5"/>
  <c r="G103" i="5" s="1"/>
  <c r="G114" i="5" s="1"/>
  <c r="I73" i="5"/>
  <c r="I76" i="5" s="1"/>
  <c r="I87" i="5" s="1"/>
  <c r="I46" i="5"/>
  <c r="I49" i="5" s="1"/>
  <c r="I60" i="5" s="1"/>
  <c r="J46" i="5"/>
  <c r="J49" i="5" s="1"/>
  <c r="J60" i="5" s="1"/>
  <c r="I100" i="5"/>
  <c r="I103" i="5" s="1"/>
  <c r="I114" i="5" s="1"/>
  <c r="J19" i="5"/>
  <c r="J22" i="5" s="1"/>
  <c r="J33" i="5" s="1"/>
  <c r="C19" i="5"/>
  <c r="C22" i="5" s="1"/>
  <c r="K19" i="5"/>
  <c r="K22" i="5" s="1"/>
  <c r="K33" i="5" s="1"/>
  <c r="E19" i="5"/>
  <c r="E22" i="5" s="1"/>
  <c r="E33" i="5" s="1"/>
  <c r="D19" i="5"/>
  <c r="D22" i="5" s="1"/>
  <c r="D33" i="5" s="1"/>
  <c r="L19" i="5"/>
  <c r="L22" i="5" s="1"/>
  <c r="L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L38" i="2" s="1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<sst xmlns="http://schemas.openxmlformats.org/spreadsheetml/2006/main" count="885" uniqueCount="347">
  <si>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</si>
  <si>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</si>
  <si>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</si>
  <si>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</si>
  <si>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</si>
  <si>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</si>
  <si>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</si>
  <si>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</si>
  <si>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</si>
  <si>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</si>
  <si>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</si>
  <si>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</si>
  <si>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</si>
  <si>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</si>
  <si>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</si>
  <si>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</si>
  <si>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</si>
  <si>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</si>
  <si>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</si>
  <si>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</si>
  <si>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</si>
  <si>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</si>
  <si>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</si>
  <si>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</si>
  <si>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</si>
  <si>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</si>
  <si>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</si>
  <si>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</si>
  <si>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</si>
  <si>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</si>
  <si>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</si>
  <si>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</si>
  <si>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</si>
  <si>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</si>
  <si>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</si>
  <si>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</si>
  <si>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</si>
  <si>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</si>
  <si>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</si>
  <si>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</si>
  <si>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</si>
  <si>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</si>
  <si>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</si>
  <si>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</si>
  <si>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</si>
  <si>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</si>
  <si>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</si>
  <si>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</si>
  <si>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</si>
  <si>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</si>
  <si>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</si>
  <si>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</si>
  <si>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</si>
  <si>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</si>
  <si>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</si>
  <si>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</si>
  <si>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</si>
  <si>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</si>
  <si>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</si>
  <si>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</si>
  <si>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</si>
  <si>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</si>
  <si>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</si>
  <si>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</si>
  <si>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</si>
  <si>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</si>
  <si>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</si>
  <si>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</si>
  <si>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</si>
  <si>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</si>
  <si>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</si>
  <si>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</si>
  <si>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</si>
  <si>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</si>
  <si>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</si>
  <si>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</si>
  <si>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</si>
  <si>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</si>
  <si>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</si>
  <si>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</si>
  <si>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</si>
  <si>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</si>
  <si>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</si>
  <si>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</si>
  <si>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</si>
  <si>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</si>
  <si>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</si>
  <si>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</si>
  <si>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</si>
  <si>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</si>
  <si>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</si>
  <si>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</si>
  <si>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</si>
  <si>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</si>
  <si>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</si>
  <si>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</si>
  <si>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</si>
  <si>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</si>
  <si>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</si>
  <si>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</si>
  <si>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</si>
  <si>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</si>
  <si>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</si>
  <si>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</si>
  <si>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</si>
  <si>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</si>
  <si>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</si>
  <si>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</si>
  <si>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</si>
  <si>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</si>
  <si>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</si>
  <si>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</si>
  <si>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</si>
  <si>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</si>
  <si>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</si>
  <si>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</si>
  <si>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</si>
  <si>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</si>
  <si>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</si>
  <si>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</si>
  <si>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</si>
  <si>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</si>
  <si>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</si>
  <si>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</si>
  <si>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</si>
  <si>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</si>
  <si>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</si>
  <si>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</si>
  <si>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</si>
  <si>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</si>
  <si>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</si>
  <si>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</si>
  <si>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</si>
  <si>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</si>
  <si>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</si>
  <si>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</si>
  <si>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</si>
  <si>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</si>
  <si>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</si>
  <si>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</si>
  <si>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</si>
  <si>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</si>
  <si>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</si>
  <si>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</si>
  <si>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</si>
  <si>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</si>
  <si>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</si>
  <si>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</si>
  <si>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</si>
  <si>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</si>
  <si>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</si>
  <si>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</si>
  <si>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</si>
  <si>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</si>
  <si>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</si>
  <si>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</si>
  <si>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</si>
  <si>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</si>
  <si>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</si>
  <si>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</si>
  <si>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</si>
  <si>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</si>
  <si>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</si>
  <si>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</si>
  <si>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</si>
  <si>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</si>
  <si>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</si>
  <si>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</si>
  <si>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</si>
  <si>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</si>
  <si>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</si>
  <si>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</si>
  <si>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</si>
  <si>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</si>
  <si>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</si>
  <si>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</si>
  <si>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</si>
  <si>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</si>
  <si>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</si>
  <si>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</si>
  <si>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</si>
  <si>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</si>
  <si>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</si>
  <si>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</si>
  <si>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</si>
  <si>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</si>
  <si>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</si>
  <si>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</si>
  <si>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</si>
  <si>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</si>
  <si>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</si>
  <si>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</si>
  <si>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</si>
  <si>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</si>
  <si>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</si>
  <si>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</si>
  <si>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</si>
  <si>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</si>
  <si>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</si>
  <si>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</si>
  <si>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</si>
  <si>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</si>
  <si>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</si>
  <si>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</si>
  <si>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</si>
  <si>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</si>
  <si>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</si>
  <si>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</si>
  <si>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</si>
  <si>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</si>
  <si>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</si>
  <si>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</si>
  <si>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</si>
  <si>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</si>
  <si>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</si>
  <si>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</si>
  <si>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</si>
  <si>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</si>
  <si>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</si>
  <si>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</si>
  <si>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</si>
  <si>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</si>
  <si>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</si>
  <si>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</si>
  <si>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</si>
  <si>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</si>
  <si>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</si>
  <si>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</si>
  <si>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</si>
  <si>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</si>
  <si>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</si>
  <si>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</si>
  <si>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</si>
  <si>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</si>
  <si>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</si>
  <si>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</si>
  <si>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</si>
  <si>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</si>
  <si>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</si>
  <si>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</si>
  <si>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</si>
  <si>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</si>
  <si>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</si>
  <si>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</si>
  <si>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</si>
  <si>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</si>
  <si>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</si>
  <si>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</si>
  <si>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</si>
  <si>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</si>
  <si>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</si>
  <si>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</si>
  <si>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</si>
  <si>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</si>
  <si>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</si>
  <si>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</si>
  <si>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</si>
  <si>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</si>
  <si>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</si>
  <si>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</si>
  <si>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</si>
  <si>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</si>
  <si>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</si>
  <si>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</si>
  <si>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</si>
  <si>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</si>
  <si>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</si>
  <si>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</si>
  <si>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</si>
  <si>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</si>
  <si>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</si>
  <si>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</si>
  <si>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</si>
  <si>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</si>
  <si>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</si>
  <si>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</si>
  <si>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</si>
  <si>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</si>
  <si>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</si>
  <si>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</si>
  <si>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</si>
  <si>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</si>
  <si>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</si>
  <si>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</si>
  <si>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</si>
  <si>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</si>
  <si>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</si>
  <si>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</si>
  <si>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</si>
  <si>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</si>
  <si>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</si>
  <si>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</si>
  <si>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</si>
  <si>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</si>
  <si>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</si>
  <si>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</si>
  <si>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</si>
  <si>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</si>
  <si>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</si>
  <si>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</si>
  <si>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</si>
  <si>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</si>
  <si>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</si>
  <si>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</si>
  <si>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</si>
  <si>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</si>
  <si>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</si>
  <si>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</si>
  <si>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</si>
  <si>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</si>
  <si>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</si>
  <si>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</si>
  <si>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</si>
  <si>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</si>
  <si>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</si>
  <si>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</si>
  <si>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</si>
  <si>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</si>
  <si>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</si>
  <si>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</si>
  <si>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</si>
  <si>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</si>
  <si>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</si>
  <si>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</si>
  <si>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</si>
  <si>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</si>
  <si>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</si>
  <si>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</si>
  <si>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</si>
  <si>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</si>
  <si>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</si>
  <si>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</si>
  <si>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</si>
  <si>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</si>
  <si>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</si>
  <si>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</si>
  <si>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</si>
  <si>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</si>
  <si>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</si>
  <si>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</si>
  <si>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</si>
  <si>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</si>
  <si>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</si>
  <si>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</si>
  <si>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</si>
  <si>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</si>
  <si>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Gontaud-de-Nogaret 47400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</si>
</sst>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tabSelected="1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70" zoomScaleNormal="70" workbookViewId="0">
      <selection activeCell="D21" sqref="D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1.68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1.68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360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0.8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1.68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Noyer - Plein vent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50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3.2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57.6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17.494399999999999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17.494399999999999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68.904000000000011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68.904000000000011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86.398400000000009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86.398400000000009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2.4897977647610134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2.4897977647610134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-20.91430122399251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-20.91430122399251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65" zoomScale="70" zoomScaleNormal="70" workbookViewId="0">
      <selection activeCell="C138" sqref="C13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2.4897977647610134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2.4897977647610134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36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36</v>
      </c>
    </row>
    <row r="8" spans="1:15" x14ac:dyDescent="0.3">
      <c r="B8" s="7" t="s">
        <v>317</v>
      </c>
      <c r="C8" s="93">
        <v>350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350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2.6760000000000002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2.6760000000000002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0.77459999999999996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0.77459999999999996</v>
      </c>
    </row>
    <row r="12" spans="1:15" x14ac:dyDescent="0.3">
      <c r="B12" s="20" t="s">
        <v>334</v>
      </c>
      <c r="C12" s="42">
        <f>(C7+C8+C9)*'(ne pas modifier) BDD_REF'!$B$221*'(ne pas modifier) BDD_REF'!$B$209</f>
        <v>1.0190399999999999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1.0190399999999999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150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150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0.46065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0.46065</v>
      </c>
    </row>
    <row r="20" spans="1:108" x14ac:dyDescent="0.3">
      <c r="B20" s="7" t="s">
        <v>325</v>
      </c>
      <c r="C20" s="93">
        <v>100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100</v>
      </c>
    </row>
    <row r="21" spans="1:108" x14ac:dyDescent="0.3">
      <c r="B21" s="3" t="s">
        <v>185</v>
      </c>
      <c r="C21" s="42">
        <f>(C20*'(ne pas modifier) BDD_REF'!$B$210)/1000</f>
        <v>5.7000000000000002E-3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5.7000000000000002E-3</v>
      </c>
    </row>
    <row r="22" spans="1:108" s="17" customFormat="1" x14ac:dyDescent="0.3">
      <c r="A22" s="19"/>
      <c r="B22" s="20" t="s">
        <v>186</v>
      </c>
      <c r="C22" s="94">
        <f>C19+C21</f>
        <v>0.46634999999999999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0.46634999999999999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80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80</v>
      </c>
    </row>
    <row r="24" spans="1:108" x14ac:dyDescent="0.3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0.27836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0.27836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187</v>
      </c>
      <c r="C32" s="94">
        <f>C25+C26+C31</f>
        <v>0.27836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0.27836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2.6059958000000005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2.6059958000000005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70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70</v>
      </c>
    </row>
    <row r="35" spans="1:108" x14ac:dyDescent="0.3">
      <c r="B35" s="7" t="s">
        <v>317</v>
      </c>
      <c r="C35" s="93">
        <v>350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350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3.22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3.22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0.81200000000000006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0.81200000000000006</v>
      </c>
    </row>
    <row r="39" spans="1:108" x14ac:dyDescent="0.3">
      <c r="B39" s="20" t="s">
        <v>334</v>
      </c>
      <c r="C39" s="42">
        <f>(C34+C35+C36)*'(ne pas modifier) BDD_REF'!$B$221*'(ne pas modifier) BDD_REF'!$B$209</f>
        <v>1.1088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1.1088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200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200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0.61419999999999997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0.61419999999999997</v>
      </c>
    </row>
    <row r="47" spans="1:108" x14ac:dyDescent="0.3">
      <c r="B47" s="7" t="s">
        <v>325</v>
      </c>
      <c r="C47" s="93">
        <v>150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150</v>
      </c>
    </row>
    <row r="48" spans="1:108" x14ac:dyDescent="0.3">
      <c r="B48" s="3" t="s">
        <v>185</v>
      </c>
      <c r="C48" s="42">
        <f>(C47*'(ne pas modifier) BDD_REF'!$B$210)/1000</f>
        <v>8.5500000000000003E-3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8.5500000000000003E-3</v>
      </c>
    </row>
    <row r="49" spans="1:108" s="17" customFormat="1" x14ac:dyDescent="0.3">
      <c r="A49" s="19"/>
      <c r="B49" s="20" t="s">
        <v>186</v>
      </c>
      <c r="C49" s="94">
        <f>C46+C48</f>
        <v>0.62274999999999991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0.62274999999999991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100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100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0.4607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0.4607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187</v>
      </c>
      <c r="C59" s="94">
        <f>C52+C53+C58</f>
        <v>0.4607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0.4607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3.2242260000000003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3.2242260000000003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100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100</v>
      </c>
    </row>
    <row r="62" spans="1:108" x14ac:dyDescent="0.3">
      <c r="B62" s="7" t="s">
        <v>317</v>
      </c>
      <c r="C62" s="93">
        <v>350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350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3.7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3.7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0.84499999999999997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0.84499999999999997</v>
      </c>
    </row>
    <row r="66" spans="1:108" x14ac:dyDescent="0.3">
      <c r="B66" s="20" t="s">
        <v>334</v>
      </c>
      <c r="C66" s="42">
        <f>(C61+C62+C63)*'(ne pas modifier) BDD_REF'!$B$221*'(ne pas modifier) BDD_REF'!$B$209</f>
        <v>1.1879999999999999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1.1879999999999999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200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200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0.61419999999999997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0.61419999999999997</v>
      </c>
    </row>
    <row r="74" spans="1:108" x14ac:dyDescent="0.3">
      <c r="B74" s="7" t="s">
        <v>325</v>
      </c>
      <c r="C74" s="93">
        <v>200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200</v>
      </c>
    </row>
    <row r="75" spans="1:108" x14ac:dyDescent="0.3">
      <c r="B75" s="3" t="s">
        <v>185</v>
      </c>
      <c r="C75" s="42">
        <f>(C74*'(ne pas modifier) BDD_REF'!$B$210)/1000</f>
        <v>1.14E-2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1.14E-2</v>
      </c>
    </row>
    <row r="76" spans="1:108" s="17" customFormat="1" x14ac:dyDescent="0.3">
      <c r="A76" s="19"/>
      <c r="B76" s="20" t="s">
        <v>186</v>
      </c>
      <c r="C76" s="94">
        <f>C73+C75</f>
        <v>0.62559999999999993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0.62559999999999993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120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120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0.625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0.625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187</v>
      </c>
      <c r="C86" s="94">
        <f>C79+C80+C85</f>
        <v>0.625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0.625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3.637985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3.637985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130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130</v>
      </c>
    </row>
    <row r="89" spans="1:108" x14ac:dyDescent="0.3">
      <c r="B89" s="7" t="s">
        <v>317</v>
      </c>
      <c r="C89" s="93">
        <v>350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350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4.18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4.18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0.878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0.878</v>
      </c>
    </row>
    <row r="93" spans="1:108" x14ac:dyDescent="0.3">
      <c r="B93" s="20" t="s">
        <v>334</v>
      </c>
      <c r="C93" s="42">
        <f>(C88+C89+C90)*'(ne pas modifier) BDD_REF'!$B$221*'(ne pas modifier) BDD_REF'!$B$209</f>
        <v>1.2671999999999999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1.2671999999999999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200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200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0.61419999999999997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0.61419999999999997</v>
      </c>
    </row>
    <row r="101" spans="1:108" x14ac:dyDescent="0.3">
      <c r="B101" s="7" t="s">
        <v>325</v>
      </c>
      <c r="C101" s="93">
        <v>250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250</v>
      </c>
    </row>
    <row r="102" spans="1:108" x14ac:dyDescent="0.3">
      <c r="B102" s="3" t="s">
        <v>185</v>
      </c>
      <c r="C102" s="42">
        <f>(C101*'(ne pas modifier) BDD_REF'!$B$210)/1000</f>
        <v>1.4250000000000001E-2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1.4250000000000001E-2</v>
      </c>
    </row>
    <row r="103" spans="1:108" s="17" customFormat="1" x14ac:dyDescent="0.3">
      <c r="A103" s="19"/>
      <c r="B103" s="20" t="s">
        <v>186</v>
      </c>
      <c r="C103" s="94">
        <f>C100+C102</f>
        <v>0.62844999999999995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0.62844999999999995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0.58629999999999993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0.58629999999999993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4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4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>
        <v>1.4999999999999999E-2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1.4999999999999999E-2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2.4413009999999999E-2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2.4413009999999999E-2</v>
      </c>
    </row>
    <row r="113" spans="1:108" s="17" customFormat="1" x14ac:dyDescent="0.3">
      <c r="A113" s="19"/>
      <c r="B113" s="20" t="s">
        <v>187</v>
      </c>
      <c r="C113" s="94">
        <f>C106+C107+C112</f>
        <v>0.61071300999999989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0.61071300999999989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3.8731570099999995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3.8731570099999995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160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160</v>
      </c>
    </row>
    <row r="116" spans="1:108" x14ac:dyDescent="0.3">
      <c r="B116" s="7" t="s">
        <v>317</v>
      </c>
      <c r="C116" s="93">
        <v>350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350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4.66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4.66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0.91099999999999992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0.91099999999999992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1.3463999999999998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1.3463999999999998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200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200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0.61419999999999997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0.61419999999999997</v>
      </c>
    </row>
    <row r="128" spans="1:108" x14ac:dyDescent="0.3">
      <c r="B128" s="7" t="s">
        <v>325</v>
      </c>
      <c r="C128" s="93">
        <v>300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300</v>
      </c>
    </row>
    <row r="129" spans="1:108" x14ac:dyDescent="0.3">
      <c r="B129" s="3" t="s">
        <v>185</v>
      </c>
      <c r="C129" s="42">
        <f>(C128*'(ne pas modifier) BDD_REF'!$B$210)/1000</f>
        <v>1.7100000000000001E-2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1.7100000000000001E-2</v>
      </c>
    </row>
    <row r="130" spans="1:108" s="17" customFormat="1" x14ac:dyDescent="0.3">
      <c r="A130" s="19"/>
      <c r="B130" s="20" t="s">
        <v>186</v>
      </c>
      <c r="C130" s="94">
        <f>C127+C129</f>
        <v>0.63129999999999997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0.63129999999999997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0.72159999999999991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0.72159999999999991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4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4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>
        <v>1.4999999999999999E-2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1.4999999999999999E-2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2.4413009999999999E-2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2.4413009999999999E-2</v>
      </c>
    </row>
    <row r="140" spans="1:108" s="17" customFormat="1" x14ac:dyDescent="0.3">
      <c r="A140" s="19"/>
      <c r="B140" s="20" t="s">
        <v>187</v>
      </c>
      <c r="C140" s="94">
        <f>C133+C134+C139</f>
        <v>0.74601300999999987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0.74601300999999987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4.2579160099999998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4.2579160099999998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17.59927982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17.59927982</v>
      </c>
    </row>
    <row r="143" spans="1:108" x14ac:dyDescent="0.3">
      <c r="B143" s="79" t="s">
        <v>223</v>
      </c>
      <c r="C143" s="97">
        <f>(C142-C5*5)</f>
        <v>5.1502909961949328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8.6524888736074868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8.6524888736074868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68.904000000000011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68.904000000000011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0.8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0.8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17.494399999999999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17.494399999999999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30" sqref="B30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8.6524888736074868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68.904000000000011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17.494399999999999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77.745911126392528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8.6524888736074868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62.013600000000011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17.494399999999999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62.90471112639252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2022-12-01T13:32:26Z</dcterms:modified>
</cp:coreProperties>
</file>