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Unicoque\7_EARL Pierre Bernat - Grégory Bordes Unicoque\"/>
    </mc:Choice>
  </mc:AlternateContent>
  <xr:revisionPtr revIDLastSave="0" documentId="13_ncr:1_{318121CF-AF81-458E-B8A0-596D682BCF14}" xr6:coauthVersionLast="47" xr6:coauthVersionMax="47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H52" i="5"/>
  <c r="I52" i="5"/>
  <c r="J52" i="5"/>
  <c r="K52" i="5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K140" i="5"/>
  <c r="L59" i="5"/>
  <c r="D59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C100" i="5"/>
  <c r="C103" i="5" s="1"/>
  <c r="C114" i="5" s="1"/>
  <c r="J127" i="5"/>
  <c r="J130" i="5" s="1"/>
  <c r="J141" i="5" s="1"/>
  <c r="K100" i="5"/>
  <c r="K103" i="5" s="1"/>
  <c r="K114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D127" i="5"/>
  <c r="D130" i="5" s="1"/>
  <c r="D141" i="5" s="1"/>
  <c r="L127" i="5"/>
  <c r="L130" i="5" s="1"/>
  <c r="L141" i="5" s="1"/>
  <c r="E100" i="5"/>
  <c r="E103" i="5" s="1"/>
  <c r="E114" i="5" s="1"/>
  <c r="G73" i="5"/>
  <c r="G76" i="5" s="1"/>
  <c r="G87" i="5" s="1"/>
  <c r="G46" i="5"/>
  <c r="G49" i="5" s="1"/>
  <c r="G60" i="5" s="1"/>
  <c r="I46" i="5"/>
  <c r="I49" i="5" s="1"/>
  <c r="I60" i="5" s="1"/>
  <c r="C127" i="5"/>
  <c r="C130" i="5" s="1"/>
  <c r="C141" i="5" s="1"/>
  <c r="E46" i="5"/>
  <c r="E49" i="5" s="1"/>
  <c r="E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I73" i="5"/>
  <c r="I76" i="5" s="1"/>
  <c r="I87" i="5" s="1"/>
  <c r="F127" i="5"/>
  <c r="F130" i="5" s="1"/>
  <c r="F141" i="5" s="1"/>
  <c r="G100" i="5"/>
  <c r="G103" i="5" s="1"/>
  <c r="G114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I100" i="5"/>
  <c r="I103" i="5" s="1"/>
  <c r="I114" i="5" s="1"/>
  <c r="K73" i="5"/>
  <c r="K76" i="5" s="1"/>
  <c r="K87" i="5" s="1"/>
  <c r="K46" i="5"/>
  <c r="K49" i="5" s="1"/>
  <c r="K60" i="5" s="1"/>
  <c r="C46" i="5"/>
  <c r="C49" i="5" s="1"/>
  <c r="C60" i="5" s="1"/>
  <c r="E73" i="5"/>
  <c r="E76" i="5" s="1"/>
  <c r="E87" i="5" s="1"/>
  <c r="C73" i="5"/>
  <c r="C76" i="5" s="1"/>
  <c r="C87" i="5" s="1"/>
  <c r="E19" i="5"/>
  <c r="E22" i="5" s="1"/>
  <c r="E33" i="5" s="1"/>
  <c r="I19" i="5"/>
  <c r="I22" i="5" s="1"/>
  <c r="I33" i="5" s="1"/>
  <c r="F19" i="5"/>
  <c r="F22" i="5" s="1"/>
  <c r="F33" i="5" s="1"/>
  <c r="K19" i="5"/>
  <c r="K22" i="5" s="1"/>
  <c r="K33" i="5" s="1"/>
  <c r="L19" i="5"/>
  <c r="L22" i="5" s="1"/>
  <c r="L33" i="5" s="1"/>
  <c r="G19" i="5"/>
  <c r="G22" i="5" s="1"/>
  <c r="G33" i="5" s="1"/>
  <c r="H19" i="5"/>
  <c r="H22" i="5" s="1"/>
  <c r="H33" i="5" s="1"/>
  <c r="J19" i="5"/>
  <c r="J22" i="5" s="1"/>
  <c r="J33" i="5" s="1"/>
  <c r="C19" i="5"/>
  <c r="C22" i="5" s="1"/>
  <c r="D19" i="5"/>
  <c r="D22" i="5" s="1"/>
  <c r="D33" i="5" s="1"/>
  <c r="G20" i="8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L38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<sst xmlns="http://schemas.openxmlformats.org/spreadsheetml/2006/main" count="885" uniqueCount="347">
  <si>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</si>
  <si>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</si>
  <si>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</si>
  <si>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</si>
  <si>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</si>
  <si>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</si>
  <si>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</si>
  <si>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</si>
  <si>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</si>
  <si>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</si>
  <si>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</si>
  <si>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</si>
  <si>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</si>
  <si>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</si>
  <si>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</si>
  <si>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</si>
  <si>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</si>
  <si>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</si>
  <si>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</si>
  <si>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</si>
  <si>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</si>
  <si>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</si>
  <si>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</si>
  <si>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</si>
  <si>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</si>
  <si>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</si>
  <si>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</si>
  <si>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</si>
  <si>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</si>
  <si>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</si>
  <si>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</si>
  <si>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</si>
  <si>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</si>
  <si>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</si>
  <si>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</si>
  <si>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</si>
  <si>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</si>
  <si>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</si>
  <si>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</si>
  <si>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</si>
  <si>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</si>
  <si>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</si>
  <si>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</si>
  <si>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</si>
  <si>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</si>
  <si>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</si>
  <si>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</si>
  <si>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</si>
  <si>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</si>
  <si>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</si>
  <si>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</si>
  <si>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</si>
  <si>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</si>
  <si>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</si>
  <si>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</si>
  <si>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</si>
  <si>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</si>
  <si>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</si>
  <si>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</si>
  <si>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</si>
  <si>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</si>
  <si>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</si>
  <si>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</si>
  <si>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</si>
  <si>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</si>
  <si>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</si>
  <si>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</si>
  <si>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</si>
  <si>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</si>
  <si>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</si>
  <si>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</si>
  <si>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</si>
  <si>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</si>
  <si>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</si>
  <si>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</si>
  <si>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</si>
  <si>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</si>
  <si>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</si>
  <si>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</si>
  <si>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</si>
  <si>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</si>
  <si>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</si>
  <si>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</si>
  <si>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</si>
  <si>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</si>
  <si>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</si>
  <si>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</si>
  <si>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</si>
  <si>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</si>
  <si>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</si>
  <si>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</si>
  <si>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</si>
  <si>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</si>
  <si>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</si>
  <si>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</si>
  <si>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</si>
  <si>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</si>
  <si>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</si>
  <si>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</si>
  <si>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</si>
  <si>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</si>
  <si>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</si>
  <si>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</si>
  <si>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</si>
  <si>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</si>
  <si>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</si>
  <si>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</si>
  <si>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</si>
  <si>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</si>
  <si>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</si>
  <si>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</si>
  <si>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</si>
  <si>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</si>
  <si>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</si>
  <si>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</si>
  <si>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</si>
  <si>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</si>
  <si>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</si>
  <si>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</si>
  <si>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</si>
  <si>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</si>
  <si>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</si>
  <si>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</si>
  <si>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</si>
  <si>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</si>
  <si>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</si>
  <si>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</si>
  <si>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</si>
  <si>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</si>
  <si>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</si>
  <si>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</si>
  <si>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</si>
  <si>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</si>
  <si>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</si>
  <si>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</si>
  <si>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</si>
  <si>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</si>
  <si>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</si>
  <si>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</si>
  <si>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</si>
  <si>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</si>
  <si>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</si>
  <si>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</si>
  <si>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</si>
  <si>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</si>
  <si>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</si>
  <si>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</si>
  <si>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</si>
  <si>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</si>
  <si>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</si>
  <si>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</si>
  <si>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</si>
  <si>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</si>
  <si>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</si>
  <si>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</si>
  <si>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</si>
  <si>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</si>
  <si>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</si>
  <si>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</si>
  <si>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</si>
  <si>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</si>
  <si>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</si>
  <si>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</si>
  <si>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</si>
  <si>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</si>
  <si>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</si>
  <si>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</si>
  <si>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</si>
  <si>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</si>
  <si>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</si>
  <si>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</si>
  <si>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</si>
  <si>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</si>
  <si>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</si>
  <si>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</si>
  <si>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</si>
  <si>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</si>
  <si>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</si>
  <si>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</si>
  <si>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</si>
  <si>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</si>
  <si>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</si>
  <si>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</si>
  <si>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</si>
  <si>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</si>
  <si>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</si>
  <si>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</si>
  <si>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</si>
  <si>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</si>
  <si>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</si>
  <si>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</si>
  <si>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</si>
  <si>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</si>
  <si>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</si>
  <si>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</si>
  <si>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</si>
  <si>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</si>
  <si>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</si>
  <si>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</si>
  <si>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</si>
  <si>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</si>
  <si>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</si>
  <si>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</si>
  <si>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</si>
  <si>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</si>
  <si>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</si>
  <si>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</si>
  <si>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</si>
  <si>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</si>
  <si>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</si>
  <si>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</si>
  <si>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</si>
  <si>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</si>
  <si>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</si>
  <si>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</si>
  <si>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</si>
  <si>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</si>
  <si>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</si>
  <si>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</si>
  <si>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</si>
  <si>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</si>
  <si>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</si>
  <si>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</si>
  <si>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</si>
  <si>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</si>
  <si>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</si>
  <si>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</si>
  <si>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</si>
  <si>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</si>
  <si>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</si>
  <si>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</si>
  <si>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</si>
  <si>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</si>
  <si>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</si>
  <si>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</si>
  <si>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</si>
  <si>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</si>
  <si>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</si>
  <si>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</si>
  <si>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</si>
  <si>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</si>
  <si>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</si>
  <si>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</si>
  <si>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</si>
  <si>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</si>
  <si>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</si>
  <si>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</si>
  <si>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</si>
  <si>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</si>
  <si>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</si>
  <si>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</si>
  <si>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</si>
  <si>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</si>
  <si>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</si>
  <si>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</si>
  <si>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</si>
  <si>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</si>
  <si>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</si>
  <si>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</si>
  <si>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</si>
  <si>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</si>
  <si>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</si>
  <si>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</si>
  <si>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</si>
  <si>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</si>
  <si>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</si>
  <si>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</si>
  <si>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</si>
  <si>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</si>
  <si>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</si>
  <si>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</si>
  <si>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</si>
  <si>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</si>
  <si>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</si>
  <si>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</si>
  <si>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</si>
  <si>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</si>
  <si>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</si>
  <si>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</si>
  <si>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</si>
  <si>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</si>
  <si>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</si>
  <si>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</si>
  <si>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</si>
  <si>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</si>
  <si>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</si>
  <si>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</si>
  <si>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</si>
  <si>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</si>
  <si>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</si>
  <si>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</si>
  <si>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</si>
  <si>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</si>
  <si>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</si>
  <si>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</si>
  <si>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</si>
  <si>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</si>
  <si>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</si>
  <si>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</si>
  <si>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</si>
  <si>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</si>
  <si>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</si>
  <si>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</si>
  <si>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</si>
  <si>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</si>
  <si>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</si>
  <si>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</si>
  <si>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</si>
  <si>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</si>
  <si>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</si>
  <si>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</si>
  <si>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</si>
  <si>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</si>
  <si>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</si>
  <si>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</si>
  <si>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</si>
  <si>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</si>
  <si>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</si>
  <si>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</si>
  <si>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</si>
  <si>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</si>
  <si>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</si>
  <si>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</si>
  <si>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</si>
  <si>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</si>
  <si>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</si>
  <si>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</si>
  <si>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</si>
  <si>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</si>
  <si>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</si>
  <si>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</si>
  <si>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</si>
  <si>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</si>
  <si>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</si>
  <si>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</si>
  <si>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</si>
  <si>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</si>
  <si>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</si>
  <si>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</si>
  <si>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</si>
  <si>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</si>
  <si>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</si>
  <si>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</si>
  <si>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</si>
  <si>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</si>
  <si>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</si>
  <si>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Labretonie 47350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</si>
</sst>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B22" sqref="B22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10.33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10.33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44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666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78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81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96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(114.54+108.42+101.43)/3</f>
        <v>108.13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114.54+10.33</f>
        <v>124.87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Noisetier - Gobelet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250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107.56973333333333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107.56973333333333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423.67757142857153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423.67757142857153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531.24730476190484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531.24730476190484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2.4661615517903464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2.4661615517903464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-127.37724414997139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-127.37724414997139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abSelected="1" zoomScale="70" zoomScaleNormal="70" workbookViewId="0">
      <selection activeCell="C30" sqref="C30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2.4661615517903464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2.4661615517903464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20</v>
      </c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0.32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0.32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2.2000000000000002E-2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2.2000000000000002E-2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5.2799999999999993E-2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63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63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0.19347299999999998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0.19347299999999998</v>
      </c>
    </row>
    <row r="20" spans="1:108" x14ac:dyDescent="0.3">
      <c r="B20" s="7" t="s">
        <v>325</v>
      </c>
      <c r="C20" s="80">
        <v>75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75</v>
      </c>
    </row>
    <row r="21" spans="1:108" x14ac:dyDescent="0.3">
      <c r="B21" s="3" t="s">
        <v>185</v>
      </c>
      <c r="C21" s="39">
        <f>(C20*'(ne pas modifier) BDD_REF'!$B$210)/1000</f>
        <v>4.2750000000000002E-3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4.2750000000000002E-3</v>
      </c>
    </row>
    <row r="22" spans="1:108" s="16" customFormat="1" x14ac:dyDescent="0.3">
      <c r="A22" s="18"/>
      <c r="B22" s="19" t="s">
        <v>186</v>
      </c>
      <c r="C22" s="81">
        <f>C19+C21</f>
        <v>0.19774799999999998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0.19774799999999998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23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23</v>
      </c>
    </row>
    <row r="24" spans="1:108" x14ac:dyDescent="0.3">
      <c r="B24" s="7" t="s">
        <v>327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0.12354999999999998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0.12354999999999998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1.75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1.75</v>
      </c>
    </row>
    <row r="29" spans="1:108" x14ac:dyDescent="0.3">
      <c r="B29" s="7" t="s">
        <v>330</v>
      </c>
      <c r="C29" s="80">
        <v>0.15</v>
      </c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0.15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1.949385E-2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1.949385E-2</v>
      </c>
    </row>
    <row r="32" spans="1:108" s="16" customFormat="1" x14ac:dyDescent="0.3">
      <c r="A32" s="18"/>
      <c r="B32" s="19" t="s">
        <v>187</v>
      </c>
      <c r="C32" s="81">
        <f>C25+C26+C31</f>
        <v>0.14304384999999997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0.14304384999999997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0.50519784999999995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0.50519784999999995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30</v>
      </c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30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0.48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0.48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3.3000000000000002E-2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3.3000000000000002E-2</v>
      </c>
    </row>
    <row r="39" spans="1:108" x14ac:dyDescent="0.3">
      <c r="B39" s="19" t="s">
        <v>334</v>
      </c>
      <c r="C39" s="39">
        <f>(C34+C35+C36)*'(ne pas modifier) BDD_REF'!$B$221*'(ne pas modifier) BDD_REF'!$B$209</f>
        <v>7.9199999999999993E-2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7.9199999999999993E-2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63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63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0.19347299999999998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0.19347299999999998</v>
      </c>
    </row>
    <row r="47" spans="1:108" x14ac:dyDescent="0.3">
      <c r="B47" s="7" t="s">
        <v>325</v>
      </c>
      <c r="C47" s="80">
        <v>90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90</v>
      </c>
    </row>
    <row r="48" spans="1:108" x14ac:dyDescent="0.3">
      <c r="B48" s="3" t="s">
        <v>185</v>
      </c>
      <c r="C48" s="39">
        <f>(C47*'(ne pas modifier) BDD_REF'!$B$210)/1000</f>
        <v>5.13E-3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5.13E-3</v>
      </c>
    </row>
    <row r="49" spans="1:108" s="16" customFormat="1" x14ac:dyDescent="0.3">
      <c r="A49" s="18"/>
      <c r="B49" s="19" t="s">
        <v>186</v>
      </c>
      <c r="C49" s="81">
        <f>C46+C48</f>
        <v>0.19860299999999997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0.19860299999999997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34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34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0.18459999999999996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0.18459999999999996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1.75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1.75</v>
      </c>
    </row>
    <row r="56" spans="1:108" x14ac:dyDescent="0.3">
      <c r="B56" s="7" t="s">
        <v>330</v>
      </c>
      <c r="C56" s="80">
        <v>0.15</v>
      </c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0.15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1.949385E-2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1.949385E-2</v>
      </c>
    </row>
    <row r="59" spans="1:108" s="16" customFormat="1" x14ac:dyDescent="0.3">
      <c r="A59" s="18"/>
      <c r="B59" s="19" t="s">
        <v>187</v>
      </c>
      <c r="C59" s="81">
        <f>C52+C53+C58</f>
        <v>0.20409384999999997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0.20409384999999997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0.64930584999999996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0.64930584999999996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40</v>
      </c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40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0.64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0.64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4.4000000000000004E-2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4.4000000000000004E-2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0.10559999999999999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90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90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0.27638999999999997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0.27638999999999997</v>
      </c>
    </row>
    <row r="74" spans="1:108" x14ac:dyDescent="0.3">
      <c r="B74" s="7" t="s">
        <v>325</v>
      </c>
      <c r="C74" s="80">
        <v>120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120</v>
      </c>
    </row>
    <row r="75" spans="1:108" x14ac:dyDescent="0.3">
      <c r="B75" s="3" t="s">
        <v>185</v>
      </c>
      <c r="C75" s="39">
        <f>(C74*'(ne pas modifier) BDD_REF'!$B$210)/1000</f>
        <v>6.8399999999999997E-3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6.8399999999999997E-3</v>
      </c>
    </row>
    <row r="76" spans="1:108" s="16" customFormat="1" x14ac:dyDescent="0.3">
      <c r="A76" s="18"/>
      <c r="B76" s="19" t="s">
        <v>186</v>
      </c>
      <c r="C76" s="81">
        <f>C73+C75</f>
        <v>0.28322999999999998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0.28322999999999998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34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34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0.22969999999999999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0.22969999999999999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0.1875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0.1875</v>
      </c>
    </row>
    <row r="82" spans="1:108" x14ac:dyDescent="0.3">
      <c r="B82" s="7" t="s">
        <v>329</v>
      </c>
      <c r="C82" s="80">
        <v>1.75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1.75</v>
      </c>
    </row>
    <row r="83" spans="1:108" x14ac:dyDescent="0.3">
      <c r="B83" s="7" t="s">
        <v>330</v>
      </c>
      <c r="C83" s="80">
        <v>0.15</v>
      </c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0.15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2.0620537499999998E-2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2.0620537499999998E-2</v>
      </c>
    </row>
    <row r="86" spans="1:108" s="16" customFormat="1" x14ac:dyDescent="0.3">
      <c r="A86" s="18"/>
      <c r="B86" s="19" t="s">
        <v>187</v>
      </c>
      <c r="C86" s="81">
        <f>C79+C80+C85</f>
        <v>0.2503205375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0.2503205375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0.86236253749999991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0.86236253749999991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50</v>
      </c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50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0.8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0.8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5.5E-2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5.5E-2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0.13200000000000001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0.13200000000000001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141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141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0.43301099999999998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0.43301099999999998</v>
      </c>
    </row>
    <row r="101" spans="1:108" x14ac:dyDescent="0.3">
      <c r="B101" s="7" t="s">
        <v>325</v>
      </c>
      <c r="C101" s="80">
        <v>150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</v>
      </c>
    </row>
    <row r="102" spans="1:108" x14ac:dyDescent="0.3">
      <c r="B102" s="3" t="s">
        <v>185</v>
      </c>
      <c r="C102" s="39">
        <f>(C101*'(ne pas modifier) BDD_REF'!$B$210)/1000</f>
        <v>8.5500000000000003E-3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8.5500000000000003E-3</v>
      </c>
    </row>
    <row r="103" spans="1:108" s="16" customFormat="1" x14ac:dyDescent="0.3">
      <c r="A103" s="18"/>
      <c r="B103" s="19" t="s">
        <v>186</v>
      </c>
      <c r="C103" s="81">
        <f>C100+C102</f>
        <v>0.44156099999999998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0.44156099999999998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18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18</v>
      </c>
    </row>
    <row r="105" spans="1:108" x14ac:dyDescent="0.3">
      <c r="B105" s="7" t="s">
        <v>327</v>
      </c>
      <c r="C105" s="80">
        <v>10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0.25869999999999999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0.25869999999999999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0.1875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0.1875</v>
      </c>
    </row>
    <row r="109" spans="1:108" x14ac:dyDescent="0.3">
      <c r="B109" s="7" t="s">
        <v>329</v>
      </c>
      <c r="C109" s="80">
        <v>3.1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3.1</v>
      </c>
    </row>
    <row r="110" spans="1:108" x14ac:dyDescent="0.3">
      <c r="B110" s="7" t="s">
        <v>330</v>
      </c>
      <c r="C110" s="80">
        <v>7.68</v>
      </c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7.68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0.2220093075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0.2220093075</v>
      </c>
    </row>
    <row r="113" spans="1:108" s="16" customFormat="1" x14ac:dyDescent="0.3">
      <c r="A113" s="18"/>
      <c r="B113" s="19" t="s">
        <v>187</v>
      </c>
      <c r="C113" s="81">
        <f>C106+C107+C112</f>
        <v>0.48070930749999996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0.48070930749999996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1.3332853075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1.3332853075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60</v>
      </c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60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0.96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0.96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6.6000000000000003E-2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6.6000000000000003E-2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0.15839999999999999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0.15839999999999999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157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157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0.48214699999999994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0.48214699999999994</v>
      </c>
    </row>
    <row r="128" spans="1:108" x14ac:dyDescent="0.3">
      <c r="B128" s="7" t="s">
        <v>325</v>
      </c>
      <c r="C128" s="80">
        <v>180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180</v>
      </c>
    </row>
    <row r="129" spans="1:108" x14ac:dyDescent="0.3">
      <c r="B129" s="3" t="s">
        <v>185</v>
      </c>
      <c r="C129" s="39">
        <f>(C128*'(ne pas modifier) BDD_REF'!$B$210)/1000</f>
        <v>1.026E-2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1.026E-2</v>
      </c>
    </row>
    <row r="130" spans="1:108" s="16" customFormat="1" x14ac:dyDescent="0.3">
      <c r="A130" s="18"/>
      <c r="B130" s="19" t="s">
        <v>186</v>
      </c>
      <c r="C130" s="81">
        <f>C127+C129</f>
        <v>0.49240699999999993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0.49240699999999993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18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18</v>
      </c>
    </row>
    <row r="132" spans="1:108" x14ac:dyDescent="0.3">
      <c r="B132" s="7" t="s">
        <v>327</v>
      </c>
      <c r="C132" s="80">
        <v>20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0.31089999999999995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0.31089999999999995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0.1875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0.1875</v>
      </c>
    </row>
    <row r="136" spans="1:108" x14ac:dyDescent="0.3">
      <c r="B136" s="7" t="s">
        <v>329</v>
      </c>
      <c r="C136" s="80">
        <v>3.55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3.55</v>
      </c>
    </row>
    <row r="137" spans="1:108" x14ac:dyDescent="0.3">
      <c r="B137" s="7" t="s">
        <v>330</v>
      </c>
      <c r="C137" s="80">
        <v>9.9</v>
      </c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9.9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0.28185003749999998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0.28185003749999998</v>
      </c>
    </row>
    <row r="140" spans="1:108" s="16" customFormat="1" x14ac:dyDescent="0.3">
      <c r="A140" s="18"/>
      <c r="B140" s="19" t="s">
        <v>187</v>
      </c>
      <c r="C140" s="81">
        <f>C133+C134+C139</f>
        <v>0.59275003749999988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0.59275003749999988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1.5783750374999999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1.5783750374999999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4.9285265824999991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4.9285265824999991</v>
      </c>
    </row>
    <row r="143" spans="1:108" x14ac:dyDescent="0.3">
      <c r="B143" s="71" t="s">
        <v>223</v>
      </c>
      <c r="C143" s="71">
        <f>(C142-C5*5)</f>
        <v>-7.4022811764517327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-76.4655645527464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-76.4655645527464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423.67757142857153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423.67757142857153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107.56973333333333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107.56973333333333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-76.4655645527464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423.67757142857153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107.56973333333333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607.71286931465124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-76.4655645527464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381.30981428571437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107.56973333333333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516.45715740988931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2022-12-09T11:48:33Z</dcterms:modified>
</cp:coreProperties>
</file>