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1_EARL Constantine - Sébastien Dasteguy SCAAP\"/>
    </mc:Choice>
  </mc:AlternateContent>
  <xr:revisionPtr revIDLastSave="0" documentId="13_ncr:1_{17DB8768-24B3-4772-A1A0-4FF561FE338C}" xr6:coauthVersionLast="47" xr6:coauthVersionMax="47" xr10:uidLastSave="{00000000-0000-0000-0000-000000000000}"/>
  <bookViews>
    <workbookView xWindow="28680" yWindow="-120" windowWidth="29040" windowHeight="15840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D100" i="5"/>
  <c r="D103" i="5" s="1"/>
  <c r="D114" i="5" s="1"/>
  <c r="L100" i="5"/>
  <c r="L103" i="5" s="1"/>
  <c r="L114" i="5" s="1"/>
  <c r="J73" i="5"/>
  <c r="J76" i="5" s="1"/>
  <c r="J87" i="5" s="1"/>
  <c r="F46" i="5"/>
  <c r="F49" i="5" s="1"/>
  <c r="F60" i="5" s="1"/>
  <c r="D127" i="5"/>
  <c r="D130" i="5" s="1"/>
  <c r="D141" i="5" s="1"/>
  <c r="H127" i="5"/>
  <c r="H130" i="5" s="1"/>
  <c r="H141" i="5" s="1"/>
  <c r="I100" i="5"/>
  <c r="I103" i="5" s="1"/>
  <c r="I114" i="5" s="1"/>
  <c r="K46" i="5"/>
  <c r="K49" i="5" s="1"/>
  <c r="K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H100" i="5"/>
  <c r="H103" i="5" s="1"/>
  <c r="H114" i="5" s="1"/>
  <c r="F73" i="5"/>
  <c r="F76" i="5" s="1"/>
  <c r="F87" i="5" s="1"/>
  <c r="J46" i="5"/>
  <c r="J49" i="5" s="1"/>
  <c r="J60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K73" i="5"/>
  <c r="K76" i="5" s="1"/>
  <c r="K87" i="5" s="1"/>
  <c r="G46" i="5"/>
  <c r="G49" i="5" s="1"/>
  <c r="G60" i="5" s="1"/>
  <c r="E19" i="5"/>
  <c r="E22" i="5" s="1"/>
  <c r="E33" i="5" s="1"/>
  <c r="I19" i="5"/>
  <c r="I22" i="5" s="1"/>
  <c r="I33" i="5" s="1"/>
  <c r="L19" i="5"/>
  <c r="L22" i="5" s="1"/>
  <c r="L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<sst xmlns="http://schemas.openxmlformats.org/spreadsheetml/2006/main" count="885" uniqueCount="347">
  <si>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</si>
  <si>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</si>
  <si>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</si>
  <si>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</si>
  <si>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</si>
  <si>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</si>
  <si>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</si>
  <si>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</si>
  <si>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</si>
  <si>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</si>
  <si>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</si>
  <si>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</si>
  <si>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</si>
  <si>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</si>
  <si>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</si>
  <si>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</si>
  <si>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</si>
  <si>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</si>
  <si>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</si>
  <si>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</si>
  <si>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</si>
  <si>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</si>
  <si>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</si>
  <si>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</si>
  <si>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</si>
  <si>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</si>
  <si>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</si>
  <si>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</si>
  <si>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</si>
  <si>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</si>
  <si>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</si>
  <si>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</si>
  <si>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</si>
  <si>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</si>
  <si>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</si>
  <si>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</si>
  <si>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</si>
  <si>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</si>
  <si>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</si>
  <si>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</si>
  <si>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</si>
  <si>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</si>
  <si>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</si>
  <si>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</si>
  <si>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</si>
  <si>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</si>
  <si>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</si>
  <si>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</si>
  <si>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</si>
  <si>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</si>
  <si>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</si>
  <si>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</si>
  <si>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</si>
  <si>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</si>
  <si>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</si>
  <si>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</si>
  <si>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</si>
  <si>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</si>
  <si>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</si>
  <si>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</si>
  <si>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</si>
  <si>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</si>
  <si>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</si>
  <si>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</si>
  <si>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</si>
  <si>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</si>
  <si>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</si>
  <si>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</si>
  <si>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</si>
  <si>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</si>
  <si>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</si>
  <si>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</si>
  <si>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</si>
  <si>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</si>
  <si>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</si>
  <si>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</si>
  <si>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</si>
  <si>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</si>
  <si>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</si>
  <si>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</si>
  <si>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</si>
  <si>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</si>
  <si>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</si>
  <si>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</si>
  <si>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</si>
  <si>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</si>
  <si>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</si>
  <si>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</si>
  <si>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</si>
  <si>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</si>
  <si>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</si>
  <si>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</si>
  <si>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</si>
  <si>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</si>
  <si>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</si>
  <si>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</si>
  <si>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</si>
  <si>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</si>
  <si>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</si>
  <si>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</si>
  <si>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</si>
  <si>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</si>
  <si>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</si>
  <si>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</si>
  <si>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</si>
  <si>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</si>
  <si>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</si>
  <si>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</si>
  <si>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</si>
  <si>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</si>
  <si>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</si>
  <si>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</si>
  <si>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</si>
  <si>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</si>
  <si>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</si>
  <si>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</si>
  <si>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</si>
  <si>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</si>
  <si>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</si>
  <si>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</si>
  <si>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</si>
  <si>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</si>
  <si>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</si>
  <si>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</si>
  <si>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</si>
  <si>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</si>
  <si>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</si>
  <si>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</si>
  <si>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</si>
  <si>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</si>
  <si>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</si>
  <si>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</si>
  <si>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</si>
  <si>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</si>
  <si>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</si>
  <si>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</si>
  <si>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</si>
  <si>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</si>
  <si>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</si>
  <si>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</si>
  <si>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</si>
  <si>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</si>
  <si>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</si>
  <si>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</si>
  <si>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</si>
  <si>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</si>
  <si>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</si>
  <si>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</si>
  <si>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</si>
  <si>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</si>
  <si>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</si>
  <si>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</si>
  <si>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</si>
  <si>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</si>
  <si>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</si>
  <si>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</si>
  <si>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</si>
  <si>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</si>
  <si>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</si>
  <si>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</si>
  <si>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</si>
  <si>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</si>
  <si>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</si>
  <si>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</si>
  <si>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</si>
  <si>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</si>
  <si>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</si>
  <si>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</si>
  <si>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</si>
  <si>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</si>
  <si>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</si>
  <si>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</si>
  <si>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</si>
  <si>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</si>
  <si>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</si>
  <si>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</si>
  <si>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</si>
  <si>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</si>
  <si>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</si>
  <si>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</si>
  <si>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</si>
  <si>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</si>
  <si>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</si>
  <si>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</si>
  <si>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</si>
  <si>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</si>
  <si>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</si>
  <si>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</si>
  <si>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</si>
  <si>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</si>
  <si>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</si>
  <si>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</si>
  <si>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</si>
  <si>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</si>
  <si>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</si>
  <si>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</si>
  <si>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</si>
  <si>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</si>
  <si>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</si>
  <si>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</si>
  <si>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</si>
  <si>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</si>
  <si>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</si>
  <si>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</si>
  <si>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</si>
  <si>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</si>
  <si>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</si>
  <si>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</si>
  <si>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</si>
  <si>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</si>
  <si>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</si>
  <si>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</si>
  <si>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</si>
  <si>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</si>
  <si>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</si>
  <si>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</si>
  <si>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</si>
  <si>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</si>
  <si>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</si>
  <si>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</si>
  <si>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</si>
  <si>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</si>
  <si>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</si>
  <si>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</si>
  <si>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</si>
  <si>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</si>
  <si>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</si>
  <si>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</si>
  <si>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</si>
  <si>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</si>
  <si>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</si>
  <si>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</si>
  <si>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</si>
  <si>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</si>
  <si>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</si>
  <si>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</si>
  <si>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</si>
  <si>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</si>
  <si>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</si>
  <si>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</si>
  <si>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</si>
  <si>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</si>
  <si>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</si>
  <si>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</si>
  <si>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</si>
  <si>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</si>
  <si>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</si>
  <si>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</si>
  <si>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</si>
  <si>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</si>
  <si>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</si>
  <si>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</si>
  <si>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</si>
  <si>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</si>
  <si>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</si>
  <si>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</si>
  <si>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</si>
  <si>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</si>
  <si>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</si>
  <si>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</si>
  <si>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</si>
  <si>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</si>
  <si>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</si>
  <si>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</si>
  <si>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</si>
  <si>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</si>
  <si>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</si>
  <si>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</si>
  <si>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</si>
  <si>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</si>
  <si>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</si>
  <si>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</si>
  <si>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</si>
  <si>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</si>
  <si>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</si>
  <si>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</si>
  <si>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</si>
  <si>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</si>
  <si>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</si>
  <si>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</si>
  <si>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</si>
  <si>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</si>
  <si>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</si>
  <si>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</si>
  <si>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</si>
  <si>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</si>
  <si>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</si>
  <si>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</si>
  <si>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</si>
  <si>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</si>
  <si>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</si>
  <si>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</si>
  <si>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</si>
  <si>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</si>
  <si>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</si>
  <si>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</si>
  <si>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</si>
  <si>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</si>
  <si>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</si>
  <si>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</si>
  <si>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</si>
  <si>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</si>
  <si>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</si>
  <si>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</si>
  <si>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</si>
  <si>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</si>
  <si>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</si>
  <si>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</si>
  <si>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</si>
  <si>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</si>
  <si>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</si>
  <si>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</si>
  <si>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</si>
  <si>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</si>
  <si>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</si>
  <si>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</si>
  <si>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</si>
  <si>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</si>
  <si>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</si>
  <si>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</si>
  <si>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</si>
  <si>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</si>
  <si>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</si>
  <si>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</si>
  <si>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</si>
  <si>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</si>
  <si>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</si>
  <si>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</si>
  <si>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</si>
  <si>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</si>
  <si>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</si>
  <si>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</si>
  <si>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</si>
  <si>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</si>
  <si>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</si>
  <si>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</si>
  <si>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</si>
  <si>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</si>
  <si>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</si>
  <si>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</si>
  <si>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</si>
  <si>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</si>
  <si>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</si>
  <si>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</si>
  <si>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</si>
  <si>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</si>
  <si>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40300 Cauneille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</si>
</sst>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70" zoomScaleNormal="70" workbookViewId="0">
      <selection activeCell="B21" sqref="B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2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0.7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f>(8.41+7.85+8.38)/3</f>
        <v>8.2133333333333329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f>8.41+2</f>
        <v>10.41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Kiwi - T-Barre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350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13.639999999999995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13.639999999999995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82.028571428571439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82.028571428571439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95.66857142857144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95.66857142857144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2.8122020219346138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2.8122020219346138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-28.122020219346137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-28.122020219346137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="70" zoomScaleNormal="70" workbookViewId="0">
      <selection activeCell="C128" sqref="C12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2.8122020219346138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2.8122020219346138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50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50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0.8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0.8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5.5E-2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5.5E-2</v>
      </c>
    </row>
    <row r="12" spans="1:15" x14ac:dyDescent="0.3">
      <c r="B12" s="20" t="s">
        <v>334</v>
      </c>
      <c r="C12" s="42">
        <f>(C7+C8+C9)*'(ne pas modifier) BDD_REF'!$B$221*'(ne pas modifier) BDD_REF'!$B$209</f>
        <v>0.13200000000000001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0.13200000000000001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100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100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0.30709999999999998</v>
      </c>
    </row>
    <row r="20" spans="1:108" x14ac:dyDescent="0.3">
      <c r="B20" s="7" t="s">
        <v>325</v>
      </c>
      <c r="C20" s="93">
        <v>100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100</v>
      </c>
    </row>
    <row r="21" spans="1:108" x14ac:dyDescent="0.3">
      <c r="B21" s="3" t="s">
        <v>185</v>
      </c>
      <c r="C21" s="42">
        <f>(C20*'(ne pas modifier) BDD_REF'!$B$210)/1000</f>
        <v>5.7000000000000002E-3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5.7000000000000002E-3</v>
      </c>
    </row>
    <row r="22" spans="1:108" s="17" customFormat="1" x14ac:dyDescent="0.3">
      <c r="A22" s="19"/>
      <c r="B22" s="20" t="s">
        <v>186</v>
      </c>
      <c r="C22" s="94">
        <f>C19+C21</f>
        <v>0.31279999999999997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0.31279999999999997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10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10</v>
      </c>
    </row>
    <row r="24" spans="1:108" x14ac:dyDescent="0.3">
      <c r="B24" s="7" t="s">
        <v>327</v>
      </c>
      <c r="C24" s="93">
        <v>10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10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0.24709999999999999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0.24709999999999999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>
        <v>1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1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>
        <v>0.16</v>
      </c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0.16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1.0341479999999998E-2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1.0341479999999998E-2</v>
      </c>
    </row>
    <row r="32" spans="1:108" s="17" customFormat="1" x14ac:dyDescent="0.3">
      <c r="A32" s="19"/>
      <c r="B32" s="20" t="s">
        <v>187</v>
      </c>
      <c r="C32" s="94">
        <f>C25+C26+C31</f>
        <v>0.25744148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0.25744148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0.98125647999999999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0.98125647999999999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50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50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0.8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0.8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5.5E-2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5.5E-2</v>
      </c>
    </row>
    <row r="39" spans="1:108" x14ac:dyDescent="0.3">
      <c r="B39" s="20" t="s">
        <v>334</v>
      </c>
      <c r="C39" s="42">
        <f>(C34+C35+C36)*'(ne pas modifier) BDD_REF'!$B$221*'(ne pas modifier) BDD_REF'!$B$209</f>
        <v>0.13200000000000001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0.13200000000000001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100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100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0.30709999999999998</v>
      </c>
    </row>
    <row r="47" spans="1:108" x14ac:dyDescent="0.3">
      <c r="B47" s="7" t="s">
        <v>325</v>
      </c>
      <c r="C47" s="93">
        <v>100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100</v>
      </c>
    </row>
    <row r="48" spans="1:108" x14ac:dyDescent="0.3">
      <c r="B48" s="3" t="s">
        <v>185</v>
      </c>
      <c r="C48" s="42">
        <f>(C47*'(ne pas modifier) BDD_REF'!$B$210)/1000</f>
        <v>5.7000000000000002E-3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5.7000000000000002E-3</v>
      </c>
    </row>
    <row r="49" spans="1:108" s="17" customFormat="1" x14ac:dyDescent="0.3">
      <c r="A49" s="19"/>
      <c r="B49" s="20" t="s">
        <v>186</v>
      </c>
      <c r="C49" s="94">
        <f>C46+C48</f>
        <v>0.31279999999999997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0.31279999999999997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10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10</v>
      </c>
    </row>
    <row r="51" spans="1:108" x14ac:dyDescent="0.3">
      <c r="B51" s="7" t="s">
        <v>327</v>
      </c>
      <c r="C51" s="93">
        <v>40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40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0.26839999999999997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0.26839999999999997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>
        <v>1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1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>
        <v>0.16</v>
      </c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0.16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1.0341479999999998E-2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1.0341479999999998E-2</v>
      </c>
    </row>
    <row r="59" spans="1:108" s="17" customFormat="1" x14ac:dyDescent="0.3">
      <c r="A59" s="19"/>
      <c r="B59" s="20" t="s">
        <v>187</v>
      </c>
      <c r="C59" s="94">
        <f>C52+C53+C58</f>
        <v>0.27874147999999999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0.27874147999999999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1.00255648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1.00255648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120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120</v>
      </c>
    </row>
    <row r="62" spans="1:108" x14ac:dyDescent="0.3">
      <c r="B62" s="7" t="s">
        <v>317</v>
      </c>
      <c r="C62" s="93">
        <v>15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15</v>
      </c>
    </row>
    <row r="63" spans="1:108" x14ac:dyDescent="0.3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2.0099999999999998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2.0099999999999998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0.16349999999999998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0.16349999999999998</v>
      </c>
    </row>
    <row r="66" spans="1:108" x14ac:dyDescent="0.3">
      <c r="B66" s="20" t="s">
        <v>334</v>
      </c>
      <c r="C66" s="42">
        <f>(C61+C62+C63)*'(ne pas modifier) BDD_REF'!$B$221*'(ne pas modifier) BDD_REF'!$B$209</f>
        <v>0.35639999999999994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0.35639999999999994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100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100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0.30709999999999998</v>
      </c>
    </row>
    <row r="74" spans="1:108" x14ac:dyDescent="0.3">
      <c r="B74" s="7" t="s">
        <v>325</v>
      </c>
      <c r="C74" s="93">
        <v>200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200</v>
      </c>
    </row>
    <row r="75" spans="1:108" x14ac:dyDescent="0.3">
      <c r="B75" s="3" t="s">
        <v>185</v>
      </c>
      <c r="C75" s="42">
        <f>(C74*'(ne pas modifier) BDD_REF'!$B$210)/1000</f>
        <v>1.14E-2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1.14E-2</v>
      </c>
    </row>
    <row r="76" spans="1:108" s="17" customFormat="1" x14ac:dyDescent="0.3">
      <c r="A76" s="19"/>
      <c r="B76" s="20" t="s">
        <v>186</v>
      </c>
      <c r="C76" s="94">
        <f>C73+C75</f>
        <v>0.31850000000000001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0.31850000000000001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14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14</v>
      </c>
    </row>
    <row r="78" spans="1:108" x14ac:dyDescent="0.3">
      <c r="B78" s="7" t="s">
        <v>327</v>
      </c>
      <c r="C78" s="93">
        <v>110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110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0.63959999999999995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0.63959999999999995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>
        <v>1.5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1.5</v>
      </c>
    </row>
    <row r="82" spans="1:108" x14ac:dyDescent="0.3">
      <c r="B82" s="7" t="s">
        <v>329</v>
      </c>
      <c r="C82" s="93">
        <v>1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1</v>
      </c>
    </row>
    <row r="83" spans="1:108" x14ac:dyDescent="0.3">
      <c r="B83" s="7" t="s">
        <v>330</v>
      </c>
      <c r="C83" s="93">
        <v>0.08</v>
      </c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0.08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2.0009219999999998E-2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2.0009219999999998E-2</v>
      </c>
    </row>
    <row r="86" spans="1:108" s="17" customFormat="1" x14ac:dyDescent="0.3">
      <c r="A86" s="19"/>
      <c r="B86" s="20" t="s">
        <v>187</v>
      </c>
      <c r="C86" s="94">
        <f>C79+C80+C85</f>
        <v>0.65960922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0.65960922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2.0316318628571426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2.0316318628571426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120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120</v>
      </c>
    </row>
    <row r="89" spans="1:108" x14ac:dyDescent="0.3">
      <c r="B89" s="7" t="s">
        <v>317</v>
      </c>
      <c r="C89" s="93">
        <v>15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15</v>
      </c>
    </row>
    <row r="90" spans="1:108" x14ac:dyDescent="0.3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2.0099999999999998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2.0099999999999998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0.16349999999999998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0.16349999999999998</v>
      </c>
    </row>
    <row r="93" spans="1:108" x14ac:dyDescent="0.3">
      <c r="B93" s="20" t="s">
        <v>334</v>
      </c>
      <c r="C93" s="42">
        <f>(C88+C89+C90)*'(ne pas modifier) BDD_REF'!$B$221*'(ne pas modifier) BDD_REF'!$B$209</f>
        <v>0.35639999999999994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0.35639999999999994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100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100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0.30709999999999998</v>
      </c>
    </row>
    <row r="101" spans="1:108" x14ac:dyDescent="0.3">
      <c r="B101" s="7" t="s">
        <v>325</v>
      </c>
      <c r="C101" s="93">
        <v>300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300</v>
      </c>
    </row>
    <row r="102" spans="1:108" x14ac:dyDescent="0.3">
      <c r="B102" s="3" t="s">
        <v>185</v>
      </c>
      <c r="C102" s="42">
        <f>(C101*'(ne pas modifier) BDD_REF'!$B$210)/1000</f>
        <v>1.7100000000000001E-2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1.7100000000000001E-2</v>
      </c>
    </row>
    <row r="103" spans="1:108" s="17" customFormat="1" x14ac:dyDescent="0.3">
      <c r="A103" s="19"/>
      <c r="B103" s="20" t="s">
        <v>186</v>
      </c>
      <c r="C103" s="94">
        <f>C100+C102</f>
        <v>0.32419999999999999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0.32419999999999999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>
        <v>16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16</v>
      </c>
    </row>
    <row r="105" spans="1:108" x14ac:dyDescent="0.3">
      <c r="B105" s="7" t="s">
        <v>327</v>
      </c>
      <c r="C105" s="93">
        <v>120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120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0.64959999999999996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0.64959999999999996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>
        <v>1.5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1.5</v>
      </c>
    </row>
    <row r="109" spans="1:108" x14ac:dyDescent="0.3">
      <c r="B109" s="7" t="s">
        <v>329</v>
      </c>
      <c r="C109" s="93">
        <v>1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1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1.7998500000000001E-2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1.7998500000000001E-2</v>
      </c>
    </row>
    <row r="113" spans="1:108" s="17" customFormat="1" x14ac:dyDescent="0.3">
      <c r="A113" s="19"/>
      <c r="B113" s="20" t="s">
        <v>187</v>
      </c>
      <c r="C113" s="94">
        <f>C106+C107+C112</f>
        <v>0.66759849999999998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0.66759849999999998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2.0453211428571425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2.0453211428571425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145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145</v>
      </c>
    </row>
    <row r="116" spans="1:108" x14ac:dyDescent="0.3">
      <c r="B116" s="7" t="s">
        <v>317</v>
      </c>
      <c r="C116" s="93">
        <v>15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15</v>
      </c>
    </row>
    <row r="117" spans="1:108" x14ac:dyDescent="0.3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2.4099999999999997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2.4099999999999997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0.19099999999999998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0.19099999999999998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0.42239999999999994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0.42239999999999994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100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100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0.30709999999999998</v>
      </c>
    </row>
    <row r="128" spans="1:108" x14ac:dyDescent="0.3">
      <c r="B128" s="7" t="s">
        <v>325</v>
      </c>
      <c r="C128" s="93">
        <v>400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400</v>
      </c>
    </row>
    <row r="129" spans="1:108" x14ac:dyDescent="0.3">
      <c r="B129" s="3" t="s">
        <v>185</v>
      </c>
      <c r="C129" s="42">
        <f>(C128*'(ne pas modifier) BDD_REF'!$B$210)/1000</f>
        <v>2.2800000000000001E-2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2.2800000000000001E-2</v>
      </c>
    </row>
    <row r="130" spans="1:108" s="17" customFormat="1" x14ac:dyDescent="0.3">
      <c r="A130" s="19"/>
      <c r="B130" s="20" t="s">
        <v>186</v>
      </c>
      <c r="C130" s="94">
        <f>C127+C129</f>
        <v>0.32989999999999997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0.32989999999999997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>
        <v>18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18</v>
      </c>
    </row>
    <row r="132" spans="1:108" x14ac:dyDescent="0.3">
      <c r="B132" s="7" t="s">
        <v>327</v>
      </c>
      <c r="C132" s="93">
        <v>150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150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0.78654999999999997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0.78654999999999997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1.5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1.5</v>
      </c>
    </row>
    <row r="136" spans="1:108" x14ac:dyDescent="0.3">
      <c r="B136" s="7" t="s">
        <v>329</v>
      </c>
      <c r="C136" s="93">
        <v>1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1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1.7998500000000001E-2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1.7998500000000001E-2</v>
      </c>
    </row>
    <row r="140" spans="1:108" s="17" customFormat="1" x14ac:dyDescent="0.3">
      <c r="A140" s="19"/>
      <c r="B140" s="20" t="s">
        <v>187</v>
      </c>
      <c r="C140" s="94">
        <f>C133+C134+C139</f>
        <v>0.8045485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0.8045485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2.3934786428571426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2.3934786428571426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8.4542446085714289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8.4542446085714289</v>
      </c>
    </row>
    <row r="143" spans="1:108" x14ac:dyDescent="0.3">
      <c r="B143" s="79" t="s">
        <v>223</v>
      </c>
      <c r="C143" s="97">
        <f>(C142-C5*5)</f>
        <v>-5.6067655011016395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-11.213531002203279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-11.213531002203279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82.028571428571439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82.028571428571439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0.7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0.7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13.639999999999995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13.639999999999995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-11.213531002203279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82.028571428571439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13.639999999999995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106.88210243077472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-11.213531002203279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73.825714285714298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13.639999999999995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89.932673859346153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2022-12-06T13:35:36Z</dcterms:modified>
</cp:coreProperties>
</file>