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ARL COUREAU/DESLOUS Paul/SAUMOS_Meyre/"/>
    </mc:Choice>
  </mc:AlternateContent>
  <xr:revisionPtr revIDLastSave="1" documentId="13_ncr:1_{638BF733-B482-4FE2-AE7E-C7C054934EDE}" xr6:coauthVersionLast="47" xr6:coauthVersionMax="47" xr10:uidLastSave="{0AF090FE-726C-4045-8F82-B4141CEDA831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26" i="2" l="1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<sst xmlns="http://schemas.openxmlformats.org/spreadsheetml/2006/main" count="1170" uniqueCount="324">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</sst>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49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45.77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45.77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45.77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74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3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45.77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8931.7905679173964</v>
      </c>
      <c r="G6" s="147">
        <f ca="1">F6*(100%-'Données projet'!$C$24)*(100%-'Données projet'!$C$25)*(100%-'Données projet'!$C$26)*(100%-'Données projet'!$C$27)</f>
        <v>6832.8197844568085</v>
      </c>
      <c r="H6" s="148">
        <f>IF(OR('Données projet'!B9="",'Données projet'!C9="",'Données projet'!C9=0%),0,AVERAGE(Calculateur!$AC$3:$AC$33)*B6)</f>
        <v>604.12663841522215</v>
      </c>
      <c r="I6" s="149">
        <f>H6*(100%-'Données projet'!$C$24)*(100%-'Données projet'!$C$25)*(100%-'Données projet'!$C$26)*(100%-'Données projet'!$C$27)</f>
        <v>462.15687838764495</v>
      </c>
      <c r="J6" s="150">
        <f>IF(OR('Données projet'!B9="",'Données projet'!C9="",'Données projet'!C9=0%),0,SUM(Calculateur!$V$3:$V$33)*VLOOKUP('Données projet'!$B$9,Paramètres!$A$1:$I$89,9,0)*B6)</f>
        <v>3882.5951638461543</v>
      </c>
      <c r="K6" s="151">
        <f>J6*(100%-'Données projet'!$C$24)*(100%-'Données projet'!$C$25)*(100%-'Données projet'!$C$26)*(100%-'Données projet'!$C$27)</f>
        <v>2970.185300342308</v>
      </c>
      <c r="L6" s="152">
        <f ca="1">G6+I6+K6</f>
        <v>10265.161963186762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8931.7905679173964</v>
      </c>
      <c r="G16" s="166">
        <f t="shared" ca="1" si="3"/>
        <v>6832.8197844568085</v>
      </c>
      <c r="H16" s="167">
        <f t="shared" si="3"/>
        <v>604.12663841522215</v>
      </c>
      <c r="I16" s="167">
        <f t="shared" si="3"/>
        <v>462.15687838764495</v>
      </c>
      <c r="J16" s="168">
        <f t="shared" si="3"/>
        <v>3882.5951638461543</v>
      </c>
      <c r="K16" s="168">
        <f t="shared" si="3"/>
        <v>2970.185300342308</v>
      </c>
      <c r="L16" s="169">
        <f t="shared" ca="1" si="3"/>
        <v>10265.161963186762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9" zoomScale="65" zoomScaleNormal="80" workbookViewId="0">
      <selection activeCell="I23" sqref="I23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45.77</v>
      </c>
      <c r="V10" s="177">
        <f>U10*T10</f>
        <v>146081.85221005519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>
        <v>0</v>
      </c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30.000000000000004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900.00000000000011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3893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-24427.82243109314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10998.531638779978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-35426.354069873116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85EB2B07-F03E-4EDD-9864-7CD3A24309B0}"/>
</file>

<file path=customXml/itemProps3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2024-11-28T16:41:31Z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