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Unicoque\EI Stéphanie Breton Unicoque\"/>
    </mc:Choice>
  </mc:AlternateContent>
  <xr:revisionPtr revIDLastSave="0" documentId="13_ncr:1_{2DA0AD6F-B10B-4AAA-B25B-2EBD03017D94}" xr6:coauthVersionLast="47" xr6:coauthVersionMax="47" xr10:uidLastSave="{00000000-0000-0000-0000-000000000000}"/>
  <bookViews>
    <workbookView xWindow="-108" yWindow="-108" windowWidth="23256" windowHeight="12576" tabRatio="64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H52" i="5"/>
  <c r="H59" i="5" s="1"/>
  <c r="I52" i="5"/>
  <c r="J52" i="5"/>
  <c r="K52" i="5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86" i="5" l="1"/>
  <c r="K59" i="5"/>
  <c r="G59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D127" i="5"/>
  <c r="D130" i="5" s="1"/>
  <c r="D141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C46" i="5"/>
  <c r="C49" i="5" s="1"/>
  <c r="C60" i="5" s="1"/>
  <c r="J100" i="5"/>
  <c r="J103" i="5" s="1"/>
  <c r="J114" i="5" s="1"/>
  <c r="H73" i="5"/>
  <c r="H76" i="5" s="1"/>
  <c r="H87" i="5" s="1"/>
  <c r="D46" i="5"/>
  <c r="D49" i="5" s="1"/>
  <c r="D60" i="5" s="1"/>
  <c r="L46" i="5"/>
  <c r="L49" i="5" s="1"/>
  <c r="L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F100" i="5"/>
  <c r="F103" i="5" s="1"/>
  <c r="F114" i="5" s="1"/>
  <c r="D73" i="5"/>
  <c r="D76" i="5" s="1"/>
  <c r="D87" i="5" s="1"/>
  <c r="L73" i="5"/>
  <c r="L76" i="5" s="1"/>
  <c r="L87" i="5" s="1"/>
  <c r="H46" i="5"/>
  <c r="H49" i="5" s="1"/>
  <c r="H60" i="5" s="1"/>
  <c r="F19" i="5"/>
  <c r="F22" i="5" s="1"/>
  <c r="F33" i="5" s="1"/>
  <c r="J19" i="5"/>
  <c r="J22" i="5" s="1"/>
  <c r="J33" i="5" s="1"/>
  <c r="D19" i="5"/>
  <c r="D22" i="5" s="1"/>
  <c r="D33" i="5" s="1"/>
  <c r="H19" i="5"/>
  <c r="H22" i="5" s="1"/>
  <c r="H33" i="5" s="1"/>
  <c r="I19" i="5"/>
  <c r="I22" i="5" s="1"/>
  <c r="I33" i="5" s="1"/>
  <c r="G19" i="5"/>
  <c r="G22" i="5" s="1"/>
  <c r="G33" i="5" s="1"/>
  <c r="K19" i="5"/>
  <c r="K22" i="5" s="1"/>
  <c r="K33" i="5" s="1"/>
  <c r="C19" i="5"/>
  <c r="C22" i="5" s="1"/>
  <c r="L19" i="5"/>
  <c r="L22" i="5" s="1"/>
  <c r="L33" i="5" s="1"/>
  <c r="E19" i="5"/>
  <c r="E22" i="5" s="1"/>
  <c r="E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<sst xmlns="http://schemas.openxmlformats.org/spreadsheetml/2006/main" count="885" uniqueCount="347">
  <si>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</si>
  <si>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</si>
  <si>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</si>
  <si>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</si>
  <si>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</si>
  <si>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</si>
  <si>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</si>
  <si>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</si>
  <si>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</si>
  <si>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</si>
  <si>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</si>
  <si>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</si>
  <si>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</si>
  <si>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</si>
  <si>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</si>
  <si>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</si>
  <si>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</si>
  <si>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</si>
  <si>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</si>
  <si>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</si>
  <si>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</si>
  <si>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</si>
  <si>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</si>
  <si>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</si>
  <si>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</si>
  <si>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</si>
  <si>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</si>
  <si>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</si>
  <si>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</si>
  <si>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</si>
  <si>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</si>
  <si>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</si>
  <si>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</si>
  <si>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</si>
  <si>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</si>
  <si>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</si>
  <si>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</si>
  <si>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</si>
  <si>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</si>
  <si>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</si>
  <si>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</si>
  <si>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</si>
  <si>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</si>
  <si>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</si>
  <si>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</si>
  <si>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</si>
  <si>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</si>
  <si>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</si>
  <si>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</si>
  <si>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</si>
  <si>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</si>
  <si>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</si>
  <si>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</si>
  <si>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</si>
  <si>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</si>
  <si>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</si>
  <si>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</si>
  <si>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</si>
  <si>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</si>
  <si>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</si>
  <si>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</si>
  <si>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</si>
  <si>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</si>
  <si>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</si>
  <si>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</si>
  <si>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</si>
  <si>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</si>
  <si>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</si>
  <si>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</si>
  <si>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</si>
  <si>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</si>
  <si>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</si>
  <si>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</si>
  <si>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</si>
  <si>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</si>
  <si>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</si>
  <si>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</si>
  <si>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</si>
  <si>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</si>
  <si>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</si>
  <si>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</si>
  <si>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</si>
  <si>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</si>
  <si>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</si>
  <si>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</si>
  <si>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</si>
  <si>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</si>
  <si>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</si>
  <si>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</si>
  <si>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</si>
  <si>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</si>
  <si>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</si>
  <si>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</si>
  <si>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</si>
  <si>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</si>
  <si>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</si>
  <si>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</si>
  <si>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</si>
  <si>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</si>
  <si>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</si>
  <si>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</si>
  <si>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</si>
  <si>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</si>
  <si>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</si>
  <si>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</si>
  <si>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</si>
  <si>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</si>
  <si>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</si>
  <si>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</si>
  <si>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</si>
  <si>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</si>
  <si>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</si>
  <si>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</si>
  <si>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</si>
  <si>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</si>
  <si>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</si>
  <si>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</si>
  <si>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</si>
  <si>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</si>
  <si>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</si>
  <si>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</si>
  <si>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</si>
  <si>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</si>
  <si>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</si>
  <si>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</si>
  <si>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</si>
  <si>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</si>
  <si>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</si>
  <si>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</si>
  <si>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</si>
  <si>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</si>
  <si>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</si>
  <si>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</si>
  <si>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</si>
  <si>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</si>
  <si>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</si>
  <si>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</si>
  <si>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</si>
  <si>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</si>
  <si>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</si>
  <si>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</si>
  <si>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</si>
  <si>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</si>
  <si>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</si>
  <si>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</si>
  <si>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</si>
  <si>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</si>
  <si>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</si>
  <si>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</si>
  <si>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</si>
  <si>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</si>
  <si>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</si>
  <si>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</si>
  <si>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</si>
  <si>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</si>
  <si>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</si>
  <si>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</si>
  <si>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</si>
  <si>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</si>
  <si>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</si>
  <si>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</si>
  <si>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</si>
  <si>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</si>
  <si>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</si>
  <si>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</si>
  <si>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</si>
  <si>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</si>
  <si>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</si>
  <si>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</si>
  <si>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</si>
  <si>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</si>
  <si>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</si>
  <si>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</si>
  <si>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</si>
  <si>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</si>
  <si>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</si>
  <si>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</si>
  <si>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</si>
  <si>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</si>
  <si>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</si>
  <si>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</si>
  <si>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</si>
  <si>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</si>
  <si>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</si>
  <si>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</si>
  <si>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</si>
  <si>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</si>
  <si>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</si>
  <si>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</si>
  <si>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</si>
  <si>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</si>
  <si>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</si>
  <si>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</si>
  <si>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</si>
  <si>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</si>
  <si>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</si>
  <si>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</si>
  <si>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</si>
  <si>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</si>
  <si>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</si>
  <si>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</si>
  <si>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</si>
  <si>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</si>
  <si>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</si>
  <si>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</si>
  <si>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</si>
  <si>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</si>
  <si>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</si>
  <si>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</si>
  <si>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</si>
  <si>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</si>
  <si>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</si>
  <si>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</si>
  <si>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</si>
  <si>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</si>
  <si>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</si>
  <si>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</si>
  <si>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</si>
  <si>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</si>
  <si>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</si>
  <si>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</si>
  <si>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</si>
  <si>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</si>
  <si>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</si>
  <si>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</si>
  <si>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</si>
  <si>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</si>
  <si>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</si>
  <si>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</si>
  <si>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</si>
  <si>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</si>
  <si>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</si>
  <si>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</si>
  <si>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</si>
  <si>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</si>
  <si>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</si>
  <si>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</si>
  <si>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</si>
  <si>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</si>
  <si>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</si>
  <si>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</si>
  <si>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</si>
  <si>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</si>
  <si>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</si>
  <si>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</si>
  <si>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</si>
  <si>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</si>
  <si>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</si>
  <si>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</si>
  <si>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</si>
  <si>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</si>
  <si>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</si>
  <si>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</si>
  <si>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</si>
  <si>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</si>
  <si>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</si>
  <si>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</si>
  <si>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</si>
  <si>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</si>
  <si>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</si>
  <si>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</si>
  <si>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</si>
  <si>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</si>
  <si>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</si>
  <si>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</si>
  <si>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</si>
  <si>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</si>
  <si>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</si>
  <si>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</si>
  <si>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</si>
  <si>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</si>
  <si>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</si>
  <si>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</si>
  <si>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</si>
  <si>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</si>
  <si>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</si>
  <si>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</si>
  <si>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</si>
  <si>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</si>
  <si>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</si>
  <si>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</si>
  <si>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</si>
  <si>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</si>
  <si>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</si>
  <si>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</si>
  <si>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</si>
  <si>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</si>
  <si>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</si>
  <si>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</si>
  <si>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</si>
  <si>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</si>
  <si>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</si>
  <si>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</si>
  <si>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</si>
  <si>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</si>
  <si>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</si>
  <si>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</si>
  <si>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</si>
  <si>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</si>
  <si>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</si>
  <si>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</si>
  <si>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</si>
  <si>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</si>
  <si>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</si>
  <si>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</si>
  <si>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</si>
  <si>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</si>
  <si>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</si>
  <si>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</si>
  <si>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</si>
  <si>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</si>
  <si>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</si>
  <si>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</si>
  <si>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</si>
  <si>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</si>
  <si>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</si>
  <si>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</si>
  <si>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</si>
  <si>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</si>
  <si>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</si>
  <si>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</si>
  <si>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</si>
  <si>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</si>
  <si>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</si>
  <si>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</si>
  <si>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</si>
  <si>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</si>
  <si>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</si>
  <si>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</si>
  <si>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</si>
  <si>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</si>
  <si>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</si>
  <si>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</si>
  <si>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</si>
  <si>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</si>
  <si>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</si>
  <si>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</si>
  <si>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</si>
  <si>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</si>
  <si>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</si>
  <si>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</si>
  <si>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</si>
  <si>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</si>
  <si>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</si>
  <si>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</si>
  <si>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</si>
  <si>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La Celle Guenand 37350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</si>
</sst>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E16" sqref="E16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7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7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666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108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109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(0+6.03+16.01)/3</f>
        <v>7.3466666666666676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16.01+7</f>
        <v>23.01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35.163333333333334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35.163333333333334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287.10000000000008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287.10000000000008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322.26333333333343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322.26333333333343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2.2406343330807337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2.2406343330807337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-78.422201657825681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-78.422201657825681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4" zoomScale="70" zoomScaleNormal="70" workbookViewId="0">
      <selection activeCell="T119" sqref="T119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2.2406343330807337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2.2406343330807337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20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0.32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0.32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2.2000000000000002E-2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2.2000000000000002E-2</v>
      </c>
    </row>
    <row r="12" spans="1:15" x14ac:dyDescent="0.3">
      <c r="B12" s="19" t="s">
        <v>334</v>
      </c>
      <c r="C12" s="39">
        <f>(C7+C8+C9)*'(ne pas modifier) BDD_REF'!$B$221*'(ne pas modifier) BDD_REF'!$B$209</f>
        <v>5.2799999999999993E-2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5.2799999999999993E-2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0.19347299999999998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0.19347299999999998</v>
      </c>
    </row>
    <row r="20" spans="1:108" x14ac:dyDescent="0.3">
      <c r="B20" s="7" t="s">
        <v>325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185</v>
      </c>
      <c r="C21" s="39">
        <f>(C20*'(ne pas modifier) BDD_REF'!$B$210)/1000</f>
        <v>4.2750000000000002E-3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186</v>
      </c>
      <c r="C22" s="81">
        <f>C19+C21</f>
        <v>0.19774799999999998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0.19774799999999998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23</v>
      </c>
    </row>
    <row r="24" spans="1:108" x14ac:dyDescent="0.3">
      <c r="B24" s="7" t="s">
        <v>327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0.12354999999999998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0.12354999999999998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">
      <c r="B29" s="7" t="s">
        <v>330</v>
      </c>
      <c r="C29" s="80">
        <v>0.15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0.15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1.949385E-2</v>
      </c>
    </row>
    <row r="32" spans="1:108" s="16" customFormat="1" x14ac:dyDescent="0.3">
      <c r="A32" s="18"/>
      <c r="B32" s="19" t="s">
        <v>187</v>
      </c>
      <c r="C32" s="81">
        <f>C25+C26+C31</f>
        <v>0.14304384999999997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0.14304384999999997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0.50519784999999995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0.50519784999999995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0.48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3.3000000000000002E-2</v>
      </c>
    </row>
    <row r="39" spans="1:108" x14ac:dyDescent="0.3">
      <c r="B39" s="19" t="s">
        <v>334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7.9199999999999993E-2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0.19347299999999998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0.19347299999999998</v>
      </c>
    </row>
    <row r="47" spans="1:108" x14ac:dyDescent="0.3">
      <c r="B47" s="7" t="s">
        <v>325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185</v>
      </c>
      <c r="C48" s="39">
        <f>(C47*'(ne pas modifier) BDD_REF'!$B$210)/1000</f>
        <v>5.13E-3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186</v>
      </c>
      <c r="C49" s="81">
        <f>C46+C48</f>
        <v>0.19860299999999997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0.19860299999999997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34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34</v>
      </c>
    </row>
    <row r="51" spans="1:108" x14ac:dyDescent="0.3">
      <c r="B51" s="7" t="s">
        <v>327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0.18459999999999996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0.18459999999999996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">
      <c r="B56" s="7" t="s">
        <v>330</v>
      </c>
      <c r="C56" s="80">
        <v>0.15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0.15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1.949385E-2</v>
      </c>
    </row>
    <row r="59" spans="1:108" s="16" customFormat="1" x14ac:dyDescent="0.3">
      <c r="A59" s="18"/>
      <c r="B59" s="19" t="s">
        <v>187</v>
      </c>
      <c r="C59" s="81">
        <f>C52+C53+C58</f>
        <v>0.20409384999999997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0.20409384999999997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0.64930584999999996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0.64930584999999996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0.64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0.64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4.4000000000000004E-2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4.4000000000000004E-2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0.10559999999999999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0.27638999999999997</v>
      </c>
    </row>
    <row r="74" spans="1:108" x14ac:dyDescent="0.3">
      <c r="B74" s="7" t="s">
        <v>325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185</v>
      </c>
      <c r="C75" s="39">
        <f>(C74*'(ne pas modifier) BDD_REF'!$B$210)/1000</f>
        <v>6.8399999999999997E-3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186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34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34</v>
      </c>
    </row>
    <row r="78" spans="1:108" x14ac:dyDescent="0.3">
      <c r="B78" s="7" t="s">
        <v>327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0.22969999999999999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0.22969999999999999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0.1875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0.1875</v>
      </c>
    </row>
    <row r="82" spans="1:108" x14ac:dyDescent="0.3">
      <c r="B82" s="7" t="s">
        <v>329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">
      <c r="B83" s="7" t="s">
        <v>330</v>
      </c>
      <c r="C83" s="80">
        <v>0.15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0.15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2.0620537499999998E-2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2.0620537499999998E-2</v>
      </c>
    </row>
    <row r="86" spans="1:108" s="16" customFormat="1" x14ac:dyDescent="0.3">
      <c r="A86" s="18"/>
      <c r="B86" s="19" t="s">
        <v>187</v>
      </c>
      <c r="C86" s="81">
        <f>C79+C80+C85</f>
        <v>0.2503205375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0.2503205375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0.86236253749999991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0.86236253749999991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0.8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0.8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5.5E-2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5.5E-2</v>
      </c>
    </row>
    <row r="93" spans="1:108" x14ac:dyDescent="0.3">
      <c r="B93" s="19" t="s">
        <v>334</v>
      </c>
      <c r="C93" s="39">
        <f>(C88+C89+C90)*'(ne pas modifier) BDD_REF'!$B$221*'(ne pas modifier) BDD_REF'!$B$209</f>
        <v>0.13200000000000001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0.13200000000000001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141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141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0.43301099999999998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0.43301099999999998</v>
      </c>
    </row>
    <row r="101" spans="1:108" x14ac:dyDescent="0.3">
      <c r="B101" s="7" t="s">
        <v>325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185</v>
      </c>
      <c r="C102" s="39">
        <f>(C101*'(ne pas modifier) BDD_REF'!$B$210)/1000</f>
        <v>8.5500000000000003E-3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186</v>
      </c>
      <c r="C103" s="81">
        <f>C100+C102</f>
        <v>0.44156099999999998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0.44156099999999998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18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18</v>
      </c>
    </row>
    <row r="105" spans="1:108" x14ac:dyDescent="0.3">
      <c r="B105" s="7" t="s">
        <v>327</v>
      </c>
      <c r="C105" s="80">
        <v>10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0.25869999999999999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0.25869999999999999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329</v>
      </c>
      <c r="C109" s="80">
        <v>3.1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3.1</v>
      </c>
    </row>
    <row r="110" spans="1:108" x14ac:dyDescent="0.3">
      <c r="B110" s="7" t="s">
        <v>330</v>
      </c>
      <c r="C110" s="80">
        <v>7.68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7.68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0.2220093075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0.2220093075</v>
      </c>
    </row>
    <row r="113" spans="1:108" s="16" customFormat="1" x14ac:dyDescent="0.3">
      <c r="A113" s="18"/>
      <c r="B113" s="19" t="s">
        <v>187</v>
      </c>
      <c r="C113" s="81">
        <f>C106+C107+C112</f>
        <v>0.48070930749999996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0.48070930749999996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1.3332853075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1.3332853075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0.96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0.96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6.6000000000000003E-2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6.6000000000000003E-2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0.15839999999999999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0.15839999999999999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157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157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0.48214699999999994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0.48214699999999994</v>
      </c>
    </row>
    <row r="128" spans="1:108" x14ac:dyDescent="0.3">
      <c r="B128" s="7" t="s">
        <v>325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185</v>
      </c>
      <c r="C129" s="39">
        <f>(C128*'(ne pas modifier) BDD_REF'!$B$210)/1000</f>
        <v>1.026E-2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186</v>
      </c>
      <c r="C130" s="81">
        <f>C127+C129</f>
        <v>0.49240699999999993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0.49240699999999993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18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18</v>
      </c>
    </row>
    <row r="132" spans="1:108" x14ac:dyDescent="0.3">
      <c r="B132" s="7" t="s">
        <v>327</v>
      </c>
      <c r="C132" s="80">
        <v>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0.31089999999999995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0.31089999999999995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329</v>
      </c>
      <c r="C136" s="80">
        <v>3.55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3.55</v>
      </c>
    </row>
    <row r="137" spans="1:108" x14ac:dyDescent="0.3">
      <c r="B137" s="7" t="s">
        <v>330</v>
      </c>
      <c r="C137" s="80">
        <v>9.9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9.9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0.28185003749999998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0.28185003749999998</v>
      </c>
    </row>
    <row r="140" spans="1:108" s="16" customFormat="1" x14ac:dyDescent="0.3">
      <c r="A140" s="18"/>
      <c r="B140" s="19" t="s">
        <v>187</v>
      </c>
      <c r="C140" s="81">
        <f>C133+C134+C139</f>
        <v>0.59275003749999988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0.59275003749999988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1.5783750374999999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1.5783750374999999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4.9285265824999991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4.9285265824999991</v>
      </c>
    </row>
    <row r="143" spans="1:108" x14ac:dyDescent="0.3">
      <c r="B143" s="71" t="s">
        <v>223</v>
      </c>
      <c r="C143" s="71">
        <f>(C142-C5*5)</f>
        <v>-6.2746450829036702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-43.922515580325694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-43.922515580325694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287.10000000000008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287.10000000000008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0.65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0.65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35.163333333333334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35.163333333333334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E29" sqref="E29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-43.922515580325694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287.10000000000008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35.163333333333334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366.18584891365913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-43.922515580325694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258.3900000000001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35.163333333333334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308.12051558032579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2023-02-02T15:44:45Z</dcterms:modified>
</cp:coreProperties>
</file>