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mmaire" sheetId="1" r:id="rId4"/>
    <sheet state="visible" name="Projet" sheetId="2" r:id="rId5"/>
    <sheet state="visible" name="REE" sheetId="3" r:id="rId6"/>
    <sheet state="visible" name="VAN" sheetId="4" r:id="rId7"/>
    <sheet state="visible" name="calculsREE" sheetId="5" r:id="rId8"/>
    <sheet state="visible" name="dataFutaie" sheetId="6" r:id="rId9"/>
    <sheet state="visible" name="dataTaillis" sheetId="7" r:id="rId10"/>
    <sheet state="visible" name="dataMethode" sheetId="8" r:id="rId11"/>
  </sheets>
  <definedNames>
    <definedName name="Chene_pubescent_B">#REF!</definedName>
  </definedNames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14">
      <text>
        <t xml:space="preserve">Il est indiqué d'actualiser avec la durée de révolution du taillis mais a été pris la durée de révolution du taillis moins l'âge du taillis pour tomber sur l'année de coupe du taillis ce qui est plus proche de la réalité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D10">
      <text>
        <t xml:space="preserve">https://www.ecologie.gouv.fr/sites/default/files/2019-10/M%C3%A9thode%20reconstitution%20de%20for%C3%AAts%20d%C3%A9grad%C3%A9es.pdf</t>
      </text>
    </comment>
    <comment authorId="0" ref="D19">
      <text>
        <t xml:space="preserve">https://www.ecologie.gouv.fr/sites/default/files/2019-10/M%C3%A9thode%20reconstitution%20de%20for%C3%AAts%20d%C3%A9grad%C3%A9es.pdf</t>
      </text>
    </comment>
    <comment authorId="0" ref="D28">
      <text>
        <t xml:space="preserve">https://www.ecologie.gouv.fr/sites/default/files/2019-10/M%C3%A9thode%20reconstitution%20de%20for%C3%AAts%20d%C3%A9grad%C3%A9es.pdf</t>
      </text>
    </comment>
    <comment authorId="0" ref="D37">
      <text>
        <t xml:space="preserve">https://www.ecologie.gouv.fr/sites/default/files/2019-10/M%C3%A9thode%20reconstitution%20de%20for%C3%AAts%20d%C3%A9grad%C3%A9es.pdf</t>
      </text>
    </comment>
    <comment authorId="0" ref="D46">
      <text>
        <t xml:space="preserve">https://www.ecologie.gouv.fr/sites/default/files/2019-10/M%C3%A9thode%20reconstitution%20de%20for%C3%AAts%20d%C3%A9grad%C3%A9es.pdf</t>
      </text>
    </comment>
    <comment authorId="0" ref="D55">
      <text>
        <t xml:space="preserve">https://www.ecologie.gouv.fr/sites/default/files/2019-10/M%C3%A9thode%20reconstitution%20de%20for%C3%AAts%20d%C3%A9grad%C3%A9es.pdf</t>
      </text>
    </comment>
    <comment authorId="0" ref="D64">
      <text>
        <t xml:space="preserve">https://www.ecologie.gouv.fr/sites/default/files/2019-10/M%C3%A9thode%20reconstitution%20de%20for%C3%AAts%20d%C3%A9grad%C3%A9es.pdf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G19">
      <text>
        <t xml:space="preserve">En cas de balivage la coupe de BO la première année est de 0</t>
      </text>
    </comment>
    <comment authorId="0" ref="G21">
      <text>
        <t xml:space="preserve">En cas de balivage la coupe de BO la première année est de 0, le volume correspondant est pris en BE</t>
      </text>
    </comment>
    <comment authorId="0" ref="G44">
      <text>
        <t xml:space="preserve">En cas de balivage la coupe de BO la première année est de 0</t>
      </text>
    </comment>
    <comment authorId="0" ref="G46">
      <text>
        <t xml:space="preserve">En cas de balivage la coupe de BO la première année est de 0, le volume correspondant est pris en BE</t>
      </text>
    </comment>
    <comment authorId="0" ref="G69">
      <text>
        <t xml:space="preserve">En cas de balivage la coupe de BO la première année est de 0</t>
      </text>
    </comment>
    <comment authorId="0" ref="G71">
      <text>
        <t xml:space="preserve">En cas de balivage la coupe de BO la première année est de 0, le volume correspondant est pris en BE</t>
      </text>
    </comment>
    <comment authorId="0" ref="G94">
      <text>
        <t xml:space="preserve">En cas de balivage la coupe de BO la première année est de 0</t>
      </text>
    </comment>
    <comment authorId="0" ref="G96">
      <text>
        <t xml:space="preserve">En cas de balivage la coupe de BO la première année est de 0, le volume correspondant est pris en BE</t>
      </text>
    </comment>
    <comment authorId="0" ref="G119">
      <text>
        <t xml:space="preserve">En cas de balivage la coupe de BO la première année est de 0</t>
      </text>
    </comment>
    <comment authorId="0" ref="G121">
      <text>
        <t xml:space="preserve">En cas de balivage la coupe de BO la première année est de 0, le volume correspondant est pris en BE</t>
      </text>
    </comment>
    <comment authorId="0" ref="G144">
      <text>
        <t xml:space="preserve">En cas de balivage la coupe de BO la première année est de 0</t>
      </text>
    </comment>
    <comment authorId="0" ref="G146">
      <text>
        <t xml:space="preserve">En cas de balivage la coupe de BO la première année est de 0, le volume correspondant est pris en BE</t>
      </text>
    </comment>
  </commentList>
</comments>
</file>

<file path=xl/sharedStrings.xml><?xml version="1.0" encoding="utf-8"?>
<sst xmlns="http://schemas.openxmlformats.org/spreadsheetml/2006/main" count="870" uniqueCount="328">
  <si>
    <t>MODÈLE DE CALCUL LABEL BAS-CARBONE</t>
  </si>
  <si>
    <t>Ce calculateur est mis à la disposition des dépositaires de dossiers de balivage auprès du Label Bas Carbone par la société Kloros. Toute reproduction ou usage à d'autres fins est prohibé</t>
  </si>
  <si>
    <t>ONGLET</t>
  </si>
  <si>
    <t>Detail</t>
  </si>
  <si>
    <t>DESCRIPTION</t>
  </si>
  <si>
    <t>REE</t>
  </si>
  <si>
    <t>OUTPUT</t>
  </si>
  <si>
    <t>Résultats des calculs de réduction d'émissions indiqués dans le Document descriptif de projet (équivalent "document 10")</t>
  </si>
  <si>
    <t>VAN</t>
  </si>
  <si>
    <t>Résultats des calculs de VAN et d'additionnalité économique dont les résultats sont renseignés dans le Document descriptif de projet (équivalent "document 7")</t>
  </si>
  <si>
    <t>Projet</t>
  </si>
  <si>
    <t>A remplir par le porteur de projet</t>
  </si>
  <si>
    <t>Données brutes à saisir concernant le projet de balivage (forêt, surface, m</t>
  </si>
  <si>
    <t>dataFutaie</t>
  </si>
  <si>
    <t>Calculs de volume de bois et coupes</t>
  </si>
  <si>
    <t>dataTaillis</t>
  </si>
  <si>
    <t>Données à saisir concernant le taillis, l'âge et la durée de révolution</t>
  </si>
  <si>
    <t>calculsREE</t>
  </si>
  <si>
    <t>Calculs automatiques</t>
  </si>
  <si>
    <t>Calcul des REA et REE</t>
  </si>
  <si>
    <t>dataMethode</t>
  </si>
  <si>
    <t>Données absolues renseignées par les Méthodes du LBC le plus souvent</t>
  </si>
  <si>
    <t>Données du Projet</t>
  </si>
  <si>
    <t>Informations Projet</t>
  </si>
  <si>
    <t>unité</t>
  </si>
  <si>
    <t>Méthode</t>
  </si>
  <si>
    <t>Balivage</t>
  </si>
  <si>
    <t>Forêt</t>
  </si>
  <si>
    <t>Châtel Censoir</t>
  </si>
  <si>
    <t>Surface du projet</t>
  </si>
  <si>
    <t>ha</t>
  </si>
  <si>
    <t xml:space="preserve">Durée Projet </t>
  </si>
  <si>
    <t>ans</t>
  </si>
  <si>
    <t>Age du taillis</t>
  </si>
  <si>
    <t>Coûts des travaux de balivage par hectare</t>
  </si>
  <si>
    <t>€/ha</t>
  </si>
  <si>
    <t>Prix unitaire</t>
  </si>
  <si>
    <t>Essences du projet</t>
  </si>
  <si>
    <t>Essence</t>
  </si>
  <si>
    <t>Proportion</t>
  </si>
  <si>
    <t>BO (€/m3)</t>
  </si>
  <si>
    <t>BI (€/m3)</t>
  </si>
  <si>
    <t>BP (€/m3)</t>
  </si>
  <si>
    <t>BE (€/m3)</t>
  </si>
  <si>
    <t>Essence 1</t>
  </si>
  <si>
    <t>Chêne rouvre (sessile)</t>
  </si>
  <si>
    <t>Essence 2</t>
  </si>
  <si>
    <t>Robinier faux acacia</t>
  </si>
  <si>
    <t>Essence 3</t>
  </si>
  <si>
    <t>Essence 4</t>
  </si>
  <si>
    <t>Essence 5</t>
  </si>
  <si>
    <t>Essence 6</t>
  </si>
  <si>
    <t>Scénario de référence</t>
  </si>
  <si>
    <t>Forêt tempérée (hors litière)</t>
  </si>
  <si>
    <t>Essence de recolonisation du taillis</t>
  </si>
  <si>
    <t>Feuillus (moyenne)</t>
  </si>
  <si>
    <t>Durée de révolution de l'essence du projet en futaie sur souche (essence majoritaire)</t>
  </si>
  <si>
    <t>Durée de révolution du taillis</t>
  </si>
  <si>
    <t xml:space="preserve">Prix de vente bois taillis </t>
  </si>
  <si>
    <t>€/m3</t>
  </si>
  <si>
    <t>Type d'essence</t>
  </si>
  <si>
    <t>infradensité</t>
  </si>
  <si>
    <t xml:space="preserve">Coefficient d'expansion aérienne </t>
  </si>
  <si>
    <t>Analyse des rabais</t>
  </si>
  <si>
    <t>Rabais</t>
  </si>
  <si>
    <t>Absence d'analyse économique ?</t>
  </si>
  <si>
    <t>Indication de la classe de fertilité</t>
  </si>
  <si>
    <t>Risques généraux</t>
  </si>
  <si>
    <t>Rabais incendie</t>
  </si>
  <si>
    <t>Prise en compte des effets de substitution (facultatif)</t>
  </si>
  <si>
    <t>Réductions d'Émissions de l'Empreinte</t>
  </si>
  <si>
    <t>Annuel par hectare</t>
  </si>
  <si>
    <t>Total par hectare</t>
  </si>
  <si>
    <t>Annuel Projet</t>
  </si>
  <si>
    <t>Total Projet</t>
  </si>
  <si>
    <t>tCO2/an/ha</t>
  </si>
  <si>
    <t>tCO2/ha</t>
  </si>
  <si>
    <t>tCO2/an</t>
  </si>
  <si>
    <t>tCO2</t>
  </si>
  <si>
    <t>REA(forêt)</t>
  </si>
  <si>
    <t>REA(produits)</t>
  </si>
  <si>
    <t>REI(substitution)</t>
  </si>
  <si>
    <t>REE (réduction de l'empreinte)</t>
  </si>
  <si>
    <t>Avant Rabais</t>
  </si>
  <si>
    <t>Après Rabais</t>
  </si>
  <si>
    <t>Valeur Actuelle Nette</t>
  </si>
  <si>
    <t>Flux / ha</t>
  </si>
  <si>
    <t>Année</t>
  </si>
  <si>
    <t>Volume bois fort prélevé</t>
  </si>
  <si>
    <t>m3/ha</t>
  </si>
  <si>
    <t>Recettes liées au projet</t>
  </si>
  <si>
    <t>€</t>
  </si>
  <si>
    <t>Taux d'actualisation</t>
  </si>
  <si>
    <t>Prix unitaire moyen /m3</t>
  </si>
  <si>
    <t>Aides publiques</t>
  </si>
  <si>
    <t>Dépenses liées au projet</t>
  </si>
  <si>
    <t>Flux actualisés</t>
  </si>
  <si>
    <t>Révolution de l'essence</t>
  </si>
  <si>
    <t>Flux non acutalisés</t>
  </si>
  <si>
    <t>Volume taillis (à la coupe) /ha</t>
  </si>
  <si>
    <t>Prix unitaire m3 taillis simple</t>
  </si>
  <si>
    <t>Recettes nettes taillis simple / ha</t>
  </si>
  <si>
    <t>VAN taillis simple / ha</t>
  </si>
  <si>
    <t>VAN Balivage</t>
  </si>
  <si>
    <t>ΔVAN</t>
  </si>
  <si>
    <t>ΔVAN projet total</t>
  </si>
  <si>
    <t xml:space="preserve">Additionnalité économique : </t>
  </si>
  <si>
    <t>Calculs REE</t>
  </si>
  <si>
    <t>Stock de carbone Forêt</t>
  </si>
  <si>
    <t>Unité</t>
  </si>
  <si>
    <t>exp(aero)</t>
  </si>
  <si>
    <t>Volume bois fort des tiges des arbres sur pied</t>
  </si>
  <si>
    <t>Biomasse aérienne (ba)</t>
  </si>
  <si>
    <t>tMS/ha</t>
  </si>
  <si>
    <t>Biomasse racinaire (br)</t>
  </si>
  <si>
    <t>Carbone dans la biomasse totale essence 1</t>
  </si>
  <si>
    <t>tC/ha</t>
  </si>
  <si>
    <t>CO2 dans la biomasse totale essence 1</t>
  </si>
  <si>
    <t>Carbone dans la biomasse totale essence 2</t>
  </si>
  <si>
    <t>CO2 dans la biomasse totale essence 2</t>
  </si>
  <si>
    <t>Carbone dans la biomasse totale essence 3</t>
  </si>
  <si>
    <t>CO2 dans la biomasse totale essence 3</t>
  </si>
  <si>
    <t>Carbone dans la biomasse totale essence 4</t>
  </si>
  <si>
    <t>CO2 dans la biomasse totale essence 4</t>
  </si>
  <si>
    <t>Carbone dans la biomasse totale essence 5</t>
  </si>
  <si>
    <t>CO2 dans la biomasse totale essence 5</t>
  </si>
  <si>
    <t>Carbone dans la biomasse totale essence 6</t>
  </si>
  <si>
    <t>CO2 dans la biomasse totale essence 6</t>
  </si>
  <si>
    <t>Carbone dans la biomasse totale</t>
  </si>
  <si>
    <t>CO2 dans la biomasse totale</t>
  </si>
  <si>
    <t>Stockage de carbone dans le sol</t>
  </si>
  <si>
    <t>Stockage de carbone dans la litière</t>
  </si>
  <si>
    <t>Stockage de carbone dans le bois mort</t>
  </si>
  <si>
    <t>Stock de CO2 dans sol + litière + bois mort</t>
  </si>
  <si>
    <t>Stock carbone total sur 1ha à instant t</t>
  </si>
  <si>
    <t>Stock CO2 sur 1ha à instant t</t>
  </si>
  <si>
    <t>Stock de carbone scénario de référence : Taillis</t>
  </si>
  <si>
    <t>Accroissement volume de bois fort</t>
  </si>
  <si>
    <t>Biomasse aérienne</t>
  </si>
  <si>
    <t>Racinaire</t>
  </si>
  <si>
    <t>Carbone dans la biomasse totale du scénario de référence</t>
  </si>
  <si>
    <t>Stock de CO2 dans la biomasse</t>
  </si>
  <si>
    <t>Stock de CO2 dans sol + litière</t>
  </si>
  <si>
    <t>Stock CO2 sur 1ha à instant t / Scénario de référence</t>
  </si>
  <si>
    <t>Stock de carbone dans les produits de la filière bois</t>
  </si>
  <si>
    <t>Flux de bois scénario projet : Flux(projet) = flux entrant de bois fort en année n (entre n et n+1)</t>
  </si>
  <si>
    <t>Bois d'Œuvre (BO)</t>
  </si>
  <si>
    <t>Bois Panneaux (BPan)</t>
  </si>
  <si>
    <t>Bois Papier (BPap)</t>
  </si>
  <si>
    <t>Bois Piquet (BPiq)</t>
  </si>
  <si>
    <t>Bois Energie (BE)</t>
  </si>
  <si>
    <t>Flux(n) = flux entrant de carbone en année n (entre n et n+1)</t>
  </si>
  <si>
    <t>Stock projet</t>
  </si>
  <si>
    <t>Stock carbone BO</t>
  </si>
  <si>
    <t>Stock carbone BPan</t>
  </si>
  <si>
    <t>Stock carbone BPap</t>
  </si>
  <si>
    <t>Stock carbone BPiq</t>
  </si>
  <si>
    <t>Stock total produit bois année n PROJET</t>
  </si>
  <si>
    <t>Flux de bois scénario de référence : Flux(ref)(n)</t>
  </si>
  <si>
    <t>Flux(ref)(n) = flux entrant de carbone en année n (entre n et n+1)</t>
  </si>
  <si>
    <t>Bois d'oeuvre (BO)</t>
  </si>
  <si>
    <t>Bois papier (BPap)</t>
  </si>
  <si>
    <t>Bois Piquet (Bpiq)</t>
  </si>
  <si>
    <t>Stock total produit bois année n dans le scénario de référence</t>
  </si>
  <si>
    <t>Différence de stock annuelle</t>
  </si>
  <si>
    <t>REI Substitution</t>
  </si>
  <si>
    <t>Substitution BO</t>
  </si>
  <si>
    <t>Substitution BPan</t>
  </si>
  <si>
    <t>Substitution BPap</t>
  </si>
  <si>
    <t>Substitution BPiq</t>
  </si>
  <si>
    <t>Substitution BE</t>
  </si>
  <si>
    <t>Substitution annuelle du Projet</t>
  </si>
  <si>
    <t>REA(forêt) balivage</t>
  </si>
  <si>
    <t>Data Futaie</t>
  </si>
  <si>
    <t>Age</t>
  </si>
  <si>
    <t>Volume de bois total / ha</t>
  </si>
  <si>
    <t>m3</t>
  </si>
  <si>
    <t>Accroissement courant</t>
  </si>
  <si>
    <t>m3/ha/an</t>
  </si>
  <si>
    <t>END</t>
  </si>
  <si>
    <t>Volume des tiges des arbres sur pied à l'instant t sur un hectare</t>
  </si>
  <si>
    <t>Total</t>
  </si>
  <si>
    <t>BO</t>
  </si>
  <si>
    <t>BI</t>
  </si>
  <si>
    <t>BE</t>
  </si>
  <si>
    <t>Coupes (Flux(n))</t>
  </si>
  <si>
    <t>Intensité</t>
  </si>
  <si>
    <t>%</t>
  </si>
  <si>
    <t>Volume de bois fort prélevé</t>
  </si>
  <si>
    <t>Répartition du volume de bois</t>
  </si>
  <si>
    <t xml:space="preserve">Prix </t>
  </si>
  <si>
    <t>Prix unitaire moyen</t>
  </si>
  <si>
    <t>Recettes</t>
  </si>
  <si>
    <t>Prix</t>
  </si>
  <si>
    <t>E?D</t>
  </si>
  <si>
    <t>DataTaillis</t>
  </si>
  <si>
    <t>Scénario de référence taillis</t>
  </si>
  <si>
    <t>Essence du taillis</t>
  </si>
  <si>
    <t>Âge du taillis</t>
  </si>
  <si>
    <t>Révolution du taillis</t>
  </si>
  <si>
    <t>Volume du taillis en base 0</t>
  </si>
  <si>
    <t>Volume de bois</t>
  </si>
  <si>
    <t>Intensité coupe</t>
  </si>
  <si>
    <t>Coupe Piquet</t>
  </si>
  <si>
    <t>Coupe BE</t>
  </si>
  <si>
    <t>Sources</t>
  </si>
  <si>
    <t>Document de Méthode LBC - Boisement</t>
  </si>
  <si>
    <t>Document de Méthode LBC - Reboisement</t>
  </si>
  <si>
    <t>Document de Méthode LBC - Balivage</t>
  </si>
  <si>
    <t>Bulletin officiel</t>
  </si>
  <si>
    <t>Méthodes</t>
  </si>
  <si>
    <t>Taux Carbone =&gt; CO2</t>
  </si>
  <si>
    <t>Taux de carbone dans la matière sèche (tC/tMS)</t>
  </si>
  <si>
    <t>Coefficient d'expansion aérienne (exp(aéro))</t>
  </si>
  <si>
    <t>Conifères</t>
  </si>
  <si>
    <t>http://www.gip-ecofor.org/gicc/wp-content/uploads/2021/12/Projet3_rapport_final_Lousteau.pdf</t>
  </si>
  <si>
    <t>Feuillus</t>
  </si>
  <si>
    <t>Moyenne</t>
  </si>
  <si>
    <t>Type de bois</t>
  </si>
  <si>
    <t>Demie-vie (ans)</t>
  </si>
  <si>
    <t>Constante de décomposition (k)</t>
  </si>
  <si>
    <t>BPan</t>
  </si>
  <si>
    <t>BPap</t>
  </si>
  <si>
    <t>Bpiq</t>
  </si>
  <si>
    <t>Sciage</t>
  </si>
  <si>
    <t>Rendement de sciage BO</t>
  </si>
  <si>
    <t>Répartition BI entre panneaux et papier</t>
  </si>
  <si>
    <t>Répartition coupe rase taillis simple scénario de référence entre BE et Piquets</t>
  </si>
  <si>
    <t>Piquet</t>
  </si>
  <si>
    <t>Châtaignier</t>
  </si>
  <si>
    <t>Balivage / 6.2.2</t>
  </si>
  <si>
    <t>Autres feuillus</t>
  </si>
  <si>
    <t>Accroissement volume de bois fort d'un enfrichement(m3/ha/an)</t>
  </si>
  <si>
    <t>Index</t>
  </si>
  <si>
    <t>Essences</t>
  </si>
  <si>
    <t>Catégorie de produits</t>
  </si>
  <si>
    <t>Coefficient de substitution</t>
  </si>
  <si>
    <t>Autres Feuillus</t>
  </si>
  <si>
    <t>BPiq</t>
  </si>
  <si>
    <t>Chataîgnier</t>
  </si>
  <si>
    <t>Catégorie de produit</t>
  </si>
  <si>
    <t>Coefficients de substitution</t>
  </si>
  <si>
    <t>Biomasse</t>
  </si>
  <si>
    <t>Carbone total dans le scénario de référence de la poursuite de la culture agricole</t>
  </si>
  <si>
    <t>Si le scénario de référence est la poursuite d’une nature de prairie ou de pâture, la biomasse aérienne
sera négligée et égale à 0 tC/ha.</t>
  </si>
  <si>
    <t>Litière</t>
  </si>
  <si>
    <t>Leq = valeur d'équilibre du comptartiment litière (tC/ha)</t>
  </si>
  <si>
    <t>L0 = carbone de la litière avant le projet de boisement</t>
  </si>
  <si>
    <t>Durée avant atteinte de la valeur d'équilibre de la litière (an)</t>
  </si>
  <si>
    <t>Sol</t>
  </si>
  <si>
    <t>Colonisation accrus ?</t>
  </si>
  <si>
    <t>Stocks de carbone dans le sol selon le type de nature (en tC/ha)</t>
  </si>
  <si>
    <t>Prairies permanentes</t>
  </si>
  <si>
    <t>Cultures</t>
  </si>
  <si>
    <t>Vignes et vergers</t>
  </si>
  <si>
    <t>Friche</t>
  </si>
  <si>
    <t>Stock de carbone dans les sols par défaut LBC (&lt;30cm) (tC/ha) / Equilibre (Cf)</t>
  </si>
  <si>
    <t>Absence d'analyse économique</t>
  </si>
  <si>
    <t>Absence d'indication de la classe de fertilité</t>
  </si>
  <si>
    <t>Risques d'incendie</t>
  </si>
  <si>
    <t>Infradensité (tMS/m3)</t>
  </si>
  <si>
    <t>Type</t>
  </si>
  <si>
    <t>Durée de révolution (ans)</t>
  </si>
  <si>
    <t>Durée de révolution taillis simple</t>
  </si>
  <si>
    <t>Infradensité moyenne</t>
  </si>
  <si>
    <t>Conifères (moyenne)</t>
  </si>
  <si>
    <t>Alisier torminal</t>
  </si>
  <si>
    <t>Arbousier</t>
  </si>
  <si>
    <t>Aulne vert</t>
  </si>
  <si>
    <t>Grands aulnes</t>
  </si>
  <si>
    <t>Bouleaux</t>
  </si>
  <si>
    <t>Cèdre de l’Atlas</t>
  </si>
  <si>
    <t>Charme</t>
  </si>
  <si>
    <t>Charme-houblon</t>
  </si>
  <si>
    <t>Chêne chevelu</t>
  </si>
  <si>
    <t>Chêne-liège</t>
  </si>
  <si>
    <t>Chêne pédonculé</t>
  </si>
  <si>
    <t>Chêne pubescent</t>
  </si>
  <si>
    <t>Chêne rouge d’Amérique</t>
  </si>
  <si>
    <t>Chêne tauzin</t>
  </si>
  <si>
    <t>Chêne vert</t>
  </si>
  <si>
    <t>Chênes indifférenciés</t>
  </si>
  <si>
    <t>Cornouiller mâle</t>
  </si>
  <si>
    <t>Cyprès</t>
  </si>
  <si>
    <t>Cytise aubour</t>
  </si>
  <si>
    <t>Douglas</t>
  </si>
  <si>
    <t>Epicéa commun</t>
  </si>
  <si>
    <t>Epicéa de Sitka</t>
  </si>
  <si>
    <t>Grands érables</t>
  </si>
  <si>
    <t>Petits érables</t>
  </si>
  <si>
    <t>Eucalyptus</t>
  </si>
  <si>
    <t>Genévrier thurifère</t>
  </si>
  <si>
    <t>Hêtre</t>
  </si>
  <si>
    <t>Frênes</t>
  </si>
  <si>
    <t>Fruitiers</t>
  </si>
  <si>
    <t>If</t>
  </si>
  <si>
    <t>Mélèze d’Europe</t>
  </si>
  <si>
    <t>Mélèze du Japon</t>
  </si>
  <si>
    <t>Merisier</t>
  </si>
  <si>
    <t>Micocoulier</t>
  </si>
  <si>
    <t>Mûrier</t>
  </si>
  <si>
    <t>Noisetier</t>
  </si>
  <si>
    <t>Noyer</t>
  </si>
  <si>
    <t>Olivier</t>
  </si>
  <si>
    <t>Ormes</t>
  </si>
  <si>
    <t>Peupliers cultivés</t>
  </si>
  <si>
    <t>Peupliers non cultivés</t>
  </si>
  <si>
    <t>Pin d’Alep</t>
  </si>
  <si>
    <t>Pin cembro</t>
  </si>
  <si>
    <t>Pin à crochets</t>
  </si>
  <si>
    <t>Pin laricio</t>
  </si>
  <si>
    <t>Pin maritime</t>
  </si>
  <si>
    <t>Pin mugho</t>
  </si>
  <si>
    <t>Pin noir d’Autriche</t>
  </si>
  <si>
    <t>Pin pignon</t>
  </si>
  <si>
    <t>Pin sylvestre</t>
  </si>
  <si>
    <t>Pin Weymouth</t>
  </si>
  <si>
    <t>Platanes</t>
  </si>
  <si>
    <t>Sapin méditerranéen</t>
  </si>
  <si>
    <t>Sapin de Nordmann</t>
  </si>
  <si>
    <t>Sapin pectiné</t>
  </si>
  <si>
    <t>Sapin de Vancouver</t>
  </si>
  <si>
    <t>Saules</t>
  </si>
  <si>
    <t>Tamaris</t>
  </si>
  <si>
    <t>Tilleuls</t>
  </si>
  <si>
    <t>Tilleuls argentés</t>
  </si>
  <si>
    <t>Tremble</t>
  </si>
  <si>
    <t>Cormier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</si>
</sst>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#,##0\ [$€-1]"/>
    <numFmt numFmtId="165" formatCode="0.000"/>
    <numFmt numFmtId="166" formatCode="# ### ##0.0;-# ### ##0.0;-"/>
    <numFmt numFmtId="167" formatCode="# ### ##0.00;-# ### ##0.00;-"/>
    <numFmt numFmtId="168" formatCode="0.0"/>
    <numFmt numFmtId="169" formatCode="# ### ##0&quot; €&quot;;-# ### ##0&quot; €&quot;;-"/>
    <numFmt numFmtId="170" formatCode="#,##0.0"/>
    <numFmt numFmtId="171" formatCode="# ### ##0;-# ### ##0;-"/>
  </numFmts>
  <fonts count="33">
    <font>
      <sz val="10.0"/>
      <color rgb="FF000000"/>
      <name val="Arial"/>
      <scheme val="minor"/>
    </font>
    <font>
      <color rgb="FF000000"/>
      <name val="Arial"/>
    </font>
    <font>
      <color rgb="FFFFFFFF"/>
      <name val="Arial"/>
    </font>
    <font>
      <i/>
      <color rgb="FF000000"/>
      <name val="Arial"/>
    </font>
    <font>
      <u/>
      <color rgb="FF1155CC"/>
      <name val="Arial"/>
    </font>
    <font>
      <b/>
      <i/>
      <color theme="1"/>
      <name val="Arial"/>
    </font>
    <font>
      <u/>
      <color rgb="FF1155CC"/>
      <name val="Arial"/>
      <scheme val="minor"/>
    </font>
    <font>
      <b/>
      <sz val="24.0"/>
      <color rgb="FF1C4587"/>
      <name val="Arial"/>
      <scheme val="minor"/>
    </font>
    <font>
      <b/>
      <color rgb="FFFFFFFF"/>
      <name val="Arial"/>
      <scheme val="minor"/>
    </font>
    <font>
      <color rgb="FFFFFFFF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rgb="FF0000FF"/>
      <name val="Arial"/>
      <scheme val="minor"/>
    </font>
    <font>
      <i/>
      <color theme="1"/>
      <name val="Arial"/>
      <scheme val="minor"/>
    </font>
    <font>
      <color theme="0"/>
      <name val="Arial"/>
      <scheme val="minor"/>
    </font>
    <font>
      <color theme="1"/>
      <name val="Arial"/>
    </font>
    <font>
      <color rgb="FF9900FF"/>
      <name val="Arial"/>
      <scheme val="minor"/>
    </font>
    <font>
      <b/>
      <color theme="1"/>
      <name val="Arial"/>
    </font>
    <font>
      <i/>
      <color rgb="FFD9D9D9"/>
      <name val="Arial"/>
    </font>
    <font>
      <sz val="8.0"/>
      <color theme="1"/>
      <name val="Arial"/>
      <scheme val="minor"/>
    </font>
    <font>
      <color rgb="FFD9EAD3"/>
      <name val="Arial"/>
      <scheme val="minor"/>
    </font>
    <font>
      <b/>
      <sz val="8.0"/>
      <color theme="1"/>
      <name val="Arial"/>
      <scheme val="minor"/>
    </font>
    <font>
      <sz val="8.0"/>
      <color rgb="FF0000FF"/>
      <name val="Arial"/>
      <scheme val="minor"/>
    </font>
    <font>
      <b/>
      <i/>
      <sz val="8.0"/>
      <color rgb="FF9900FF"/>
      <name val="Arial"/>
      <scheme val="minor"/>
    </font>
    <font>
      <i/>
      <sz val="8.0"/>
      <color theme="1"/>
      <name val="Arial"/>
      <scheme val="minor"/>
    </font>
    <font>
      <i/>
      <color rgb="FFFFFFFF"/>
      <name val="Arial"/>
      <scheme val="minor"/>
    </font>
    <font>
      <u/>
      <color rgb="FF1155CC"/>
      <name val="Arial"/>
      <scheme val="minor"/>
    </font>
    <font>
      <u/>
      <color rgb="FF1155CC"/>
    </font>
    <font>
      <u/>
      <color rgb="FF1155CC"/>
    </font>
    <font>
      <u/>
      <color rgb="FF1155CC"/>
      <name val="Arial"/>
    </font>
    <font>
      <i/>
      <color rgb="FFB7B7B7"/>
      <name val="Arial"/>
    </font>
    <font>
      <color rgb="FF9900FF"/>
      <name val="Arial"/>
    </font>
    <font>
      <b/>
      <color rgb="FF9900FF"/>
      <name val="Arial"/>
      <scheme val="minor"/>
    </font>
  </fonts>
  <fills count="16">
    <fill>
      <patternFill patternType="none"/>
    </fill>
    <fill>
      <patternFill patternType="lightGray"/>
    </fill>
    <fill>
      <patternFill patternType="solid">
        <fgColor rgb="FF093D93"/>
        <bgColor rgb="FF093D93"/>
      </patternFill>
    </fill>
    <fill>
      <patternFill patternType="solid">
        <fgColor rgb="FF1C4587"/>
        <bgColor rgb="FF1C4587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F9CB9C"/>
        <bgColor rgb="FFF9CB9C"/>
      </patternFill>
    </fill>
    <fill>
      <patternFill patternType="solid">
        <fgColor rgb="FFFFE599"/>
        <bgColor rgb="FFFFE599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rgb="FF999999"/>
        <bgColor rgb="FF999999"/>
      </patternFill>
    </fill>
    <fill>
      <patternFill patternType="solid">
        <fgColor rgb="FF666666"/>
        <bgColor rgb="FF666666"/>
      </patternFill>
    </fill>
  </fills>
  <borders count="17">
    <border/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shrinkToFit="0" vertical="bottom" wrapText="0"/>
    </xf>
    <xf borderId="0" fillId="2" fontId="2" numFmtId="0" xfId="0" applyAlignment="1" applyFill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2" fontId="2" numFmtId="0" xfId="0" applyAlignment="1" applyFont="1">
      <alignment readingOrder="0" shrinkToFit="0" vertical="bottom" wrapText="0"/>
    </xf>
    <xf borderId="0" fillId="2" fontId="2" numFmtId="0" xfId="0" applyAlignment="1" applyFon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6" numFmtId="0" xfId="0" applyAlignment="1" applyFont="1">
      <alignment readingOrder="0"/>
    </xf>
    <xf borderId="0" fillId="0" fontId="7" numFmtId="0" xfId="0" applyAlignment="1" applyFont="1">
      <alignment readingOrder="0"/>
    </xf>
    <xf borderId="0" fillId="0" fontId="8" numFmtId="0" xfId="0" applyAlignment="1" applyFont="1">
      <alignment readingOrder="0" shrinkToFit="0" wrapText="1"/>
    </xf>
    <xf borderId="0" fillId="0" fontId="9" numFmtId="0" xfId="0" applyAlignment="1" applyFont="1">
      <alignment readingOrder="0" shrinkToFit="0" wrapText="1"/>
    </xf>
    <xf borderId="0" fillId="3" fontId="8" numFmtId="0" xfId="0" applyAlignment="1" applyFill="1" applyFont="1">
      <alignment horizontal="center" readingOrder="0" shrinkToFit="0" wrapText="1"/>
    </xf>
    <xf borderId="0" fillId="3" fontId="8" numFmtId="0" xfId="0" applyAlignment="1" applyFont="1">
      <alignment readingOrder="0" shrinkToFit="0" wrapText="1"/>
    </xf>
    <xf borderId="0" fillId="3" fontId="9" numFmtId="0" xfId="0" applyAlignment="1" applyFont="1">
      <alignment readingOrder="0" shrinkToFit="0" wrapText="1"/>
    </xf>
    <xf borderId="0" fillId="0" fontId="10" numFmtId="0" xfId="0" applyAlignment="1" applyFont="1">
      <alignment readingOrder="0"/>
    </xf>
    <xf borderId="0" fillId="0" fontId="11" numFmtId="0" xfId="0" applyAlignment="1" applyFont="1">
      <alignment horizontal="center" readingOrder="0"/>
    </xf>
    <xf borderId="1" fillId="4" fontId="12" numFmtId="0" xfId="0" applyAlignment="1" applyBorder="1" applyFill="1" applyFont="1">
      <alignment horizontal="center" readingOrder="0"/>
    </xf>
    <xf borderId="2" fillId="4" fontId="12" numFmtId="2" xfId="0" applyAlignment="1" applyBorder="1" applyFont="1" applyNumberFormat="1">
      <alignment horizontal="center" readingOrder="0"/>
    </xf>
    <xf borderId="2" fillId="4" fontId="12" numFmtId="0" xfId="0" applyAlignment="1" applyBorder="1" applyFont="1">
      <alignment horizontal="center" readingOrder="0"/>
    </xf>
    <xf borderId="3" fillId="4" fontId="12" numFmtId="164" xfId="0" applyAlignment="1" applyBorder="1" applyFont="1" applyNumberFormat="1">
      <alignment horizontal="center" readingOrder="0"/>
    </xf>
    <xf borderId="0" fillId="0" fontId="10" numFmtId="4" xfId="0" applyFont="1" applyNumberFormat="1"/>
    <xf borderId="0" fillId="3" fontId="8" numFmtId="0" xfId="0" applyAlignment="1" applyFont="1">
      <alignment horizontal="center" readingOrder="0" shrinkToFit="0" vertical="center" wrapText="1"/>
    </xf>
    <xf borderId="0" fillId="0" fontId="12" numFmtId="0" xfId="0" applyAlignment="1" applyFont="1">
      <alignment readingOrder="0"/>
    </xf>
    <xf borderId="0" fillId="0" fontId="12" numFmtId="9" xfId="0" applyAlignment="1" applyFont="1" applyNumberFormat="1">
      <alignment horizontal="center" readingOrder="0"/>
    </xf>
    <xf borderId="0" fillId="0" fontId="12" numFmtId="164" xfId="0" applyAlignment="1" applyFont="1" applyNumberFormat="1">
      <alignment horizontal="center" readingOrder="0"/>
    </xf>
    <xf borderId="4" fillId="4" fontId="10" numFmtId="0" xfId="0" applyAlignment="1" applyBorder="1" applyFont="1">
      <alignment readingOrder="0"/>
    </xf>
    <xf borderId="5" fillId="4" fontId="12" numFmtId="0" xfId="0" applyAlignment="1" applyBorder="1" applyFont="1">
      <alignment readingOrder="0"/>
    </xf>
    <xf borderId="5" fillId="4" fontId="12" numFmtId="9" xfId="0" applyAlignment="1" applyBorder="1" applyFont="1" applyNumberFormat="1">
      <alignment horizontal="center" readingOrder="0"/>
    </xf>
    <xf borderId="5" fillId="4" fontId="12" numFmtId="164" xfId="0" applyAlignment="1" applyBorder="1" applyFont="1" applyNumberFormat="1">
      <alignment horizontal="center" readingOrder="0"/>
    </xf>
    <xf borderId="6" fillId="4" fontId="12" numFmtId="164" xfId="0" applyAlignment="1" applyBorder="1" applyFont="1" applyNumberFormat="1">
      <alignment horizontal="center" readingOrder="0"/>
    </xf>
    <xf borderId="7" fillId="4" fontId="10" numFmtId="0" xfId="0" applyAlignment="1" applyBorder="1" applyFont="1">
      <alignment readingOrder="0"/>
    </xf>
    <xf borderId="0" fillId="4" fontId="12" numFmtId="0" xfId="0" applyAlignment="1" applyFont="1">
      <alignment readingOrder="0"/>
    </xf>
    <xf borderId="0" fillId="4" fontId="12" numFmtId="9" xfId="0" applyAlignment="1" applyFont="1" applyNumberFormat="1">
      <alignment horizontal="center" readingOrder="0"/>
    </xf>
    <xf borderId="0" fillId="4" fontId="12" numFmtId="164" xfId="0" applyAlignment="1" applyFont="1" applyNumberFormat="1">
      <alignment horizontal="center" readingOrder="0"/>
    </xf>
    <xf borderId="8" fillId="4" fontId="12" numFmtId="164" xfId="0" applyAlignment="1" applyBorder="1" applyFont="1" applyNumberFormat="1">
      <alignment horizontal="center" readingOrder="0"/>
    </xf>
    <xf borderId="9" fillId="4" fontId="10" numFmtId="0" xfId="0" applyAlignment="1" applyBorder="1" applyFont="1">
      <alignment readingOrder="0"/>
    </xf>
    <xf borderId="10" fillId="4" fontId="12" numFmtId="0" xfId="0" applyAlignment="1" applyBorder="1" applyFont="1">
      <alignment readingOrder="0"/>
    </xf>
    <xf borderId="10" fillId="4" fontId="12" numFmtId="9" xfId="0" applyAlignment="1" applyBorder="1" applyFont="1" applyNumberFormat="1">
      <alignment horizontal="center" readingOrder="0"/>
    </xf>
    <xf borderId="10" fillId="4" fontId="12" numFmtId="164" xfId="0" applyAlignment="1" applyBorder="1" applyFont="1" applyNumberFormat="1">
      <alignment horizontal="center" readingOrder="0"/>
    </xf>
    <xf borderId="11" fillId="4" fontId="12" numFmtId="164" xfId="0" applyAlignment="1" applyBorder="1" applyFont="1" applyNumberFormat="1">
      <alignment horizontal="center" readingOrder="0"/>
    </xf>
    <xf borderId="0" fillId="0" fontId="10" numFmtId="0" xfId="0" applyAlignment="1" applyFont="1">
      <alignment readingOrder="0" shrinkToFit="0" vertical="center" wrapText="1"/>
    </xf>
    <xf borderId="0" fillId="0" fontId="10" numFmtId="0" xfId="0" applyAlignment="1" applyFont="1">
      <alignment readingOrder="0" vertical="center"/>
    </xf>
    <xf borderId="2" fillId="4" fontId="12" numFmtId="0" xfId="0" applyAlignment="1" applyBorder="1" applyFont="1">
      <alignment horizontal="center" readingOrder="0" vertical="center"/>
    </xf>
    <xf borderId="0" fillId="0" fontId="10" numFmtId="0" xfId="0" applyAlignment="1" applyFont="1">
      <alignment readingOrder="0" shrinkToFit="0" wrapText="1"/>
    </xf>
    <xf borderId="0" fillId="0" fontId="10" numFmtId="0" xfId="0" applyAlignment="1" applyFont="1">
      <alignment horizontal="center" readingOrder="0"/>
    </xf>
    <xf borderId="2" fillId="4" fontId="10" numFmtId="0" xfId="0" applyAlignment="1" applyBorder="1" applyFont="1">
      <alignment horizontal="center" readingOrder="0"/>
    </xf>
    <xf borderId="0" fillId="5" fontId="13" numFmtId="0" xfId="0" applyAlignment="1" applyFill="1" applyFont="1">
      <alignment readingOrder="0"/>
    </xf>
    <xf borderId="0" fillId="5" fontId="13" numFmtId="0" xfId="0" applyAlignment="1" applyFont="1">
      <alignment horizontal="center"/>
    </xf>
    <xf borderId="0" fillId="5" fontId="13" numFmtId="0" xfId="0" applyFont="1"/>
    <xf borderId="0" fillId="5" fontId="13" numFmtId="165" xfId="0" applyAlignment="1" applyFont="1" applyNumberFormat="1">
      <alignment horizontal="center"/>
    </xf>
    <xf borderId="0" fillId="3" fontId="9" numFmtId="0" xfId="0" applyAlignment="1" applyFont="1">
      <alignment horizontal="center" readingOrder="0" shrinkToFit="0" wrapText="1"/>
    </xf>
    <xf borderId="0" fillId="0" fontId="12" numFmtId="0" xfId="0" applyFont="1"/>
    <xf borderId="0" fillId="0" fontId="10" numFmtId="9" xfId="0" applyAlignment="1" applyFont="1" applyNumberFormat="1">
      <alignment horizontal="center"/>
    </xf>
    <xf borderId="1" fillId="4" fontId="12" numFmtId="0" xfId="0" applyAlignment="1" applyBorder="1" applyFont="1">
      <alignment readingOrder="0"/>
    </xf>
    <xf borderId="0" fillId="5" fontId="13" numFmtId="9" xfId="0" applyAlignment="1" applyFont="1" applyNumberFormat="1">
      <alignment horizontal="center"/>
    </xf>
    <xf borderId="2" fillId="4" fontId="12" numFmtId="0" xfId="0" applyBorder="1" applyFont="1"/>
    <xf borderId="2" fillId="4" fontId="12" numFmtId="0" xfId="0" applyAlignment="1" applyBorder="1" applyFont="1">
      <alignment readingOrder="0"/>
    </xf>
    <xf borderId="7" fillId="4" fontId="12" numFmtId="0" xfId="0" applyAlignment="1" applyBorder="1" applyFont="1">
      <alignment readingOrder="0"/>
    </xf>
    <xf borderId="12" fillId="4" fontId="12" numFmtId="9" xfId="0" applyAlignment="1" applyBorder="1" applyFont="1" applyNumberFormat="1">
      <alignment horizontal="center"/>
    </xf>
    <xf borderId="3" fillId="4" fontId="12" numFmtId="0" xfId="0" applyAlignment="1" applyBorder="1" applyFont="1">
      <alignment readingOrder="0"/>
    </xf>
    <xf borderId="0" fillId="0" fontId="11" numFmtId="0" xfId="0" applyAlignment="1" applyFont="1">
      <alignment readingOrder="0"/>
    </xf>
    <xf borderId="0" fillId="0" fontId="10" numFmtId="0" xfId="0" applyAlignment="1" applyFont="1">
      <alignment horizontal="center"/>
    </xf>
    <xf borderId="0" fillId="0" fontId="9" numFmtId="0" xfId="0" applyAlignment="1" applyFont="1">
      <alignment horizontal="center" readingOrder="0" shrinkToFit="0" wrapText="1"/>
    </xf>
    <xf borderId="0" fillId="0" fontId="14" numFmtId="0" xfId="0" applyAlignment="1" applyFont="1">
      <alignment horizontal="center" readingOrder="0" shrinkToFit="0" wrapText="1"/>
    </xf>
    <xf borderId="0" fillId="3" fontId="14" numFmtId="0" xfId="0" applyAlignment="1" applyFont="1">
      <alignment horizontal="center" readingOrder="0" shrinkToFit="0" wrapText="1"/>
    </xf>
    <xf borderId="13" fillId="0" fontId="10" numFmtId="0" xfId="0" applyAlignment="1" applyBorder="1" applyFont="1">
      <alignment horizontal="center" readingOrder="0"/>
    </xf>
    <xf borderId="0" fillId="0" fontId="10" numFmtId="2" xfId="0" applyAlignment="1" applyFont="1" applyNumberFormat="1">
      <alignment horizontal="center"/>
    </xf>
    <xf borderId="0" fillId="0" fontId="10" numFmtId="166" xfId="0" applyAlignment="1" applyFont="1" applyNumberFormat="1">
      <alignment horizontal="center"/>
    </xf>
    <xf borderId="1" fillId="6" fontId="11" numFmtId="167" xfId="0" applyAlignment="1" applyBorder="1" applyFill="1" applyFont="1" applyNumberFormat="1">
      <alignment horizontal="center"/>
    </xf>
    <xf borderId="0" fillId="0" fontId="10" numFmtId="168" xfId="0" applyAlignment="1" applyFont="1" applyNumberFormat="1">
      <alignment horizontal="center"/>
    </xf>
    <xf borderId="2" fillId="6" fontId="11" numFmtId="167" xfId="0" applyAlignment="1" applyBorder="1" applyFont="1" applyNumberFormat="1">
      <alignment horizontal="center"/>
    </xf>
    <xf borderId="0" fillId="0" fontId="11" numFmtId="2" xfId="0" applyAlignment="1" applyFont="1" applyNumberFormat="1">
      <alignment horizontal="center"/>
    </xf>
    <xf borderId="0" fillId="0" fontId="11" numFmtId="166" xfId="0" applyAlignment="1" applyFont="1" applyNumberFormat="1">
      <alignment horizontal="center"/>
    </xf>
    <xf borderId="0" fillId="0" fontId="11" numFmtId="167" xfId="0" applyAlignment="1" applyFont="1" applyNumberFormat="1">
      <alignment horizontal="center"/>
    </xf>
    <xf borderId="3" fillId="6" fontId="11" numFmtId="167" xfId="0" applyAlignment="1" applyBorder="1" applyFont="1" applyNumberFormat="1">
      <alignment horizontal="center"/>
    </xf>
    <xf borderId="0" fillId="7" fontId="11" numFmtId="0" xfId="0" applyAlignment="1" applyFill="1" applyFont="1">
      <alignment horizontal="center" readingOrder="0"/>
    </xf>
    <xf borderId="0" fillId="8" fontId="11" numFmtId="0" xfId="0" applyAlignment="1" applyFill="1" applyFont="1">
      <alignment horizontal="center" readingOrder="0"/>
    </xf>
    <xf borderId="0" fillId="0" fontId="15" numFmtId="0" xfId="0" applyFont="1"/>
    <xf borderId="0" fillId="0" fontId="10" numFmtId="1" xfId="0" applyAlignment="1" applyFont="1" applyNumberFormat="1">
      <alignment horizontal="center"/>
    </xf>
    <xf borderId="0" fillId="0" fontId="10" numFmtId="169" xfId="0" applyAlignment="1" applyFont="1" applyNumberFormat="1">
      <alignment horizontal="center"/>
    </xf>
    <xf borderId="0" fillId="0" fontId="10" numFmtId="10" xfId="0" applyAlignment="1" applyFont="1" applyNumberFormat="1">
      <alignment horizontal="center" readingOrder="0"/>
    </xf>
    <xf borderId="0" fillId="0" fontId="11" numFmtId="0" xfId="0" applyAlignment="1" applyFont="1">
      <alignment readingOrder="0" shrinkToFit="0" wrapText="1"/>
    </xf>
    <xf borderId="0" fillId="0" fontId="10" numFmtId="169" xfId="0" applyAlignment="1" applyFont="1" applyNumberFormat="1">
      <alignment horizontal="center" readingOrder="0"/>
    </xf>
    <xf borderId="0" fillId="0" fontId="10" numFmtId="170" xfId="0" applyAlignment="1" applyFont="1" applyNumberFormat="1">
      <alignment horizontal="center"/>
    </xf>
    <xf borderId="0" fillId="0" fontId="10" numFmtId="164" xfId="0" applyAlignment="1" applyFont="1" applyNumberFormat="1">
      <alignment horizontal="center"/>
    </xf>
    <xf borderId="0" fillId="0" fontId="11" numFmtId="164" xfId="0" applyAlignment="1" applyFont="1" applyNumberFormat="1">
      <alignment horizontal="center"/>
    </xf>
    <xf borderId="0" fillId="4" fontId="11" numFmtId="0" xfId="0" applyAlignment="1" applyFont="1">
      <alignment readingOrder="0"/>
    </xf>
    <xf borderId="0" fillId="4" fontId="10" numFmtId="164" xfId="0" applyAlignment="1" applyFont="1" applyNumberFormat="1">
      <alignment horizontal="center"/>
    </xf>
    <xf borderId="0" fillId="7" fontId="11" numFmtId="0" xfId="0" applyAlignment="1" applyFont="1">
      <alignment readingOrder="0"/>
    </xf>
    <xf borderId="0" fillId="7" fontId="10" numFmtId="164" xfId="0" applyAlignment="1" applyFont="1" applyNumberFormat="1">
      <alignment horizontal="center"/>
    </xf>
    <xf borderId="0" fillId="7" fontId="11" numFmtId="164" xfId="0" applyAlignment="1" applyFont="1" applyNumberFormat="1">
      <alignment horizontal="center"/>
    </xf>
    <xf borderId="14" fillId="9" fontId="11" numFmtId="0" xfId="0" applyAlignment="1" applyBorder="1" applyFill="1" applyFont="1">
      <alignment readingOrder="0"/>
    </xf>
    <xf borderId="14" fillId="4" fontId="11" numFmtId="0" xfId="0" applyAlignment="1" applyBorder="1" applyFont="1">
      <alignment horizontal="center"/>
    </xf>
    <xf borderId="0" fillId="0" fontId="10" numFmtId="171" xfId="0" applyFont="1" applyNumberFormat="1"/>
    <xf borderId="0" fillId="0" fontId="7" numFmtId="0" xfId="0" applyAlignment="1" applyFont="1">
      <alignment horizontal="right" readingOrder="0"/>
    </xf>
    <xf borderId="0" fillId="0" fontId="7" numFmtId="0" xfId="0" applyAlignment="1" applyFont="1">
      <alignment horizontal="left" readingOrder="0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horizontal="center" readingOrder="0"/>
    </xf>
    <xf borderId="0" fillId="6" fontId="11" numFmtId="0" xfId="0" applyAlignment="1" applyFont="1">
      <alignment readingOrder="0"/>
    </xf>
    <xf borderId="0" fillId="6" fontId="10" numFmtId="0" xfId="0" applyAlignment="1" applyFont="1">
      <alignment horizontal="center" readingOrder="0"/>
    </xf>
    <xf borderId="0" fillId="6" fontId="10" numFmtId="9" xfId="0" applyAlignment="1" applyFont="1" applyNumberFormat="1">
      <alignment horizontal="center" readingOrder="0"/>
    </xf>
    <xf borderId="0" fillId="0" fontId="10" numFmtId="165" xfId="0" applyFont="1" applyNumberFormat="1"/>
    <xf borderId="0" fillId="0" fontId="11" numFmtId="165" xfId="0" applyFont="1" applyNumberFormat="1"/>
    <xf borderId="0" fillId="0" fontId="11" numFmtId="171" xfId="0" applyAlignment="1" applyFont="1" applyNumberFormat="1">
      <alignment horizontal="center"/>
    </xf>
    <xf borderId="0" fillId="0" fontId="16" numFmtId="0" xfId="0" applyAlignment="1" applyFont="1">
      <alignment readingOrder="0"/>
    </xf>
    <xf borderId="0" fillId="0" fontId="16" numFmtId="166" xfId="0" applyAlignment="1" applyFont="1" applyNumberFormat="1">
      <alignment horizontal="center" readingOrder="0"/>
    </xf>
    <xf borderId="0" fillId="0" fontId="11" numFmtId="0" xfId="0" applyAlignment="1" applyFont="1">
      <alignment horizontal="center"/>
    </xf>
    <xf borderId="0" fillId="0" fontId="11" numFmtId="0" xfId="0" applyAlignment="1" applyFont="1">
      <alignment horizontal="center" readingOrder="0"/>
    </xf>
    <xf borderId="0" fillId="0" fontId="11" numFmtId="0" xfId="0" applyFont="1"/>
    <xf borderId="0" fillId="0" fontId="11" numFmtId="1" xfId="0" applyAlignment="1" applyFont="1" applyNumberFormat="1">
      <alignment horizontal="center"/>
    </xf>
    <xf borderId="0" fillId="4" fontId="11" numFmtId="0" xfId="0" applyAlignment="1" applyFont="1">
      <alignment horizontal="center" readingOrder="0"/>
    </xf>
    <xf borderId="0" fillId="4" fontId="11" numFmtId="0" xfId="0" applyFont="1"/>
    <xf borderId="0" fillId="4" fontId="11" numFmtId="171" xfId="0" applyAlignment="1" applyFont="1" applyNumberFormat="1">
      <alignment horizontal="center"/>
    </xf>
    <xf borderId="0" fillId="9" fontId="11" numFmtId="0" xfId="0" applyAlignment="1" applyFont="1">
      <alignment readingOrder="0"/>
    </xf>
    <xf borderId="0" fillId="9" fontId="11" numFmtId="0" xfId="0" applyAlignment="1" applyFont="1">
      <alignment horizontal="center" readingOrder="0"/>
    </xf>
    <xf borderId="0" fillId="9" fontId="11" numFmtId="165" xfId="0" applyFont="1" applyNumberFormat="1"/>
    <xf borderId="0" fillId="9" fontId="11" numFmtId="171" xfId="0" applyAlignment="1" applyFont="1" applyNumberFormat="1">
      <alignment horizontal="center"/>
    </xf>
    <xf borderId="0" fillId="0" fontId="13" numFmtId="0" xfId="0" applyAlignment="1" applyFont="1">
      <alignment readingOrder="0"/>
    </xf>
    <xf borderId="0" fillId="0" fontId="11" numFmtId="3" xfId="0" applyAlignment="1" applyFont="1" applyNumberFormat="1">
      <alignment horizontal="center"/>
    </xf>
    <xf borderId="0" fillId="0" fontId="11" numFmtId="171" xfId="0" applyAlignment="1" applyFont="1" applyNumberFormat="1">
      <alignment horizontal="center" readingOrder="0"/>
    </xf>
    <xf borderId="0" fillId="0" fontId="11" numFmtId="167" xfId="0" applyAlignment="1" applyFont="1" applyNumberFormat="1">
      <alignment horizontal="center" readingOrder="0"/>
    </xf>
    <xf borderId="0" fillId="4" fontId="11" numFmtId="165" xfId="0" applyFont="1" applyNumberFormat="1"/>
    <xf borderId="0" fillId="0" fontId="10" numFmtId="166" xfId="0" applyAlignment="1" applyFont="1" applyNumberFormat="1">
      <alignment horizontal="center" readingOrder="0"/>
    </xf>
    <xf borderId="0" fillId="10" fontId="12" numFmtId="166" xfId="0" applyAlignment="1" applyFill="1" applyFont="1" applyNumberFormat="1">
      <alignment horizontal="center" readingOrder="0"/>
    </xf>
    <xf borderId="0" fillId="0" fontId="10" numFmtId="168" xfId="0" applyAlignment="1" applyFont="1" applyNumberFormat="1">
      <alignment horizontal="center" readingOrder="0"/>
    </xf>
    <xf borderId="0" fillId="0" fontId="12" numFmtId="166" xfId="0" applyAlignment="1" applyFont="1" applyNumberFormat="1">
      <alignment horizontal="center" readingOrder="0"/>
    </xf>
    <xf borderId="0" fillId="0" fontId="15" numFmtId="0" xfId="0" applyAlignment="1" applyFont="1">
      <alignment vertical="bottom"/>
    </xf>
    <xf borderId="0" fillId="4" fontId="10" numFmtId="0" xfId="0" applyAlignment="1" applyFont="1">
      <alignment horizontal="center" readingOrder="0"/>
    </xf>
    <xf borderId="0" fillId="4" fontId="10" numFmtId="0" xfId="0" applyFont="1"/>
    <xf borderId="0" fillId="4" fontId="10" numFmtId="166" xfId="0" applyAlignment="1" applyFont="1" applyNumberFormat="1">
      <alignment horizontal="center"/>
    </xf>
    <xf borderId="0" fillId="0" fontId="17" numFmtId="0" xfId="0" applyAlignment="1" applyFont="1">
      <alignment shrinkToFit="0" vertical="bottom" wrapText="0"/>
    </xf>
    <xf borderId="0" fillId="0" fontId="17" numFmtId="0" xfId="0" applyAlignment="1" applyFont="1">
      <alignment vertical="bottom"/>
    </xf>
    <xf borderId="0" fillId="4" fontId="10" numFmtId="0" xfId="0" applyAlignment="1" applyFont="1">
      <alignment readingOrder="0"/>
    </xf>
    <xf borderId="0" fillId="4" fontId="12" numFmtId="166" xfId="0" applyAlignment="1" applyFont="1" applyNumberFormat="1">
      <alignment horizontal="center" readingOrder="0"/>
    </xf>
    <xf borderId="0" fillId="9" fontId="10" numFmtId="0" xfId="0" applyFont="1"/>
    <xf borderId="0" fillId="9" fontId="10" numFmtId="166" xfId="0" applyAlignment="1" applyFont="1" applyNumberFormat="1">
      <alignment horizontal="center"/>
    </xf>
    <xf borderId="0" fillId="0" fontId="18" numFmtId="0" xfId="0" applyAlignment="1" applyFont="1">
      <alignment vertical="bottom"/>
    </xf>
    <xf borderId="0" fillId="0" fontId="10" numFmtId="167" xfId="0" applyAlignment="1" applyFont="1" applyNumberFormat="1">
      <alignment horizontal="center"/>
    </xf>
    <xf borderId="0" fillId="4" fontId="11" numFmtId="167" xfId="0" applyAlignment="1" applyFont="1" applyNumberFormat="1">
      <alignment horizontal="center"/>
    </xf>
    <xf borderId="14" fillId="9" fontId="11" numFmtId="0" xfId="0" applyAlignment="1" applyBorder="1" applyFont="1">
      <alignment horizontal="center" readingOrder="0"/>
    </xf>
    <xf borderId="14" fillId="9" fontId="11" numFmtId="0" xfId="0" applyBorder="1" applyFont="1"/>
    <xf borderId="14" fillId="9" fontId="11" numFmtId="166" xfId="0" applyAlignment="1" applyBorder="1" applyFont="1" applyNumberFormat="1">
      <alignment horizontal="center"/>
    </xf>
    <xf borderId="0" fillId="0" fontId="10" numFmtId="171" xfId="0" applyAlignment="1" applyFont="1" applyNumberFormat="1">
      <alignment horizontal="center"/>
    </xf>
    <xf borderId="0" fillId="0" fontId="13" numFmtId="0" xfId="0" applyAlignment="1" applyFont="1">
      <alignment horizontal="center" readingOrder="0"/>
    </xf>
    <xf borderId="0" fillId="0" fontId="8" numFmtId="0" xfId="0" applyAlignment="1" applyFont="1">
      <alignment horizontal="left" readingOrder="0"/>
    </xf>
    <xf borderId="0" fillId="0" fontId="7" numFmtId="0" xfId="0" applyAlignment="1" applyFont="1">
      <alignment readingOrder="0" vertical="center"/>
    </xf>
    <xf borderId="0" fillId="0" fontId="8" numFmtId="0" xfId="0" applyAlignment="1" applyFont="1">
      <alignment horizontal="center" readingOrder="0"/>
    </xf>
    <xf borderId="0" fillId="0" fontId="8" numFmtId="0" xfId="0" applyAlignment="1" applyFont="1">
      <alignment horizontal="center"/>
    </xf>
    <xf borderId="0" fillId="3" fontId="8" numFmtId="0" xfId="0" applyAlignment="1" applyFont="1">
      <alignment horizontal="center"/>
    </xf>
    <xf borderId="0" fillId="0" fontId="19" numFmtId="1" xfId="0" applyAlignment="1" applyFont="1" applyNumberFormat="1">
      <alignment horizontal="center"/>
    </xf>
    <xf borderId="0" fillId="5" fontId="13" numFmtId="0" xfId="0" applyAlignment="1" applyFont="1">
      <alignment horizontal="center" readingOrder="0"/>
    </xf>
    <xf borderId="0" fillId="6" fontId="10" numFmtId="0" xfId="0" applyFont="1"/>
    <xf borderId="0" fillId="6" fontId="20" numFmtId="0" xfId="0" applyAlignment="1" applyFont="1">
      <alignment readingOrder="0"/>
    </xf>
    <xf borderId="0" fillId="0" fontId="10" numFmtId="9" xfId="0" applyAlignment="1" applyFont="1" applyNumberFormat="1">
      <alignment horizontal="center" readingOrder="0"/>
    </xf>
    <xf borderId="0" fillId="0" fontId="11" numFmtId="0" xfId="0" applyAlignment="1" applyFont="1">
      <alignment horizontal="left" readingOrder="0" shrinkToFit="0" wrapText="0"/>
    </xf>
    <xf borderId="0" fillId="0" fontId="19" numFmtId="168" xfId="0" applyAlignment="1" applyFont="1" applyNumberFormat="1">
      <alignment horizontal="center"/>
    </xf>
    <xf borderId="0" fillId="0" fontId="21" numFmtId="1" xfId="0" applyAlignment="1" applyFont="1" applyNumberFormat="1">
      <alignment horizontal="center"/>
    </xf>
    <xf borderId="4" fillId="4" fontId="22" numFmtId="2" xfId="0" applyAlignment="1" applyBorder="1" applyFont="1" applyNumberFormat="1">
      <alignment horizontal="center" readingOrder="0"/>
    </xf>
    <xf borderId="5" fillId="4" fontId="22" numFmtId="2" xfId="0" applyAlignment="1" applyBorder="1" applyFont="1" applyNumberFormat="1">
      <alignment horizontal="center" readingOrder="0"/>
    </xf>
    <xf borderId="6" fillId="4" fontId="22" numFmtId="2" xfId="0" applyAlignment="1" applyBorder="1" applyFont="1" applyNumberFormat="1">
      <alignment horizontal="center" readingOrder="0"/>
    </xf>
    <xf borderId="7" fillId="4" fontId="22" numFmtId="2" xfId="0" applyAlignment="1" applyBorder="1" applyFont="1" applyNumberFormat="1">
      <alignment horizontal="center" readingOrder="0"/>
    </xf>
    <xf borderId="0" fillId="4" fontId="22" numFmtId="2" xfId="0" applyAlignment="1" applyFont="1" applyNumberFormat="1">
      <alignment horizontal="center" readingOrder="0"/>
    </xf>
    <xf borderId="8" fillId="4" fontId="22" numFmtId="2" xfId="0" applyAlignment="1" applyBorder="1" applyFont="1" applyNumberFormat="1">
      <alignment horizontal="center" readingOrder="0"/>
    </xf>
    <xf borderId="9" fillId="4" fontId="22" numFmtId="2" xfId="0" applyAlignment="1" applyBorder="1" applyFont="1" applyNumberFormat="1">
      <alignment horizontal="center" readingOrder="0"/>
    </xf>
    <xf borderId="10" fillId="4" fontId="22" numFmtId="2" xfId="0" applyAlignment="1" applyBorder="1" applyFont="1" applyNumberFormat="1">
      <alignment horizontal="center" readingOrder="0"/>
    </xf>
    <xf borderId="11" fillId="4" fontId="22" numFmtId="2" xfId="0" applyAlignment="1" applyBorder="1" applyFont="1" applyNumberFormat="1">
      <alignment horizontal="center" readingOrder="0"/>
    </xf>
    <xf borderId="0" fillId="0" fontId="19" numFmtId="0" xfId="0" applyAlignment="1" applyFont="1">
      <alignment horizontal="center"/>
    </xf>
    <xf borderId="15" fillId="4" fontId="22" numFmtId="9" xfId="0" applyAlignment="1" applyBorder="1" applyFont="1" applyNumberFormat="1">
      <alignment horizontal="center" readingOrder="0"/>
    </xf>
    <xf borderId="16" fillId="4" fontId="22" numFmtId="9" xfId="0" applyAlignment="1" applyBorder="1" applyFont="1" applyNumberFormat="1">
      <alignment horizontal="center" readingOrder="0"/>
    </xf>
    <xf borderId="12" fillId="4" fontId="22" numFmtId="9" xfId="0" applyAlignment="1" applyBorder="1" applyFont="1" applyNumberFormat="1">
      <alignment horizontal="center" readingOrder="0"/>
    </xf>
    <xf borderId="0" fillId="0" fontId="23" numFmtId="1" xfId="0" applyAlignment="1" applyFont="1" applyNumberFormat="1">
      <alignment horizontal="center"/>
    </xf>
    <xf borderId="0" fillId="11" fontId="24" numFmtId="9" xfId="0" applyAlignment="1" applyFill="1" applyFont="1" applyNumberFormat="1">
      <alignment horizontal="center"/>
    </xf>
    <xf borderId="0" fillId="0" fontId="19" numFmtId="169" xfId="0" applyAlignment="1" applyFont="1" applyNumberFormat="1">
      <alignment horizontal="center"/>
    </xf>
    <xf borderId="0" fillId="0" fontId="21" numFmtId="169" xfId="0" applyAlignment="1" applyFont="1" applyNumberFormat="1">
      <alignment horizontal="center"/>
    </xf>
    <xf borderId="0" fillId="10" fontId="13" numFmtId="0" xfId="0" applyAlignment="1" applyFont="1">
      <alignment horizontal="center" readingOrder="0"/>
    </xf>
    <xf borderId="0" fillId="0" fontId="10" numFmtId="9" xfId="0" applyAlignment="1" applyFont="1" applyNumberFormat="1">
      <alignment readingOrder="0"/>
    </xf>
    <xf borderId="4" fillId="4" fontId="22" numFmtId="1" xfId="0" applyAlignment="1" applyBorder="1" applyFont="1" applyNumberFormat="1">
      <alignment horizontal="center" readingOrder="0"/>
    </xf>
    <xf borderId="5" fillId="4" fontId="22" numFmtId="1" xfId="0" applyAlignment="1" applyBorder="1" applyFont="1" applyNumberFormat="1">
      <alignment horizontal="center" readingOrder="0"/>
    </xf>
    <xf borderId="6" fillId="4" fontId="22" numFmtId="1" xfId="0" applyAlignment="1" applyBorder="1" applyFont="1" applyNumberFormat="1">
      <alignment horizontal="center" readingOrder="0"/>
    </xf>
    <xf borderId="7" fillId="4" fontId="22" numFmtId="1" xfId="0" applyAlignment="1" applyBorder="1" applyFont="1" applyNumberFormat="1">
      <alignment horizontal="center" readingOrder="0"/>
    </xf>
    <xf borderId="0" fillId="4" fontId="22" numFmtId="1" xfId="0" applyAlignment="1" applyFont="1" applyNumberFormat="1">
      <alignment horizontal="center" readingOrder="0"/>
    </xf>
    <xf borderId="8" fillId="4" fontId="22" numFmtId="1" xfId="0" applyAlignment="1" applyBorder="1" applyFont="1" applyNumberFormat="1">
      <alignment horizontal="center" readingOrder="0"/>
    </xf>
    <xf borderId="9" fillId="4" fontId="22" numFmtId="1" xfId="0" applyAlignment="1" applyBorder="1" applyFont="1" applyNumberFormat="1">
      <alignment horizontal="center" readingOrder="0"/>
    </xf>
    <xf borderId="10" fillId="4" fontId="22" numFmtId="1" xfId="0" applyAlignment="1" applyBorder="1" applyFont="1" applyNumberFormat="1">
      <alignment horizontal="center" readingOrder="0"/>
    </xf>
    <xf borderId="11" fillId="4" fontId="22" numFmtId="1" xfId="0" applyAlignment="1" applyBorder="1" applyFont="1" applyNumberFormat="1">
      <alignment horizontal="center" readingOrder="0"/>
    </xf>
    <xf borderId="0" fillId="12" fontId="13" numFmtId="0" xfId="0" applyAlignment="1" applyFill="1" applyFont="1">
      <alignment horizontal="center" readingOrder="0"/>
    </xf>
    <xf borderId="4" fillId="4" fontId="22" numFmtId="1" xfId="0" applyAlignment="1" applyBorder="1" applyFont="1" applyNumberFormat="1">
      <alignment horizontal="center"/>
    </xf>
    <xf borderId="5" fillId="4" fontId="22" numFmtId="1" xfId="0" applyAlignment="1" applyBorder="1" applyFont="1" applyNumberFormat="1">
      <alignment horizontal="center"/>
    </xf>
    <xf borderId="6" fillId="4" fontId="22" numFmtId="1" xfId="0" applyAlignment="1" applyBorder="1" applyFont="1" applyNumberFormat="1">
      <alignment horizontal="center"/>
    </xf>
    <xf borderId="7" fillId="4" fontId="22" numFmtId="1" xfId="0" applyAlignment="1" applyBorder="1" applyFont="1" applyNumberFormat="1">
      <alignment horizontal="center"/>
    </xf>
    <xf borderId="0" fillId="4" fontId="22" numFmtId="1" xfId="0" applyAlignment="1" applyFont="1" applyNumberFormat="1">
      <alignment horizontal="center"/>
    </xf>
    <xf borderId="8" fillId="4" fontId="22" numFmtId="1" xfId="0" applyAlignment="1" applyBorder="1" applyFont="1" applyNumberFormat="1">
      <alignment horizontal="center"/>
    </xf>
    <xf borderId="9" fillId="4" fontId="22" numFmtId="1" xfId="0" applyAlignment="1" applyBorder="1" applyFont="1" applyNumberFormat="1">
      <alignment horizontal="center"/>
    </xf>
    <xf borderId="10" fillId="4" fontId="22" numFmtId="1" xfId="0" applyAlignment="1" applyBorder="1" applyFont="1" applyNumberFormat="1">
      <alignment horizontal="center"/>
    </xf>
    <xf borderId="11" fillId="4" fontId="22" numFmtId="1" xfId="0" applyAlignment="1" applyBorder="1" applyFont="1" applyNumberFormat="1">
      <alignment horizontal="center"/>
    </xf>
    <xf borderId="0" fillId="13" fontId="13" numFmtId="0" xfId="0" applyAlignment="1" applyFill="1" applyFont="1">
      <alignment horizontal="center" readingOrder="0"/>
    </xf>
    <xf borderId="0" fillId="0" fontId="25" numFmtId="0" xfId="0" applyAlignment="1" applyFont="1">
      <alignment horizontal="center" readingOrder="0"/>
    </xf>
    <xf borderId="0" fillId="14" fontId="25" numFmtId="0" xfId="0" applyAlignment="1" applyFill="1" applyFont="1">
      <alignment horizontal="center" readingOrder="0"/>
    </xf>
    <xf borderId="0" fillId="15" fontId="25" numFmtId="0" xfId="0" applyAlignment="1" applyFill="1" applyFont="1">
      <alignment horizontal="center" readingOrder="0"/>
    </xf>
    <xf borderId="0" fillId="0" fontId="10" numFmtId="0" xfId="0" applyFont="1"/>
    <xf borderId="15" fillId="4" fontId="22" numFmtId="170" xfId="0" applyAlignment="1" applyBorder="1" applyFont="1" applyNumberFormat="1">
      <alignment horizontal="center" readingOrder="0"/>
    </xf>
    <xf borderId="16" fillId="4" fontId="22" numFmtId="170" xfId="0" applyAlignment="1" applyBorder="1" applyFont="1" applyNumberFormat="1">
      <alignment horizontal="center" readingOrder="0"/>
    </xf>
    <xf borderId="12" fillId="4" fontId="22" numFmtId="170" xfId="0" applyAlignment="1" applyBorder="1" applyFont="1" applyNumberFormat="1">
      <alignment horizontal="center" readingOrder="0"/>
    </xf>
    <xf borderId="0" fillId="0" fontId="19" numFmtId="9" xfId="0" applyAlignment="1" applyFont="1" applyNumberFormat="1">
      <alignment horizontal="center"/>
    </xf>
    <xf borderId="0" fillId="0" fontId="24" numFmtId="0" xfId="0" applyAlignment="1" applyFont="1">
      <alignment horizontal="center" readingOrder="0"/>
    </xf>
    <xf borderId="0" fillId="0" fontId="21" numFmtId="0" xfId="0" applyAlignment="1" applyFont="1">
      <alignment horizontal="left" readingOrder="0"/>
    </xf>
    <xf borderId="0" fillId="0" fontId="21" numFmtId="0" xfId="0" applyAlignment="1" applyFont="1">
      <alignment horizontal="center" readingOrder="0"/>
    </xf>
    <xf borderId="0" fillId="0" fontId="9" numFmtId="0" xfId="0" applyAlignment="1" applyFont="1">
      <alignment readingOrder="0"/>
    </xf>
    <xf borderId="0" fillId="3" fontId="9" numFmtId="0" xfId="0" applyAlignment="1" applyFont="1">
      <alignment readingOrder="0"/>
    </xf>
    <xf borderId="0" fillId="0" fontId="26" numFmtId="0" xfId="0" applyAlignment="1" applyFont="1">
      <alignment readingOrder="0" shrinkToFit="0" wrapText="1"/>
    </xf>
    <xf borderId="0" fillId="0" fontId="27" numFmtId="0" xfId="0" applyAlignment="1" applyFont="1">
      <alignment readingOrder="0" shrinkToFit="0" wrapText="1"/>
    </xf>
    <xf borderId="0" fillId="0" fontId="10" numFmtId="0" xfId="0" applyAlignment="1" applyFont="1">
      <alignment horizontal="center" shrinkToFit="0" wrapText="1"/>
    </xf>
    <xf borderId="0" fillId="0" fontId="10" numFmtId="0" xfId="0" applyAlignment="1" applyFont="1">
      <alignment shrinkToFit="0" wrapText="1"/>
    </xf>
    <xf borderId="0" fillId="0" fontId="16" numFmtId="10" xfId="0" applyAlignment="1" applyFont="1" applyNumberFormat="1">
      <alignment horizontal="center" readingOrder="0" shrinkToFit="0" wrapText="1"/>
    </xf>
    <xf borderId="0" fillId="0" fontId="16" numFmtId="165" xfId="0" applyAlignment="1" applyFont="1" applyNumberFormat="1">
      <alignment horizontal="center" shrinkToFit="0" wrapText="1"/>
    </xf>
    <xf borderId="0" fillId="0" fontId="16" numFmtId="0" xfId="0" applyAlignment="1" applyFont="1">
      <alignment horizontal="center" readingOrder="0" shrinkToFit="0" wrapText="1"/>
    </xf>
    <xf borderId="0" fillId="0" fontId="28" numFmtId="0" xfId="0" applyAlignment="1" applyFont="1">
      <alignment readingOrder="0"/>
    </xf>
    <xf borderId="0" fillId="0" fontId="12" numFmtId="165" xfId="0" applyAlignment="1" applyFont="1" applyNumberFormat="1">
      <alignment horizontal="center" shrinkToFit="0" wrapText="1"/>
    </xf>
    <xf borderId="0" fillId="0" fontId="29" numFmtId="0" xfId="0" applyAlignment="1" applyFont="1">
      <alignment horizontal="left" readingOrder="0"/>
    </xf>
    <xf borderId="0" fillId="0" fontId="10" numFmtId="165" xfId="0" applyAlignment="1" applyFont="1" applyNumberFormat="1">
      <alignment horizontal="center" readingOrder="0" shrinkToFit="0" wrapText="1"/>
    </xf>
    <xf borderId="0" fillId="0" fontId="16" numFmtId="9" xfId="0" applyAlignment="1" applyFont="1" applyNumberFormat="1">
      <alignment horizontal="center" readingOrder="0" shrinkToFit="0" wrapText="1"/>
    </xf>
    <xf borderId="0" fillId="0" fontId="10" numFmtId="9" xfId="0" applyAlignment="1" applyFont="1" applyNumberFormat="1">
      <alignment horizontal="center" readingOrder="0" shrinkToFit="0" wrapText="1"/>
    </xf>
    <xf borderId="0" fillId="0" fontId="10" numFmtId="0" xfId="0" applyAlignment="1" applyFont="1">
      <alignment horizontal="center" readingOrder="0" shrinkToFit="0" wrapText="1"/>
    </xf>
    <xf borderId="0" fillId="3" fontId="2" numFmtId="0" xfId="0" applyAlignment="1" applyFont="1">
      <alignment horizontal="center" shrinkToFit="0" vertical="bottom" wrapText="1"/>
    </xf>
    <xf borderId="0" fillId="3" fontId="2" numFmtId="0" xfId="0" applyAlignment="1" applyFont="1">
      <alignment horizontal="center" shrinkToFit="0" vertical="bottom" wrapText="1"/>
    </xf>
    <xf borderId="0" fillId="0" fontId="30" numFmtId="0" xfId="0" applyAlignment="1" applyFont="1">
      <alignment vertical="bottom"/>
    </xf>
    <xf borderId="0" fillId="0" fontId="15" numFmtId="0" xfId="0" applyAlignment="1" applyFont="1">
      <alignment horizontal="center" shrinkToFit="0" vertical="bottom" wrapText="1"/>
    </xf>
    <xf borderId="0" fillId="0" fontId="15" numFmtId="0" xfId="0" applyAlignment="1" applyFont="1">
      <alignment horizontal="center" shrinkToFit="0" vertical="bottom" wrapText="1"/>
    </xf>
    <xf borderId="0" fillId="0" fontId="31" numFmtId="0" xfId="0" applyAlignment="1" applyFont="1">
      <alignment horizontal="center" shrinkToFit="0" vertical="bottom" wrapText="1"/>
    </xf>
    <xf borderId="0" fillId="0" fontId="15" numFmtId="0" xfId="0" applyAlignment="1" applyFont="1">
      <alignment readingOrder="0" vertical="bottom"/>
    </xf>
    <xf borderId="0" fillId="0" fontId="11" numFmtId="0" xfId="0" applyAlignment="1" applyFont="1">
      <alignment horizontal="center" shrinkToFit="0" wrapText="1"/>
    </xf>
    <xf borderId="0" fillId="0" fontId="10" numFmtId="0" xfId="0" applyFont="1"/>
    <xf borderId="0" fillId="3" fontId="2" numFmtId="0" xfId="0" applyAlignment="1" applyFont="1">
      <alignment vertical="bottom"/>
    </xf>
    <xf borderId="0" fillId="0" fontId="11" numFmtId="0" xfId="0" applyAlignment="1" applyFont="1">
      <alignment shrinkToFit="0" wrapText="1"/>
    </xf>
    <xf borderId="0" fillId="0" fontId="32" numFmtId="0" xfId="0" applyAlignment="1" applyFont="1">
      <alignment horizontal="center" shrinkToFit="0" wrapText="1"/>
    </xf>
    <xf borderId="0" fillId="0" fontId="31" numFmtId="9" xfId="0" applyAlignment="1" applyFont="1" applyNumberFormat="1">
      <alignment vertical="bottom"/>
    </xf>
    <xf borderId="0" fillId="0" fontId="12" numFmtId="0" xfId="0" applyAlignment="1" applyFont="1">
      <alignment readingOrder="0"/>
    </xf>
    <xf borderId="0" fillId="0" fontId="16" numFmtId="0" xfId="0" applyAlignment="1" applyFont="1">
      <alignment horizontal="center" shrinkToFit="0" wrapText="1"/>
    </xf>
    <xf borderId="0" fillId="0" fontId="31" numFmtId="0" xfId="0" applyAlignment="1" applyFont="1">
      <alignment vertical="bottom"/>
    </xf>
    <xf borderId="0" fillId="0" fontId="12" numFmtId="2" xfId="0" applyAlignment="1" applyFont="1" applyNumberFormat="1">
      <alignment horizontal="center" shrinkToFit="0" wrapText="1"/>
    </xf>
  </cellXfs>
  <cellStyles count="1">
    <cellStyle xfId="0" name="Normal" builtinId="0"/>
  </cellStyles>
  <dxfs count="2">
    <dxf>
      <font/>
      <fill>
        <patternFill patternType="solid">
          <fgColor rgb="FFF4C7C3"/>
          <bgColor rgb="FFF4C7C3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85725</xdr:colOff>
      <xdr:row>0</xdr:row>
      <xdr:rowOff>19050</xdr:rowOff>
    </xdr:from>
    <xdr:ext cx="3409950" cy="1685925"/>
    <xdr:pic>
      <xdr:nvPicPr>
        <xdr:cNvPr id="0" name="image1.png" title="Kloros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52525" cy="571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52525" cy="571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52525" cy="571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52525" cy="571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52525" cy="571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52525" cy="571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about:blank" TargetMode="External"/><Relationship Id="rId2" Type="http://schemas.openxmlformats.org/officeDocument/2006/relationships/hyperlink" Target="about:blank" TargetMode="External"/><Relationship Id="rId3" Type="http://schemas.openxmlformats.org/officeDocument/2006/relationships/hyperlink" Target="about:blank" TargetMode="External"/><Relationship Id="rId4" Type="http://schemas.openxmlformats.org/officeDocument/2006/relationships/hyperlink" Target="about:blank" TargetMode="External"/><Relationship Id="rId5" Type="http://schemas.openxmlformats.org/officeDocument/2006/relationships/hyperlink" Target="about:blank" TargetMode="External"/><Relationship Id="rId6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1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2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6.xml"/><Relationship Id="rId3" Type="http://schemas.openxmlformats.org/officeDocument/2006/relationships/vmlDrawing" Target="../drawings/vmlDrawing3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www.ecologie.gouv.fr/sites/default/files/2019-10/M%C3%A9thode%20boisement.pdf" TargetMode="External"/><Relationship Id="rId2" Type="http://schemas.openxmlformats.org/officeDocument/2006/relationships/hyperlink" Target="https://www.ecologie.gouv.fr/sites/default/files/2019-10/M%C3%A9thode%20reconstitution%20de%20for%C3%AAts%20d%C3%A9grad%C3%A9es.pdf" TargetMode="External"/><Relationship Id="rId3" Type="http://schemas.openxmlformats.org/officeDocument/2006/relationships/hyperlink" Target="https://www.ecologie.gouv.fr/sites/default/files/2019-10/M%C3%A9thode%20balivage.pdf" TargetMode="External"/><Relationship Id="rId4" Type="http://schemas.openxmlformats.org/officeDocument/2006/relationships/hyperlink" Target="https://www.bulletin-officiel.developpement-durable.gouv.fr/documents/Bulletinofficiel-0030862/TRER1911881S.pdf;jsessionid=9EC4AA0D19E72469797181864114E101" TargetMode="External"/><Relationship Id="rId11" Type="http://schemas.openxmlformats.org/officeDocument/2006/relationships/hyperlink" Target="https://www.ecologie.gouv.fr/sites/default/files/2019-10/M%C3%A9thode%20balivage.pdf" TargetMode="External"/><Relationship Id="rId10" Type="http://schemas.openxmlformats.org/officeDocument/2006/relationships/hyperlink" Target="https://www.ecologie.gouv.fr/sites/default/files/2019-10/M%C3%A9thode%20reconstitution%20de%20for%C3%AAts%20d%C3%A9grad%C3%A9es.pdf" TargetMode="External"/><Relationship Id="rId12" Type="http://schemas.openxmlformats.org/officeDocument/2006/relationships/drawing" Target="../drawings/drawing8.xml"/><Relationship Id="rId9" Type="http://schemas.openxmlformats.org/officeDocument/2006/relationships/hyperlink" Target="https://www.ecologie.gouv.fr/sites/default/files/2019-10/M%C3%A9thode%20boisement.pdf" TargetMode="External"/><Relationship Id="rId5" Type="http://schemas.openxmlformats.org/officeDocument/2006/relationships/hyperlink" Target="https://www.ecologie.gouv.fr/sites/default/files/2019-10/M%C3%A9thode%20reconstitution%20de%20for%C3%AAts%20d%C3%A9grad%C3%A9es.pdf" TargetMode="External"/><Relationship Id="rId6" Type="http://schemas.openxmlformats.org/officeDocument/2006/relationships/hyperlink" Target="http://www.gip-ecofor.org/gicc/wp-content/uploads/2021/12/Projet3_rapport_final_Lousteau.pdf" TargetMode="External"/><Relationship Id="rId7" Type="http://schemas.openxmlformats.org/officeDocument/2006/relationships/hyperlink" Target="https://www.ecologie.gouv.fr/sites/default/files/2019-10/M%C3%A9thode%20boisement.pdf" TargetMode="External"/><Relationship Id="rId8" Type="http://schemas.openxmlformats.org/officeDocument/2006/relationships/hyperlink" Target="https://www.ecologie.gouv.fr/sites/default/files/2019-10/M%C3%A9thode%20reconstitution%20de%20for%C3%AAts%20d%C3%A9grad%C3%A9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63"/>
    <col customWidth="1" min="2" max="2" width="16.88"/>
    <col customWidth="1" min="3" max="3" width="32.0"/>
    <col customWidth="1" min="7" max="7" width="73.88"/>
  </cols>
  <sheetData>
    <row r="1">
      <c r="A1" s="1"/>
      <c r="B1" s="2"/>
      <c r="C1" s="2"/>
      <c r="D1" s="2"/>
    </row>
    <row r="2">
      <c r="A2" s="2"/>
      <c r="B2" s="2"/>
      <c r="C2" s="2"/>
      <c r="D2" s="2"/>
    </row>
    <row r="3">
      <c r="A3" s="2"/>
      <c r="B3" s="2"/>
      <c r="C3" s="2"/>
      <c r="D3" s="2"/>
    </row>
    <row r="4">
      <c r="A4" s="2"/>
      <c r="B4" s="2"/>
      <c r="C4" s="2"/>
      <c r="D4" s="2"/>
    </row>
    <row r="5">
      <c r="A5" s="2"/>
      <c r="B5" s="2"/>
      <c r="C5" s="2"/>
      <c r="D5" s="2"/>
    </row>
    <row r="6">
      <c r="A6" s="2"/>
      <c r="B6" s="2"/>
      <c r="C6" s="2"/>
      <c r="D6" s="2"/>
    </row>
    <row r="7">
      <c r="A7" s="2"/>
      <c r="B7" s="2"/>
      <c r="C7" s="2"/>
      <c r="D7" s="2"/>
    </row>
    <row r="8">
      <c r="A8" s="2"/>
      <c r="B8" s="2"/>
      <c r="C8" s="2"/>
      <c r="D8" s="2"/>
    </row>
    <row r="9">
      <c r="A9" s="2"/>
      <c r="B9" s="2"/>
      <c r="C9" s="2"/>
      <c r="D9" s="2"/>
    </row>
    <row r="10">
      <c r="A10" s="2"/>
      <c r="B10" s="3" t="s"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>
      <c r="A11" s="2"/>
      <c r="B11" s="4" t="s">
        <v>1</v>
      </c>
      <c r="C11" s="5"/>
      <c r="D11" s="5"/>
    </row>
    <row r="12">
      <c r="A12" s="2"/>
      <c r="B12" s="5"/>
      <c r="C12" s="5"/>
      <c r="D12" s="5"/>
    </row>
    <row r="13">
      <c r="A13" s="2"/>
      <c r="B13" s="2"/>
      <c r="C13" s="2"/>
      <c r="D13" s="2"/>
    </row>
    <row r="14">
      <c r="A14" s="2"/>
      <c r="B14" s="6" t="s">
        <v>2</v>
      </c>
      <c r="C14" s="3" t="s">
        <v>3</v>
      </c>
      <c r="D14" s="6" t="s">
        <v>4</v>
      </c>
      <c r="F14" s="7"/>
      <c r="G14" s="7"/>
      <c r="H14" s="3"/>
      <c r="I14" s="3"/>
      <c r="J14" s="3"/>
      <c r="K14" s="3"/>
      <c r="L14" s="3"/>
      <c r="M14" s="3"/>
      <c r="N14" s="3"/>
    </row>
    <row r="15">
      <c r="A15" s="2"/>
      <c r="B15" s="8" t="s">
        <v>5</v>
      </c>
      <c r="C15" s="9" t="s">
        <v>6</v>
      </c>
      <c r="D15" s="10" t="s">
        <v>7</v>
      </c>
    </row>
    <row r="16">
      <c r="A16" s="2"/>
      <c r="B16" s="8" t="s">
        <v>8</v>
      </c>
      <c r="C16" s="9" t="s">
        <v>6</v>
      </c>
      <c r="D16" s="10" t="s">
        <v>9</v>
      </c>
    </row>
    <row r="17">
      <c r="A17" s="2"/>
      <c r="B17" s="8" t="s">
        <v>10</v>
      </c>
      <c r="C17" s="9" t="s">
        <v>11</v>
      </c>
      <c r="D17" s="10" t="s">
        <v>12</v>
      </c>
    </row>
    <row r="18">
      <c r="A18" s="2"/>
      <c r="B18" s="8" t="s">
        <v>13</v>
      </c>
      <c r="C18" s="9" t="s">
        <v>11</v>
      </c>
      <c r="D18" s="10" t="s">
        <v>14</v>
      </c>
      <c r="G18" s="11"/>
    </row>
    <row r="19">
      <c r="A19" s="2"/>
      <c r="B19" s="8" t="s">
        <v>15</v>
      </c>
      <c r="C19" s="9" t="s">
        <v>11</v>
      </c>
      <c r="D19" s="5" t="s">
        <v>16</v>
      </c>
    </row>
    <row r="20">
      <c r="A20" s="2"/>
      <c r="B20" s="8" t="s">
        <v>17</v>
      </c>
      <c r="C20" s="9" t="s">
        <v>18</v>
      </c>
      <c r="D20" s="10" t="s">
        <v>19</v>
      </c>
      <c r="F20" s="11"/>
      <c r="G20" s="11"/>
    </row>
    <row r="21">
      <c r="A21" s="2"/>
      <c r="B21" s="8" t="s">
        <v>20</v>
      </c>
      <c r="C21" s="12"/>
      <c r="D21" s="10" t="s">
        <v>21</v>
      </c>
    </row>
    <row r="22">
      <c r="A22" s="2"/>
      <c r="B22" s="13"/>
    </row>
  </sheetData>
  <mergeCells count="8">
    <mergeCell ref="D14:E14"/>
    <mergeCell ref="D15:G15"/>
    <mergeCell ref="D16:G16"/>
    <mergeCell ref="D17:G17"/>
    <mergeCell ref="D18:F18"/>
    <mergeCell ref="D19:G19"/>
    <mergeCell ref="D20:E20"/>
    <mergeCell ref="D21:G21"/>
  </mergeCells>
  <hyperlinks>
    <hyperlink r:id="rId1" location="REE!A1" ref="B15"/>
    <hyperlink r:id="rId2" location="VAN!A1" ref="B16"/>
    <hyperlink r:id="rId3" location="dataFutaie!A1" ref="B18"/>
    <hyperlink r:id="rId4" location="dataTaillis!A1" ref="B19"/>
    <hyperlink r:id="rId5" location="dataMethode!A1" ref="B21"/>
  </hyperlinks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3" width="5.0"/>
    <col customWidth="1" min="4" max="4" width="36.75"/>
    <col customWidth="1" min="6" max="6" width="24.5"/>
    <col customWidth="1" min="7" max="11" width="12.25"/>
    <col customWidth="1" min="12" max="13" width="9.63"/>
    <col customWidth="1" min="14" max="14" width="1.38"/>
    <col customWidth="1" min="15" max="18" width="9.63"/>
  </cols>
  <sheetData>
    <row r="1">
      <c r="D1" s="14" t="s">
        <v>22</v>
      </c>
      <c r="E1" s="14" t="str">
        <f>F7&amp;"-"&amp;F6&amp;"-"&amp;F8&amp;" ha"&amp;"-"&amp;YEAR(TODAY())</f>
        <v>Châtel Censoir-Balivage-58,9535 ha-2024</v>
      </c>
    </row>
    <row r="3">
      <c r="D3" s="15"/>
      <c r="E3" s="16"/>
      <c r="F3" s="16"/>
    </row>
    <row r="4">
      <c r="B4" s="17">
        <v>1.0</v>
      </c>
      <c r="D4" s="18" t="s">
        <v>23</v>
      </c>
      <c r="E4" s="19" t="s">
        <v>24</v>
      </c>
      <c r="F4" s="19"/>
    </row>
    <row r="5" ht="1.5" customHeight="1">
      <c r="D5" s="20"/>
      <c r="E5" s="20"/>
      <c r="F5" s="21"/>
    </row>
    <row r="6">
      <c r="D6" s="20" t="s">
        <v>25</v>
      </c>
      <c r="E6" s="20"/>
      <c r="F6" s="21" t="s">
        <v>26</v>
      </c>
    </row>
    <row r="7">
      <c r="D7" s="20" t="s">
        <v>27</v>
      </c>
      <c r="F7" s="22" t="s">
        <v>28</v>
      </c>
    </row>
    <row r="8">
      <c r="D8" s="20" t="s">
        <v>29</v>
      </c>
      <c r="E8" s="20" t="s">
        <v>30</v>
      </c>
      <c r="F8" s="23">
        <f>58.9535</f>
        <v>58.9535</v>
      </c>
    </row>
    <row r="9">
      <c r="D9" s="20" t="s">
        <v>31</v>
      </c>
      <c r="E9" s="20" t="s">
        <v>32</v>
      </c>
      <c r="F9" s="24">
        <v>30.0</v>
      </c>
    </row>
    <row r="10">
      <c r="D10" s="20" t="s">
        <v>33</v>
      </c>
      <c r="E10" s="20" t="s">
        <v>32</v>
      </c>
      <c r="F10" s="24">
        <v>27.0</v>
      </c>
    </row>
    <row r="11">
      <c r="D11" s="20" t="s">
        <v>34</v>
      </c>
      <c r="E11" s="20" t="s">
        <v>35</v>
      </c>
      <c r="F11" s="25">
        <f>2000+500</f>
        <v>2500</v>
      </c>
    </row>
    <row r="12">
      <c r="S12" s="26"/>
      <c r="T12" s="26"/>
      <c r="U12" s="26"/>
    </row>
    <row r="13">
      <c r="B13" s="27">
        <v>2.0</v>
      </c>
      <c r="D13" s="18"/>
      <c r="E13" s="18"/>
      <c r="F13" s="17"/>
      <c r="G13" s="17" t="s">
        <v>36</v>
      </c>
    </row>
    <row r="14">
      <c r="D14" s="18" t="s">
        <v>37</v>
      </c>
      <c r="E14" s="18" t="s">
        <v>38</v>
      </c>
      <c r="F14" s="17" t="s">
        <v>39</v>
      </c>
      <c r="G14" s="17" t="s">
        <v>40</v>
      </c>
      <c r="H14" s="17" t="s">
        <v>41</v>
      </c>
      <c r="I14" s="17" t="s">
        <v>42</v>
      </c>
      <c r="J14" s="17" t="s">
        <v>43</v>
      </c>
    </row>
    <row r="15" ht="6.0" customHeight="1">
      <c r="D15" s="20"/>
      <c r="E15" s="28"/>
      <c r="F15" s="29"/>
      <c r="G15" s="30"/>
      <c r="H15" s="30"/>
      <c r="I15" s="30"/>
      <c r="J15" s="30"/>
    </row>
    <row r="16">
      <c r="D16" s="31" t="s">
        <v>44</v>
      </c>
      <c r="E16" s="32" t="s">
        <v>45</v>
      </c>
      <c r="F16" s="33">
        <v>0.93</v>
      </c>
      <c r="G16" s="34">
        <v>60.0</v>
      </c>
      <c r="H16" s="34">
        <v>11.0</v>
      </c>
      <c r="I16" s="34">
        <v>11.0</v>
      </c>
      <c r="J16" s="35">
        <v>11.0</v>
      </c>
    </row>
    <row r="17">
      <c r="D17" s="36" t="s">
        <v>46</v>
      </c>
      <c r="E17" s="37" t="s">
        <v>47</v>
      </c>
      <c r="F17" s="38">
        <v>0.07</v>
      </c>
      <c r="G17" s="39">
        <v>45.0</v>
      </c>
      <c r="H17" s="39">
        <v>11.0</v>
      </c>
      <c r="I17" s="39">
        <v>11.0</v>
      </c>
      <c r="J17" s="40">
        <v>11.0</v>
      </c>
    </row>
    <row r="18">
      <c r="D18" s="36" t="s">
        <v>48</v>
      </c>
      <c r="E18" s="37"/>
      <c r="F18" s="38">
        <v>0.0</v>
      </c>
      <c r="G18" s="39">
        <v>0.0</v>
      </c>
      <c r="H18" s="39">
        <v>0.0</v>
      </c>
      <c r="I18" s="39">
        <v>0.0</v>
      </c>
      <c r="J18" s="40">
        <v>0.0</v>
      </c>
    </row>
    <row r="19">
      <c r="D19" s="36" t="s">
        <v>49</v>
      </c>
      <c r="E19" s="37"/>
      <c r="F19" s="38">
        <v>0.0</v>
      </c>
      <c r="G19" s="39">
        <v>0.0</v>
      </c>
      <c r="H19" s="39">
        <v>0.0</v>
      </c>
      <c r="I19" s="39">
        <v>0.0</v>
      </c>
      <c r="J19" s="40">
        <v>0.0</v>
      </c>
    </row>
    <row r="20">
      <c r="D20" s="36" t="s">
        <v>50</v>
      </c>
      <c r="E20" s="37"/>
      <c r="F20" s="38">
        <v>0.0</v>
      </c>
      <c r="G20" s="39">
        <v>0.0</v>
      </c>
      <c r="H20" s="39">
        <v>0.0</v>
      </c>
      <c r="I20" s="39">
        <v>0.0</v>
      </c>
      <c r="J20" s="40">
        <v>0.0</v>
      </c>
    </row>
    <row r="21">
      <c r="D21" s="41" t="s">
        <v>51</v>
      </c>
      <c r="E21" s="42"/>
      <c r="F21" s="43">
        <v>0.0</v>
      </c>
      <c r="G21" s="44">
        <v>0.0</v>
      </c>
      <c r="H21" s="44">
        <v>0.0</v>
      </c>
      <c r="I21" s="44">
        <v>0.0</v>
      </c>
      <c r="J21" s="45">
        <v>0.0</v>
      </c>
    </row>
    <row r="22">
      <c r="D22" s="20"/>
      <c r="E22" s="29"/>
      <c r="F22" s="29"/>
      <c r="G22" s="30"/>
      <c r="H22" s="30"/>
      <c r="I22" s="30"/>
      <c r="J22" s="30"/>
    </row>
    <row r="23">
      <c r="B23" s="17">
        <v>3.0</v>
      </c>
      <c r="D23" s="18" t="s">
        <v>52</v>
      </c>
      <c r="E23" s="19" t="s">
        <v>24</v>
      </c>
      <c r="F23" s="18"/>
    </row>
    <row r="24" ht="7.5" customHeight="1">
      <c r="D24" s="20"/>
      <c r="E24" s="29"/>
      <c r="F24" s="29"/>
      <c r="G24" s="30"/>
      <c r="H24" s="30"/>
      <c r="I24" s="30"/>
      <c r="J24" s="30"/>
    </row>
    <row r="25">
      <c r="D25" s="20" t="s">
        <v>52</v>
      </c>
      <c r="E25" s="20"/>
      <c r="F25" s="22" t="s">
        <v>53</v>
      </c>
    </row>
    <row r="26">
      <c r="D26" s="46" t="s">
        <v>54</v>
      </c>
      <c r="E26" s="47"/>
      <c r="F26" s="48" t="s">
        <v>55</v>
      </c>
    </row>
    <row r="27">
      <c r="D27" s="49" t="s">
        <v>56</v>
      </c>
      <c r="E27" s="50"/>
      <c r="F27" s="51">
        <f>VLOOKUP(Projet!$F$26,dataMethode!D90:H158,4,FALSE)</f>
        <v>80</v>
      </c>
    </row>
    <row r="28">
      <c r="D28" s="20" t="s">
        <v>57</v>
      </c>
      <c r="E28" s="50" t="s">
        <v>32</v>
      </c>
      <c r="F28" s="24">
        <v>40.0</v>
      </c>
    </row>
    <row r="29">
      <c r="D29" s="20" t="s">
        <v>58</v>
      </c>
      <c r="E29" s="50" t="s">
        <v>59</v>
      </c>
      <c r="F29" s="25">
        <v>11.0</v>
      </c>
    </row>
    <row r="31">
      <c r="D31" s="52" t="s">
        <v>60</v>
      </c>
      <c r="E31" s="52"/>
      <c r="F31" s="53" t="str">
        <f>VLOOKUP(F26,dataMethode!$D$90:$F$158,3,FALSE)</f>
        <v>Feuillus</v>
      </c>
    </row>
    <row r="32">
      <c r="D32" s="52" t="s">
        <v>61</v>
      </c>
      <c r="E32" s="54"/>
      <c r="F32" s="53">
        <f>VLOOKUP(F26,dataMethode!$D$90:$E$158,2,FALSE)</f>
        <v>0.57</v>
      </c>
    </row>
    <row r="33">
      <c r="D33" s="52" t="s">
        <v>62</v>
      </c>
      <c r="E33" s="54"/>
      <c r="F33" s="55">
        <f>vlookup(F31,dataMethode!D16:E18,2,FALSE)</f>
        <v>1.56</v>
      </c>
    </row>
    <row r="35">
      <c r="B35" s="17">
        <v>4.0</v>
      </c>
      <c r="D35" s="18" t="s">
        <v>63</v>
      </c>
      <c r="E35" s="19"/>
      <c r="F35" s="56" t="s">
        <v>64</v>
      </c>
    </row>
    <row r="36" ht="4.5" customHeight="1">
      <c r="D36" s="20"/>
      <c r="E36" s="57"/>
      <c r="F36" s="58"/>
    </row>
    <row r="37">
      <c r="D37" s="20" t="s">
        <v>65</v>
      </c>
      <c r="E37" s="59" t="b">
        <v>0</v>
      </c>
      <c r="F37" s="60">
        <f>IF(E37=TRUE,dataMethode!E84,0)</f>
        <v>0</v>
      </c>
    </row>
    <row r="38">
      <c r="D38" s="20" t="s">
        <v>66</v>
      </c>
      <c r="E38" s="61" t="b">
        <v>0</v>
      </c>
      <c r="F38" s="60">
        <f>IF(E38=TRUE,dataMethode!E85,0)</f>
        <v>0</v>
      </c>
    </row>
    <row r="39">
      <c r="D39" s="20" t="s">
        <v>67</v>
      </c>
      <c r="E39" s="62" t="b">
        <v>1</v>
      </c>
      <c r="F39" s="60">
        <f>IF(E39=TRUE,dataMethode!E86,0)</f>
        <v>0.1</v>
      </c>
    </row>
    <row r="40">
      <c r="D40" s="20" t="s">
        <v>68</v>
      </c>
      <c r="E40" s="63" t="b">
        <v>0</v>
      </c>
      <c r="F40" s="64">
        <v>0.0</v>
      </c>
    </row>
    <row r="41">
      <c r="D41" s="20" t="s">
        <v>69</v>
      </c>
      <c r="E41" s="65" t="b">
        <v>0</v>
      </c>
    </row>
    <row r="48">
      <c r="D48" s="66"/>
      <c r="E48" s="28"/>
      <c r="F48" s="67"/>
    </row>
  </sheetData>
  <mergeCells count="2">
    <mergeCell ref="B13:B14"/>
    <mergeCell ref="G13:J13"/>
  </mergeCells>
  <dataValidations>
    <dataValidation type="list" allowBlank="1" sqref="E16:E21 F26">
      <formula1>dataMethode!$D$92:$D$158</formula1>
    </dataValidation>
    <dataValidation type="list" allowBlank="1" sqref="F25">
      <formula1>dataMethode!$D$76:$D$80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3" width="5.0"/>
    <col customWidth="1" min="4" max="4" width="27.38"/>
    <col customWidth="1" min="5" max="5" width="11.38"/>
    <col customWidth="1" min="6" max="8" width="9.63"/>
    <col customWidth="1" min="9" max="9" width="1.38"/>
    <col customWidth="1" min="10" max="12" width="9.63"/>
    <col customWidth="1" min="13" max="13" width="18.0"/>
    <col customWidth="1" min="14" max="14" width="22.88"/>
  </cols>
  <sheetData>
    <row r="1">
      <c r="D1" s="14" t="s">
        <v>70</v>
      </c>
    </row>
    <row r="3">
      <c r="D3" s="16"/>
      <c r="E3" s="68"/>
      <c r="F3" s="68"/>
      <c r="G3" s="69"/>
      <c r="H3" s="68"/>
      <c r="J3" s="68"/>
      <c r="K3" s="68"/>
      <c r="L3" s="69"/>
      <c r="M3" s="69"/>
    </row>
    <row r="4">
      <c r="D4" s="19" t="s">
        <v>5</v>
      </c>
      <c r="E4" s="56" t="s">
        <v>71</v>
      </c>
      <c r="F4" s="56" t="s">
        <v>72</v>
      </c>
      <c r="G4" s="70" t="s">
        <v>73</v>
      </c>
      <c r="H4" s="70" t="s">
        <v>74</v>
      </c>
      <c r="J4" s="56" t="s">
        <v>71</v>
      </c>
      <c r="K4" s="56" t="s">
        <v>72</v>
      </c>
      <c r="L4" s="70" t="s">
        <v>73</v>
      </c>
      <c r="M4" s="70" t="s">
        <v>74</v>
      </c>
    </row>
    <row r="5">
      <c r="E5" s="71" t="s">
        <v>75</v>
      </c>
      <c r="F5" s="71" t="s">
        <v>76</v>
      </c>
      <c r="G5" s="71" t="s">
        <v>77</v>
      </c>
      <c r="H5" s="71" t="s">
        <v>78</v>
      </c>
      <c r="J5" s="71" t="s">
        <v>75</v>
      </c>
      <c r="K5" s="71" t="s">
        <v>76</v>
      </c>
      <c r="L5" s="71" t="s">
        <v>77</v>
      </c>
      <c r="M5" s="50" t="s">
        <v>78</v>
      </c>
    </row>
    <row r="6">
      <c r="D6" s="20" t="s">
        <v>79</v>
      </c>
      <c r="E6" s="72">
        <f>F6/Projet!$F$9</f>
        <v>6.820636419</v>
      </c>
      <c r="F6" s="73">
        <f>calculsREE!$H$143</f>
        <v>204.6190926</v>
      </c>
      <c r="G6" s="73">
        <f>E6*Projet!$F$8</f>
        <v>402.1003891</v>
      </c>
      <c r="H6" s="73">
        <f>F6*Projet!$F$8</f>
        <v>12063.01167</v>
      </c>
      <c r="J6" s="73">
        <f>E6*(1-Projet!$F$37)*(1-Projet!$F$38)*(1-Projet!$F$39)*(1-Projet!$F$40)</f>
        <v>6.138572777</v>
      </c>
      <c r="K6" s="73">
        <f>F6*(1-Projet!$F$37)*(1-Projet!$F$38)*(1-Projet!$F$39)*(1-Projet!$F$40)</f>
        <v>184.1571833</v>
      </c>
      <c r="L6" s="73">
        <f>G6*(1-Projet!$F$37)*(1-Projet!$F$38)*(1-Projet!$F$39)*(1-Projet!$F$40)</f>
        <v>361.8903502</v>
      </c>
      <c r="M6" s="74">
        <f>H6*(1-Projet!$F$37)*(1-Projet!$F$38)*(1-Projet!$F$39)*(1-Projet!$F$40)</f>
        <v>10856.71051</v>
      </c>
    </row>
    <row r="7">
      <c r="D7" s="20" t="s">
        <v>80</v>
      </c>
      <c r="E7" s="72">
        <f>F7/Projet!$F$9</f>
        <v>0.6338177191</v>
      </c>
      <c r="F7" s="75">
        <f>(1/Projet!$F$9)*SUMIFS(calculsREE!$H$131:$BP$131,calculsREE!$H$3:$BP$3,"&lt;="&amp;Projet!$F$9)</f>
        <v>19.01453157</v>
      </c>
      <c r="G7" s="75">
        <f>E7*Projet!$F$8</f>
        <v>37.3657729</v>
      </c>
      <c r="H7" s="75">
        <f>F7*Projet!$F$8</f>
        <v>1120.973187</v>
      </c>
      <c r="J7" s="73">
        <f>E7*(1-Projet!$F$37)*(1-Projet!$F$38)*(1-Projet!$F$39)*(1-Projet!$F$40)</f>
        <v>0.5704359472</v>
      </c>
      <c r="K7" s="73">
        <f>F7*(1-Projet!$F$37)*(1-Projet!$F$38)*(1-Projet!$F$39)*(1-Projet!$F$40)</f>
        <v>17.11307842</v>
      </c>
      <c r="L7" s="73">
        <f>G7*(1-Projet!$F$37)*(1-Projet!$F$38)*(1-Projet!$F$39)*(1-Projet!$F$40)</f>
        <v>33.62919561</v>
      </c>
      <c r="M7" s="76">
        <f>H7*(1-Projet!$F$37)*(1-Projet!$F$38)*(1-Projet!$F$39)*(1-Projet!$F$40)</f>
        <v>1008.875868</v>
      </c>
    </row>
    <row r="8">
      <c r="D8" s="20" t="s">
        <v>81</v>
      </c>
      <c r="E8" s="72">
        <f>IF(Projet!$E$41,F8/Projet!$F$9,0)</f>
        <v>0</v>
      </c>
      <c r="F8" s="75">
        <f>IF(Projet!$E$41,SUMIFS(calculsREE!$H$140:$BP$140,calculsREE!$H$3:$BP$3,"&lt;="&amp;Projet!$F$9),0)</f>
        <v>0</v>
      </c>
      <c r="G8" s="75">
        <f>E8*Projet!$F$8</f>
        <v>0</v>
      </c>
      <c r="H8" s="75">
        <f>F8*Projet!$F$8</f>
        <v>0</v>
      </c>
      <c r="J8" s="73">
        <f>E8*(1-Projet!$F$37)*(1-Projet!$F$38)*(1-Projet!$F$39)*(1-Projet!$F$40)</f>
        <v>0</v>
      </c>
      <c r="K8" s="73">
        <f>F8*(1-Projet!$F$37)*(1-Projet!$F$38)*(1-Projet!$F$39)*(1-Projet!$F$40)</f>
        <v>0</v>
      </c>
      <c r="L8" s="73">
        <f>G8*(1-Projet!$F$37)*(1-Projet!$F$38)*(1-Projet!$F$39)*(1-Projet!$F$40)</f>
        <v>0</v>
      </c>
      <c r="M8" s="76">
        <f>H8*(1-Projet!$F$37)*(1-Projet!$F$38)*(1-Projet!$F$39)*(1-Projet!$F$40)</f>
        <v>0</v>
      </c>
    </row>
    <row r="9">
      <c r="D9" s="66" t="s">
        <v>82</v>
      </c>
      <c r="E9" s="77">
        <f t="shared" ref="E9:H9" si="1">E6+E7+E8</f>
        <v>7.454454138</v>
      </c>
      <c r="F9" s="78">
        <f t="shared" si="1"/>
        <v>223.6336241</v>
      </c>
      <c r="G9" s="78">
        <f t="shared" si="1"/>
        <v>439.466162</v>
      </c>
      <c r="H9" s="78">
        <f t="shared" si="1"/>
        <v>13183.98486</v>
      </c>
      <c r="J9" s="79">
        <f t="shared" ref="J9:M9" si="2">J6+J7+J8</f>
        <v>6.709008724</v>
      </c>
      <c r="K9" s="78">
        <f t="shared" si="2"/>
        <v>201.2702617</v>
      </c>
      <c r="L9" s="78">
        <f t="shared" si="2"/>
        <v>395.5195458</v>
      </c>
      <c r="M9" s="80">
        <f t="shared" si="2"/>
        <v>11865.58637</v>
      </c>
      <c r="N9" s="66"/>
      <c r="O9" s="26"/>
      <c r="P9" s="26"/>
    </row>
    <row r="10">
      <c r="E10" s="81" t="s">
        <v>83</v>
      </c>
      <c r="J10" s="82" t="s">
        <v>84</v>
      </c>
      <c r="N10" s="26"/>
      <c r="O10" s="26"/>
      <c r="P10" s="26"/>
    </row>
    <row r="12">
      <c r="D12" s="83"/>
      <c r="E12" s="83"/>
      <c r="F12" s="83"/>
      <c r="G12" s="83"/>
      <c r="H12" s="83"/>
      <c r="I12" s="83"/>
      <c r="J12" s="83"/>
      <c r="K12" s="83"/>
      <c r="L12" s="83"/>
      <c r="M12" s="83"/>
    </row>
    <row r="13">
      <c r="D13" s="83"/>
      <c r="E13" s="83"/>
      <c r="F13" s="83"/>
      <c r="G13" s="83"/>
      <c r="H13" s="83"/>
      <c r="I13" s="83"/>
      <c r="J13" s="83"/>
      <c r="K13" s="83"/>
      <c r="L13" s="83"/>
      <c r="M13" s="83"/>
    </row>
    <row r="14">
      <c r="D14" s="83"/>
      <c r="E14" s="83"/>
      <c r="F14" s="83"/>
      <c r="G14" s="83"/>
      <c r="H14" s="83"/>
      <c r="I14" s="83"/>
      <c r="J14" s="83"/>
      <c r="K14" s="83"/>
      <c r="L14" s="83"/>
      <c r="M14" s="83"/>
    </row>
    <row r="15">
      <c r="D15" s="83"/>
      <c r="E15" s="83"/>
      <c r="F15" s="83"/>
      <c r="G15" s="83"/>
      <c r="H15" s="83"/>
      <c r="I15" s="83"/>
      <c r="J15" s="83"/>
      <c r="K15" s="83"/>
      <c r="L15" s="83"/>
      <c r="M15" s="83"/>
    </row>
    <row r="16">
      <c r="D16" s="83"/>
      <c r="E16" s="83"/>
      <c r="F16" s="83"/>
      <c r="G16" s="83"/>
      <c r="H16" s="83"/>
      <c r="I16" s="83"/>
      <c r="J16" s="83"/>
      <c r="K16" s="83"/>
      <c r="L16" s="83"/>
      <c r="M16" s="83"/>
    </row>
  </sheetData>
  <mergeCells count="2">
    <mergeCell ref="E10:H10"/>
    <mergeCell ref="J10:M10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3" width="5.13"/>
    <col customWidth="1" min="4" max="4" width="35.25"/>
    <col customWidth="1" min="5" max="5" width="17.25"/>
    <col customWidth="1" min="6" max="6" width="5.25"/>
    <col customWidth="1" min="7" max="7" width="19.38"/>
    <col customWidth="1" min="8" max="8" width="6.13"/>
    <col customWidth="1" min="9" max="190" width="7.38"/>
  </cols>
  <sheetData>
    <row r="1">
      <c r="D1" s="14" t="s">
        <v>85</v>
      </c>
    </row>
    <row r="3">
      <c r="D3" s="18" t="s">
        <v>23</v>
      </c>
      <c r="E3" s="18"/>
      <c r="G3" s="18" t="s">
        <v>86</v>
      </c>
      <c r="H3" s="18" t="s">
        <v>87</v>
      </c>
      <c r="I3" s="17">
        <v>0.0</v>
      </c>
      <c r="J3" s="17">
        <v>1.0</v>
      </c>
      <c r="K3" s="17">
        <f t="shared" ref="K3:GH3" si="1">J3+1</f>
        <v>2</v>
      </c>
      <c r="L3" s="17">
        <f t="shared" si="1"/>
        <v>3</v>
      </c>
      <c r="M3" s="17">
        <f t="shared" si="1"/>
        <v>4</v>
      </c>
      <c r="N3" s="17">
        <f t="shared" si="1"/>
        <v>5</v>
      </c>
      <c r="O3" s="17">
        <f t="shared" si="1"/>
        <v>6</v>
      </c>
      <c r="P3" s="17">
        <f t="shared" si="1"/>
        <v>7</v>
      </c>
      <c r="Q3" s="17">
        <f t="shared" si="1"/>
        <v>8</v>
      </c>
      <c r="R3" s="17">
        <f t="shared" si="1"/>
        <v>9</v>
      </c>
      <c r="S3" s="17">
        <f t="shared" si="1"/>
        <v>10</v>
      </c>
      <c r="T3" s="17">
        <f t="shared" si="1"/>
        <v>11</v>
      </c>
      <c r="U3" s="17">
        <f t="shared" si="1"/>
        <v>12</v>
      </c>
      <c r="V3" s="17">
        <f t="shared" si="1"/>
        <v>13</v>
      </c>
      <c r="W3" s="17">
        <f t="shared" si="1"/>
        <v>14</v>
      </c>
      <c r="X3" s="17">
        <f t="shared" si="1"/>
        <v>15</v>
      </c>
      <c r="Y3" s="17">
        <f t="shared" si="1"/>
        <v>16</v>
      </c>
      <c r="Z3" s="17">
        <f t="shared" si="1"/>
        <v>17</v>
      </c>
      <c r="AA3" s="17">
        <f t="shared" si="1"/>
        <v>18</v>
      </c>
      <c r="AB3" s="17">
        <f t="shared" si="1"/>
        <v>19</v>
      </c>
      <c r="AC3" s="17">
        <f t="shared" si="1"/>
        <v>20</v>
      </c>
      <c r="AD3" s="17">
        <f t="shared" si="1"/>
        <v>21</v>
      </c>
      <c r="AE3" s="17">
        <f t="shared" si="1"/>
        <v>22</v>
      </c>
      <c r="AF3" s="17">
        <f t="shared" si="1"/>
        <v>23</v>
      </c>
      <c r="AG3" s="17">
        <f t="shared" si="1"/>
        <v>24</v>
      </c>
      <c r="AH3" s="17">
        <f t="shared" si="1"/>
        <v>25</v>
      </c>
      <c r="AI3" s="17">
        <f t="shared" si="1"/>
        <v>26</v>
      </c>
      <c r="AJ3" s="17">
        <f t="shared" si="1"/>
        <v>27</v>
      </c>
      <c r="AK3" s="17">
        <f t="shared" si="1"/>
        <v>28</v>
      </c>
      <c r="AL3" s="17">
        <f t="shared" si="1"/>
        <v>29</v>
      </c>
      <c r="AM3" s="17">
        <f t="shared" si="1"/>
        <v>30</v>
      </c>
      <c r="AN3" s="17">
        <f t="shared" si="1"/>
        <v>31</v>
      </c>
      <c r="AO3" s="17">
        <f t="shared" si="1"/>
        <v>32</v>
      </c>
      <c r="AP3" s="17">
        <f t="shared" si="1"/>
        <v>33</v>
      </c>
      <c r="AQ3" s="17">
        <f t="shared" si="1"/>
        <v>34</v>
      </c>
      <c r="AR3" s="17">
        <f t="shared" si="1"/>
        <v>35</v>
      </c>
      <c r="AS3" s="17">
        <f t="shared" si="1"/>
        <v>36</v>
      </c>
      <c r="AT3" s="17">
        <f t="shared" si="1"/>
        <v>37</v>
      </c>
      <c r="AU3" s="17">
        <f t="shared" si="1"/>
        <v>38</v>
      </c>
      <c r="AV3" s="17">
        <f t="shared" si="1"/>
        <v>39</v>
      </c>
      <c r="AW3" s="17">
        <f t="shared" si="1"/>
        <v>40</v>
      </c>
      <c r="AX3" s="17">
        <f t="shared" si="1"/>
        <v>41</v>
      </c>
      <c r="AY3" s="17">
        <f t="shared" si="1"/>
        <v>42</v>
      </c>
      <c r="AZ3" s="17">
        <f t="shared" si="1"/>
        <v>43</v>
      </c>
      <c r="BA3" s="17">
        <f t="shared" si="1"/>
        <v>44</v>
      </c>
      <c r="BB3" s="17">
        <f t="shared" si="1"/>
        <v>45</v>
      </c>
      <c r="BC3" s="17">
        <f t="shared" si="1"/>
        <v>46</v>
      </c>
      <c r="BD3" s="17">
        <f t="shared" si="1"/>
        <v>47</v>
      </c>
      <c r="BE3" s="17">
        <f t="shared" si="1"/>
        <v>48</v>
      </c>
      <c r="BF3" s="17">
        <f t="shared" si="1"/>
        <v>49</v>
      </c>
      <c r="BG3" s="17">
        <f t="shared" si="1"/>
        <v>50</v>
      </c>
      <c r="BH3" s="17">
        <f t="shared" si="1"/>
        <v>51</v>
      </c>
      <c r="BI3" s="17">
        <f t="shared" si="1"/>
        <v>52</v>
      </c>
      <c r="BJ3" s="17">
        <f t="shared" si="1"/>
        <v>53</v>
      </c>
      <c r="BK3" s="17">
        <f t="shared" si="1"/>
        <v>54</v>
      </c>
      <c r="BL3" s="17">
        <f t="shared" si="1"/>
        <v>55</v>
      </c>
      <c r="BM3" s="17">
        <f t="shared" si="1"/>
        <v>56</v>
      </c>
      <c r="BN3" s="17">
        <f t="shared" si="1"/>
        <v>57</v>
      </c>
      <c r="BO3" s="17">
        <f t="shared" si="1"/>
        <v>58</v>
      </c>
      <c r="BP3" s="17">
        <f t="shared" si="1"/>
        <v>59</v>
      </c>
      <c r="BQ3" s="17">
        <f t="shared" si="1"/>
        <v>60</v>
      </c>
      <c r="BR3" s="17">
        <f t="shared" si="1"/>
        <v>61</v>
      </c>
      <c r="BS3" s="17">
        <f t="shared" si="1"/>
        <v>62</v>
      </c>
      <c r="BT3" s="17">
        <f t="shared" si="1"/>
        <v>63</v>
      </c>
      <c r="BU3" s="17">
        <f t="shared" si="1"/>
        <v>64</v>
      </c>
      <c r="BV3" s="17">
        <f t="shared" si="1"/>
        <v>65</v>
      </c>
      <c r="BW3" s="17">
        <f t="shared" si="1"/>
        <v>66</v>
      </c>
      <c r="BX3" s="17">
        <f t="shared" si="1"/>
        <v>67</v>
      </c>
      <c r="BY3" s="17">
        <f t="shared" si="1"/>
        <v>68</v>
      </c>
      <c r="BZ3" s="17">
        <f t="shared" si="1"/>
        <v>69</v>
      </c>
      <c r="CA3" s="17">
        <f t="shared" si="1"/>
        <v>70</v>
      </c>
      <c r="CB3" s="17">
        <f t="shared" si="1"/>
        <v>71</v>
      </c>
      <c r="CC3" s="17">
        <f t="shared" si="1"/>
        <v>72</v>
      </c>
      <c r="CD3" s="17">
        <f t="shared" si="1"/>
        <v>73</v>
      </c>
      <c r="CE3" s="17">
        <f t="shared" si="1"/>
        <v>74</v>
      </c>
      <c r="CF3" s="17">
        <f t="shared" si="1"/>
        <v>75</v>
      </c>
      <c r="CG3" s="17">
        <f t="shared" si="1"/>
        <v>76</v>
      </c>
      <c r="CH3" s="17">
        <f t="shared" si="1"/>
        <v>77</v>
      </c>
      <c r="CI3" s="17">
        <f t="shared" si="1"/>
        <v>78</v>
      </c>
      <c r="CJ3" s="17">
        <f t="shared" si="1"/>
        <v>79</v>
      </c>
      <c r="CK3" s="17">
        <f t="shared" si="1"/>
        <v>80</v>
      </c>
      <c r="CL3" s="17">
        <f t="shared" si="1"/>
        <v>81</v>
      </c>
      <c r="CM3" s="17">
        <f t="shared" si="1"/>
        <v>82</v>
      </c>
      <c r="CN3" s="17">
        <f t="shared" si="1"/>
        <v>83</v>
      </c>
      <c r="CO3" s="17">
        <f t="shared" si="1"/>
        <v>84</v>
      </c>
      <c r="CP3" s="17">
        <f t="shared" si="1"/>
        <v>85</v>
      </c>
      <c r="CQ3" s="17">
        <f t="shared" si="1"/>
        <v>86</v>
      </c>
      <c r="CR3" s="17">
        <f t="shared" si="1"/>
        <v>87</v>
      </c>
      <c r="CS3" s="17">
        <f t="shared" si="1"/>
        <v>88</v>
      </c>
      <c r="CT3" s="17">
        <f t="shared" si="1"/>
        <v>89</v>
      </c>
      <c r="CU3" s="17">
        <f t="shared" si="1"/>
        <v>90</v>
      </c>
      <c r="CV3" s="17">
        <f t="shared" si="1"/>
        <v>91</v>
      </c>
      <c r="CW3" s="17">
        <f t="shared" si="1"/>
        <v>92</v>
      </c>
      <c r="CX3" s="17">
        <f t="shared" si="1"/>
        <v>93</v>
      </c>
      <c r="CY3" s="17">
        <f t="shared" si="1"/>
        <v>94</v>
      </c>
      <c r="CZ3" s="17">
        <f t="shared" si="1"/>
        <v>95</v>
      </c>
      <c r="DA3" s="17">
        <f t="shared" si="1"/>
        <v>96</v>
      </c>
      <c r="DB3" s="17">
        <f t="shared" si="1"/>
        <v>97</v>
      </c>
      <c r="DC3" s="17">
        <f t="shared" si="1"/>
        <v>98</v>
      </c>
      <c r="DD3" s="17">
        <f t="shared" si="1"/>
        <v>99</v>
      </c>
      <c r="DE3" s="17">
        <f t="shared" si="1"/>
        <v>100</v>
      </c>
      <c r="DF3" s="17">
        <f t="shared" si="1"/>
        <v>101</v>
      </c>
      <c r="DG3" s="17">
        <f t="shared" si="1"/>
        <v>102</v>
      </c>
      <c r="DH3" s="17">
        <f t="shared" si="1"/>
        <v>103</v>
      </c>
      <c r="DI3" s="17">
        <f t="shared" si="1"/>
        <v>104</v>
      </c>
      <c r="DJ3" s="17">
        <f t="shared" si="1"/>
        <v>105</v>
      </c>
      <c r="DK3" s="17">
        <f t="shared" si="1"/>
        <v>106</v>
      </c>
      <c r="DL3" s="17">
        <f t="shared" si="1"/>
        <v>107</v>
      </c>
      <c r="DM3" s="17">
        <f t="shared" si="1"/>
        <v>108</v>
      </c>
      <c r="DN3" s="17">
        <f t="shared" si="1"/>
        <v>109</v>
      </c>
      <c r="DO3" s="17">
        <f t="shared" si="1"/>
        <v>110</v>
      </c>
      <c r="DP3" s="17">
        <f t="shared" si="1"/>
        <v>111</v>
      </c>
      <c r="DQ3" s="17">
        <f t="shared" si="1"/>
        <v>112</v>
      </c>
      <c r="DR3" s="17">
        <f t="shared" si="1"/>
        <v>113</v>
      </c>
      <c r="DS3" s="17">
        <f t="shared" si="1"/>
        <v>114</v>
      </c>
      <c r="DT3" s="17">
        <f t="shared" si="1"/>
        <v>115</v>
      </c>
      <c r="DU3" s="17">
        <f t="shared" si="1"/>
        <v>116</v>
      </c>
      <c r="DV3" s="17">
        <f t="shared" si="1"/>
        <v>117</v>
      </c>
      <c r="DW3" s="17">
        <f t="shared" si="1"/>
        <v>118</v>
      </c>
      <c r="DX3" s="17">
        <f t="shared" si="1"/>
        <v>119</v>
      </c>
      <c r="DY3" s="17">
        <f t="shared" si="1"/>
        <v>120</v>
      </c>
      <c r="DZ3" s="17">
        <f t="shared" si="1"/>
        <v>121</v>
      </c>
      <c r="EA3" s="17">
        <f t="shared" si="1"/>
        <v>122</v>
      </c>
      <c r="EB3" s="17">
        <f t="shared" si="1"/>
        <v>123</v>
      </c>
      <c r="EC3" s="17">
        <f t="shared" si="1"/>
        <v>124</v>
      </c>
      <c r="ED3" s="17">
        <f t="shared" si="1"/>
        <v>125</v>
      </c>
      <c r="EE3" s="17">
        <f t="shared" si="1"/>
        <v>126</v>
      </c>
      <c r="EF3" s="17">
        <f t="shared" si="1"/>
        <v>127</v>
      </c>
      <c r="EG3" s="17">
        <f t="shared" si="1"/>
        <v>128</v>
      </c>
      <c r="EH3" s="17">
        <f t="shared" si="1"/>
        <v>129</v>
      </c>
      <c r="EI3" s="17">
        <f t="shared" si="1"/>
        <v>130</v>
      </c>
      <c r="EJ3" s="17">
        <f t="shared" si="1"/>
        <v>131</v>
      </c>
      <c r="EK3" s="17">
        <f t="shared" si="1"/>
        <v>132</v>
      </c>
      <c r="EL3" s="17">
        <f t="shared" si="1"/>
        <v>133</v>
      </c>
      <c r="EM3" s="17">
        <f t="shared" si="1"/>
        <v>134</v>
      </c>
      <c r="EN3" s="17">
        <f t="shared" si="1"/>
        <v>135</v>
      </c>
      <c r="EO3" s="17">
        <f t="shared" si="1"/>
        <v>136</v>
      </c>
      <c r="EP3" s="17">
        <f t="shared" si="1"/>
        <v>137</v>
      </c>
      <c r="EQ3" s="17">
        <f t="shared" si="1"/>
        <v>138</v>
      </c>
      <c r="ER3" s="17">
        <f t="shared" si="1"/>
        <v>139</v>
      </c>
      <c r="ES3" s="17">
        <f t="shared" si="1"/>
        <v>140</v>
      </c>
      <c r="ET3" s="17">
        <f t="shared" si="1"/>
        <v>141</v>
      </c>
      <c r="EU3" s="17">
        <f t="shared" si="1"/>
        <v>142</v>
      </c>
      <c r="EV3" s="17">
        <f t="shared" si="1"/>
        <v>143</v>
      </c>
      <c r="EW3" s="17">
        <f t="shared" si="1"/>
        <v>144</v>
      </c>
      <c r="EX3" s="17">
        <f t="shared" si="1"/>
        <v>145</v>
      </c>
      <c r="EY3" s="17">
        <f t="shared" si="1"/>
        <v>146</v>
      </c>
      <c r="EZ3" s="17">
        <f t="shared" si="1"/>
        <v>147</v>
      </c>
      <c r="FA3" s="17">
        <f t="shared" si="1"/>
        <v>148</v>
      </c>
      <c r="FB3" s="17">
        <f t="shared" si="1"/>
        <v>149</v>
      </c>
      <c r="FC3" s="17">
        <f t="shared" si="1"/>
        <v>150</v>
      </c>
      <c r="FD3" s="17">
        <f t="shared" si="1"/>
        <v>151</v>
      </c>
      <c r="FE3" s="17">
        <f t="shared" si="1"/>
        <v>152</v>
      </c>
      <c r="FF3" s="17">
        <f t="shared" si="1"/>
        <v>153</v>
      </c>
      <c r="FG3" s="17">
        <f t="shared" si="1"/>
        <v>154</v>
      </c>
      <c r="FH3" s="17">
        <f t="shared" si="1"/>
        <v>155</v>
      </c>
      <c r="FI3" s="17">
        <f t="shared" si="1"/>
        <v>156</v>
      </c>
      <c r="FJ3" s="17">
        <f t="shared" si="1"/>
        <v>157</v>
      </c>
      <c r="FK3" s="17">
        <f t="shared" si="1"/>
        <v>158</v>
      </c>
      <c r="FL3" s="17">
        <f t="shared" si="1"/>
        <v>159</v>
      </c>
      <c r="FM3" s="17">
        <f t="shared" si="1"/>
        <v>160</v>
      </c>
      <c r="FN3" s="17">
        <f t="shared" si="1"/>
        <v>161</v>
      </c>
      <c r="FO3" s="17">
        <f t="shared" si="1"/>
        <v>162</v>
      </c>
      <c r="FP3" s="17">
        <f t="shared" si="1"/>
        <v>163</v>
      </c>
      <c r="FQ3" s="17">
        <f t="shared" si="1"/>
        <v>164</v>
      </c>
      <c r="FR3" s="17">
        <f t="shared" si="1"/>
        <v>165</v>
      </c>
      <c r="FS3" s="17">
        <f t="shared" si="1"/>
        <v>166</v>
      </c>
      <c r="FT3" s="17">
        <f t="shared" si="1"/>
        <v>167</v>
      </c>
      <c r="FU3" s="17">
        <f t="shared" si="1"/>
        <v>168</v>
      </c>
      <c r="FV3" s="17">
        <f t="shared" si="1"/>
        <v>169</v>
      </c>
      <c r="FW3" s="17">
        <f t="shared" si="1"/>
        <v>170</v>
      </c>
      <c r="FX3" s="17">
        <f t="shared" si="1"/>
        <v>171</v>
      </c>
      <c r="FY3" s="17">
        <f t="shared" si="1"/>
        <v>172</v>
      </c>
      <c r="FZ3" s="17">
        <f t="shared" si="1"/>
        <v>173</v>
      </c>
      <c r="GA3" s="17">
        <f t="shared" si="1"/>
        <v>174</v>
      </c>
      <c r="GB3" s="17">
        <f t="shared" si="1"/>
        <v>175</v>
      </c>
      <c r="GC3" s="17">
        <f t="shared" si="1"/>
        <v>176</v>
      </c>
      <c r="GD3" s="17">
        <f t="shared" si="1"/>
        <v>177</v>
      </c>
      <c r="GE3" s="17">
        <f t="shared" si="1"/>
        <v>178</v>
      </c>
      <c r="GF3" s="17">
        <f t="shared" si="1"/>
        <v>179</v>
      </c>
      <c r="GG3" s="17">
        <f t="shared" si="1"/>
        <v>180</v>
      </c>
      <c r="GH3" s="17">
        <f t="shared" si="1"/>
        <v>181</v>
      </c>
    </row>
    <row r="4">
      <c r="D4" s="66" t="s">
        <v>10</v>
      </c>
      <c r="E4" s="50" t="str">
        <f>Projet!F7</f>
        <v>Châtel Censoir</v>
      </c>
      <c r="G4" s="20" t="s">
        <v>88</v>
      </c>
      <c r="H4" s="20" t="s">
        <v>89</v>
      </c>
      <c r="I4" s="84">
        <f>dataFutaie!G18+dataFutaie!G43+dataFutaie!G68+dataFutaie!G93+dataFutaie!G118+dataFutaie!G143</f>
        <v>39.06</v>
      </c>
      <c r="J4" s="84">
        <f>dataFutaie!H18+dataFutaie!H43+dataFutaie!H68+dataFutaie!H93+dataFutaie!H118+dataFutaie!H143</f>
        <v>0</v>
      </c>
      <c r="K4" s="84">
        <f>dataFutaie!I18+dataFutaie!I43+dataFutaie!I68+dataFutaie!I93+dataFutaie!I118+dataFutaie!I143</f>
        <v>0</v>
      </c>
      <c r="L4" s="84">
        <f>dataFutaie!J18+dataFutaie!J43+dataFutaie!J68+dataFutaie!J93+dataFutaie!J118+dataFutaie!J143</f>
        <v>0</v>
      </c>
      <c r="M4" s="84">
        <f>dataFutaie!K18+dataFutaie!K43+dataFutaie!K68+dataFutaie!K93+dataFutaie!K118+dataFutaie!K143</f>
        <v>0</v>
      </c>
      <c r="N4" s="84">
        <f>dataFutaie!L18+dataFutaie!L43+dataFutaie!L68+dataFutaie!L93+dataFutaie!L118+dataFutaie!L143</f>
        <v>0</v>
      </c>
      <c r="O4" s="84">
        <f>dataFutaie!M18+dataFutaie!M43+dataFutaie!M68+dataFutaie!M93+dataFutaie!M118+dataFutaie!M143</f>
        <v>0</v>
      </c>
      <c r="P4" s="84">
        <f>dataFutaie!N18+dataFutaie!N43+dataFutaie!N68+dataFutaie!N93+dataFutaie!N118+dataFutaie!N143</f>
        <v>35.174745</v>
      </c>
      <c r="Q4" s="84">
        <f>dataFutaie!O18+dataFutaie!O43+dataFutaie!O68+dataFutaie!O93+dataFutaie!O118+dataFutaie!O143</f>
        <v>0</v>
      </c>
      <c r="R4" s="84">
        <f>dataFutaie!P18+dataFutaie!P43+dataFutaie!P68+dataFutaie!P93+dataFutaie!P118+dataFutaie!P143</f>
        <v>0</v>
      </c>
      <c r="S4" s="84">
        <f>dataFutaie!Q18+dataFutaie!Q43+dataFutaie!Q68+dataFutaie!Q93+dataFutaie!Q118+dataFutaie!Q143</f>
        <v>0</v>
      </c>
      <c r="T4" s="84">
        <f>dataFutaie!R18+dataFutaie!R43+dataFutaie!R68+dataFutaie!R93+dataFutaie!R118+dataFutaie!R143</f>
        <v>0</v>
      </c>
      <c r="U4" s="84">
        <f>dataFutaie!S18+dataFutaie!S43+dataFutaie!S68+dataFutaie!S93+dataFutaie!S118+dataFutaie!S143</f>
        <v>0</v>
      </c>
      <c r="V4" s="84">
        <f>dataFutaie!T18+dataFutaie!T43+dataFutaie!T68+dataFutaie!T93+dataFutaie!T118+dataFutaie!T143</f>
        <v>0</v>
      </c>
      <c r="W4" s="84">
        <f>dataFutaie!U18+dataFutaie!U43+dataFutaie!U68+dataFutaie!U93+dataFutaie!U118+dataFutaie!U143</f>
        <v>41.858595</v>
      </c>
      <c r="X4" s="84">
        <f>dataFutaie!V18+dataFutaie!V43+dataFutaie!V68+dataFutaie!V93+dataFutaie!V118+dataFutaie!V143</f>
        <v>0</v>
      </c>
      <c r="Y4" s="84">
        <f>dataFutaie!W18+dataFutaie!W43+dataFutaie!W68+dataFutaie!W93+dataFutaie!W118+dataFutaie!W143</f>
        <v>0</v>
      </c>
      <c r="Z4" s="84">
        <f>dataFutaie!X18+dataFutaie!X43+dataFutaie!X68+dataFutaie!X93+dataFutaie!X118+dataFutaie!X143</f>
        <v>0</v>
      </c>
      <c r="AA4" s="84">
        <f>dataFutaie!Y18+dataFutaie!Y43+dataFutaie!Y68+dataFutaie!Y93+dataFutaie!Y118+dataFutaie!Y143</f>
        <v>0</v>
      </c>
      <c r="AB4" s="84">
        <f>dataFutaie!Z18+dataFutaie!Z43+dataFutaie!Z68+dataFutaie!Z93+dataFutaie!Z118+dataFutaie!Z143</f>
        <v>0</v>
      </c>
      <c r="AC4" s="84">
        <f>dataFutaie!AA18+dataFutaie!AA43+dataFutaie!AA68+dataFutaie!AA93+dataFutaie!AA118+dataFutaie!AA143</f>
        <v>0</v>
      </c>
      <c r="AD4" s="84">
        <f>dataFutaie!AB18+dataFutaie!AB43+dataFutaie!AB68+dataFutaie!AB93+dataFutaie!AB118+dataFutaie!AB143</f>
        <v>47.682945</v>
      </c>
      <c r="AE4" s="84">
        <f>dataFutaie!AC18+dataFutaie!AC43+dataFutaie!AC68+dataFutaie!AC93+dataFutaie!AC118+dataFutaie!AC143</f>
        <v>0</v>
      </c>
      <c r="AF4" s="84">
        <f>dataFutaie!AD18+dataFutaie!AD43+dataFutaie!AD68+dataFutaie!AD93+dataFutaie!AD118+dataFutaie!AD143</f>
        <v>0</v>
      </c>
      <c r="AG4" s="84">
        <f>dataFutaie!AE18+dataFutaie!AE43+dataFutaie!AE68+dataFutaie!AE93+dataFutaie!AE118+dataFutaie!AE143</f>
        <v>0</v>
      </c>
      <c r="AH4" s="84">
        <f>dataFutaie!AF18+dataFutaie!AF43+dataFutaie!AF68+dataFutaie!AF93+dataFutaie!AF118+dataFutaie!AF143</f>
        <v>0</v>
      </c>
      <c r="AI4" s="84">
        <f>dataFutaie!AG18+dataFutaie!AG43+dataFutaie!AG68+dataFutaie!AG93+dataFutaie!AG118+dataFutaie!AG143</f>
        <v>0</v>
      </c>
      <c r="AJ4" s="84">
        <f>dataFutaie!AH18+dataFutaie!AH43+dataFutaie!AH68+dataFutaie!AH93+dataFutaie!AH118+dataFutaie!AH143</f>
        <v>0</v>
      </c>
      <c r="AK4" s="84">
        <f>dataFutaie!AI18+dataFutaie!AI43+dataFutaie!AI68+dataFutaie!AI93+dataFutaie!AI118+dataFutaie!AI143</f>
        <v>0</v>
      </c>
      <c r="AL4" s="84">
        <f>dataFutaie!AJ18+dataFutaie!AJ43+dataFutaie!AJ68+dataFutaie!AJ93+dataFutaie!AJ118+dataFutaie!AJ143</f>
        <v>0</v>
      </c>
      <c r="AM4" s="84">
        <f>dataFutaie!AK18+dataFutaie!AK43+dataFutaie!AK68+dataFutaie!AK93+dataFutaie!AK118+dataFutaie!AK143</f>
        <v>0</v>
      </c>
      <c r="AN4" s="84">
        <f>dataFutaie!AL18+dataFutaie!AL43+dataFutaie!AL68+dataFutaie!AL93+dataFutaie!AL118+dataFutaie!AL143</f>
        <v>38.59129</v>
      </c>
      <c r="AO4" s="84">
        <f>dataFutaie!AM18+dataFutaie!AM43+dataFutaie!AM68+dataFutaie!AM93+dataFutaie!AM118+dataFutaie!AM143</f>
        <v>0</v>
      </c>
      <c r="AP4" s="84">
        <f>dataFutaie!AN18+dataFutaie!AN43+dataFutaie!AN68+dataFutaie!AN93+dataFutaie!AN118+dataFutaie!AN143</f>
        <v>0</v>
      </c>
      <c r="AQ4" s="84">
        <f>dataFutaie!AO18+dataFutaie!AO43+dataFutaie!AO68+dataFutaie!AO93+dataFutaie!AO118+dataFutaie!AO143</f>
        <v>0</v>
      </c>
      <c r="AR4" s="84">
        <f>dataFutaie!AP18+dataFutaie!AP43+dataFutaie!AP68+dataFutaie!AP93+dataFutaie!AP118+dataFutaie!AP143</f>
        <v>0</v>
      </c>
      <c r="AS4" s="84">
        <f>dataFutaie!AQ18+dataFutaie!AQ43+dataFutaie!AQ68+dataFutaie!AQ93+dataFutaie!AQ118+dataFutaie!AQ143</f>
        <v>0</v>
      </c>
      <c r="AT4" s="84">
        <f>dataFutaie!AR18+dataFutaie!AR43+dataFutaie!AR68+dataFutaie!AR93+dataFutaie!AR118+dataFutaie!AR143</f>
        <v>0</v>
      </c>
      <c r="AU4" s="84">
        <f>dataFutaie!AS18+dataFutaie!AS43+dataFutaie!AS68+dataFutaie!AS93+dataFutaie!AS118+dataFutaie!AS143</f>
        <v>0</v>
      </c>
      <c r="AV4" s="84">
        <f>dataFutaie!AT18+dataFutaie!AT43+dataFutaie!AT68+dataFutaie!AT93+dataFutaie!AT118+dataFutaie!AT143</f>
        <v>0</v>
      </c>
      <c r="AW4" s="84">
        <f>dataFutaie!AU18+dataFutaie!AU43+dataFutaie!AU68+dataFutaie!AU93+dataFutaie!AU118+dataFutaie!AU143</f>
        <v>0</v>
      </c>
      <c r="AX4" s="84">
        <f>dataFutaie!AV18+dataFutaie!AV43+dataFutaie!AV68+dataFutaie!AV93+dataFutaie!AV118+dataFutaie!AV143</f>
        <v>0</v>
      </c>
      <c r="AY4" s="84">
        <f>dataFutaie!AW18+dataFutaie!AW43+dataFutaie!AW68+dataFutaie!AW93+dataFutaie!AW118+dataFutaie!AW143</f>
        <v>0</v>
      </c>
      <c r="AZ4" s="84">
        <f>dataFutaie!AX18+dataFutaie!AX43+dataFutaie!AX68+dataFutaie!AX93+dataFutaie!AX118+dataFutaie!AX143</f>
        <v>0</v>
      </c>
      <c r="BA4" s="84">
        <f>dataFutaie!AY18+dataFutaie!AY43+dataFutaie!AY68+dataFutaie!AY93+dataFutaie!AY118+dataFutaie!AY143</f>
        <v>49.77439</v>
      </c>
      <c r="BB4" s="84">
        <f>dataFutaie!AZ18+dataFutaie!AZ43+dataFutaie!AZ68+dataFutaie!AZ93+dataFutaie!AZ118+dataFutaie!AZ143</f>
        <v>0</v>
      </c>
      <c r="BC4" s="84">
        <f>dataFutaie!BA18+dataFutaie!BA43+dataFutaie!BA68+dataFutaie!BA93+dataFutaie!BA118+dataFutaie!BA143</f>
        <v>0</v>
      </c>
      <c r="BD4" s="84">
        <f>dataFutaie!BB18+dataFutaie!BB43+dataFutaie!BB68+dataFutaie!BB93+dataFutaie!BB118+dataFutaie!BB143</f>
        <v>0</v>
      </c>
      <c r="BE4" s="84">
        <f>dataFutaie!BC18+dataFutaie!BC43+dataFutaie!BC68+dataFutaie!BC93+dataFutaie!BC118+dataFutaie!BC143</f>
        <v>0</v>
      </c>
      <c r="BF4" s="84">
        <f>dataFutaie!BD18+dataFutaie!BD43+dataFutaie!BD68+dataFutaie!BD93+dataFutaie!BD118+dataFutaie!BD143</f>
        <v>0</v>
      </c>
      <c r="BG4" s="84">
        <f>dataFutaie!BE18+dataFutaie!BE43+dataFutaie!BE68+dataFutaie!BE93+dataFutaie!BE118+dataFutaie!BE143</f>
        <v>0</v>
      </c>
      <c r="BH4" s="84">
        <f>dataFutaie!BF18+dataFutaie!BF43+dataFutaie!BF68+dataFutaie!BF93+dataFutaie!BF118+dataFutaie!BF143</f>
        <v>0</v>
      </c>
      <c r="BI4" s="84">
        <f>dataFutaie!BG18+dataFutaie!BG43+dataFutaie!BG68+dataFutaie!BG93+dataFutaie!BG118+dataFutaie!BG143</f>
        <v>0</v>
      </c>
      <c r="BJ4" s="84">
        <f>dataFutaie!BH18+dataFutaie!BH43+dataFutaie!BH68+dataFutaie!BH93+dataFutaie!BH118+dataFutaie!BH143</f>
        <v>0</v>
      </c>
      <c r="BK4" s="84">
        <f>dataFutaie!BI18+dataFutaie!BI43+dataFutaie!BI68+dataFutaie!BI93+dataFutaie!BI118+dataFutaie!BI143</f>
        <v>0</v>
      </c>
      <c r="BL4" s="84">
        <f>dataFutaie!BJ18+dataFutaie!BJ43+dataFutaie!BJ68+dataFutaie!BJ93+dataFutaie!BJ118+dataFutaie!BJ143</f>
        <v>0</v>
      </c>
      <c r="BM4" s="84">
        <f>dataFutaie!BK18+dataFutaie!BK43+dataFutaie!BK68+dataFutaie!BK93+dataFutaie!BK118+dataFutaie!BK143</f>
        <v>0</v>
      </c>
      <c r="BN4" s="84">
        <f>dataFutaie!BL18+dataFutaie!BL43+dataFutaie!BL68+dataFutaie!BL93+dataFutaie!BL118+dataFutaie!BL143</f>
        <v>59.83918</v>
      </c>
      <c r="BO4" s="84">
        <f>dataFutaie!BM18+dataFutaie!BM43+dataFutaie!BM68+dataFutaie!BM93+dataFutaie!BM118+dataFutaie!BM143</f>
        <v>0</v>
      </c>
      <c r="BP4" s="84">
        <f>dataFutaie!BN18+dataFutaie!BN43+dataFutaie!BN68+dataFutaie!BN93+dataFutaie!BN118+dataFutaie!BN143</f>
        <v>0</v>
      </c>
      <c r="BQ4" s="84">
        <f>dataFutaie!BO18+dataFutaie!BO43+dataFutaie!BO68+dataFutaie!BO93+dataFutaie!BO118+dataFutaie!BO143</f>
        <v>0</v>
      </c>
      <c r="BR4" s="84">
        <f>dataFutaie!BP18+dataFutaie!BP43+dataFutaie!BP68+dataFutaie!BP93+dataFutaie!BP118+dataFutaie!BP143</f>
        <v>0</v>
      </c>
      <c r="BS4" s="84">
        <f>dataFutaie!BQ18+dataFutaie!BQ43+dataFutaie!BQ68+dataFutaie!BQ93+dataFutaie!BQ118+dataFutaie!BQ143</f>
        <v>0</v>
      </c>
      <c r="BT4" s="84">
        <f>dataFutaie!BR18+dataFutaie!BR43+dataFutaie!BR68+dataFutaie!BR93+dataFutaie!BR118+dataFutaie!BR143</f>
        <v>0</v>
      </c>
      <c r="BU4" s="84">
        <f>dataFutaie!BS18+dataFutaie!BS43+dataFutaie!BS68+dataFutaie!BS93+dataFutaie!BS118+dataFutaie!BS143</f>
        <v>0</v>
      </c>
      <c r="BV4" s="84">
        <f>dataFutaie!BT18+dataFutaie!BT43+dataFutaie!BT68+dataFutaie!BT93+dataFutaie!BT118+dataFutaie!BT143</f>
        <v>0</v>
      </c>
      <c r="BW4" s="84">
        <f>dataFutaie!BU18+dataFutaie!BU43+dataFutaie!BU68+dataFutaie!BU93+dataFutaie!BU118+dataFutaie!BU143</f>
        <v>0</v>
      </c>
      <c r="BX4" s="84">
        <f>dataFutaie!BV18+dataFutaie!BV43+dataFutaie!BV68+dataFutaie!BV93+dataFutaie!BV118+dataFutaie!BV143</f>
        <v>0</v>
      </c>
      <c r="BY4" s="84">
        <f>dataFutaie!BW18+dataFutaie!BW43+dataFutaie!BW68+dataFutaie!BW93+dataFutaie!BW118+dataFutaie!BW143</f>
        <v>0</v>
      </c>
      <c r="BZ4" s="84">
        <f>dataFutaie!BX18+dataFutaie!BX43+dataFutaie!BX68+dataFutaie!BX93+dataFutaie!BX118+dataFutaie!BX143</f>
        <v>0</v>
      </c>
      <c r="CA4" s="84">
        <f>dataFutaie!BY18+dataFutaie!BY43+dataFutaie!BY68+dataFutaie!BY93+dataFutaie!BY118+dataFutaie!BY143</f>
        <v>68.8975</v>
      </c>
      <c r="CB4" s="84">
        <f>dataFutaie!BZ18+dataFutaie!BZ43+dataFutaie!BZ68+dataFutaie!BZ93+dataFutaie!BZ118+dataFutaie!BZ143</f>
        <v>0</v>
      </c>
      <c r="CC4" s="84">
        <f>dataFutaie!CA18+dataFutaie!CA43+dataFutaie!CA68+dataFutaie!CA93+dataFutaie!CA118+dataFutaie!CA143</f>
        <v>0</v>
      </c>
      <c r="CD4" s="84">
        <f>dataFutaie!CB18+dataFutaie!CB43+dataFutaie!CB68+dataFutaie!CB93+dataFutaie!CB118+dataFutaie!CB143</f>
        <v>0</v>
      </c>
      <c r="CE4" s="84">
        <f>dataFutaie!CC18+dataFutaie!CC43+dataFutaie!CC68+dataFutaie!CC93+dataFutaie!CC118+dataFutaie!CC143</f>
        <v>0</v>
      </c>
      <c r="CF4" s="84">
        <f>dataFutaie!CD18+dataFutaie!CD43+dataFutaie!CD68+dataFutaie!CD93+dataFutaie!CD118+dataFutaie!CD143</f>
        <v>0</v>
      </c>
      <c r="CG4" s="84">
        <f>dataFutaie!CE18+dataFutaie!CE43+dataFutaie!CE68+dataFutaie!CE93+dataFutaie!CE118+dataFutaie!CE143</f>
        <v>0</v>
      </c>
      <c r="CH4" s="84">
        <f>dataFutaie!CF18+dataFutaie!CF43+dataFutaie!CF68+dataFutaie!CF93+dataFutaie!CF118+dataFutaie!CF143</f>
        <v>0</v>
      </c>
      <c r="CI4" s="84">
        <f>dataFutaie!CG18+dataFutaie!CG43+dataFutaie!CG68+dataFutaie!CG93+dataFutaie!CG118+dataFutaie!CG143</f>
        <v>0</v>
      </c>
      <c r="CJ4" s="84">
        <f>dataFutaie!CH18+dataFutaie!CH43+dataFutaie!CH68+dataFutaie!CH93+dataFutaie!CH118+dataFutaie!CH143</f>
        <v>0</v>
      </c>
      <c r="CK4" s="84">
        <f>dataFutaie!CI18+dataFutaie!CI43+dataFutaie!CI68+dataFutaie!CI93+dataFutaie!CI118+dataFutaie!CI143</f>
        <v>0</v>
      </c>
      <c r="CL4" s="84">
        <f>dataFutaie!CJ18+dataFutaie!CJ43+dataFutaie!CJ68+dataFutaie!CJ93+dataFutaie!CJ118+dataFutaie!CJ143</f>
        <v>0</v>
      </c>
      <c r="CM4" s="84">
        <f>dataFutaie!CK18+dataFutaie!CK43+dataFutaie!CK68+dataFutaie!CK93+dataFutaie!CK118+dataFutaie!CK143</f>
        <v>0</v>
      </c>
      <c r="CN4" s="84">
        <f>dataFutaie!CL18+dataFutaie!CL43+dataFutaie!CL68+dataFutaie!CL93+dataFutaie!CL118+dataFutaie!CL143</f>
        <v>77.04998</v>
      </c>
      <c r="CO4" s="84">
        <f>dataFutaie!CM18+dataFutaie!CM43+dataFutaie!CM68+dataFutaie!CM93+dataFutaie!CM118+dataFutaie!CM143</f>
        <v>0</v>
      </c>
      <c r="CP4" s="84">
        <f>dataFutaie!CN18+dataFutaie!CN43+dataFutaie!CN68+dataFutaie!CN93+dataFutaie!CN118+dataFutaie!CN143</f>
        <v>0</v>
      </c>
      <c r="CQ4" s="84">
        <f>dataFutaie!CO18+dataFutaie!CO43+dataFutaie!CO68+dataFutaie!CO93+dataFutaie!CO118+dataFutaie!CO143</f>
        <v>0</v>
      </c>
      <c r="CR4" s="84">
        <f>dataFutaie!CP18+dataFutaie!CP43+dataFutaie!CP68+dataFutaie!CP93+dataFutaie!CP118+dataFutaie!CP143</f>
        <v>0</v>
      </c>
      <c r="CS4" s="84">
        <f>dataFutaie!CQ18+dataFutaie!CQ43+dataFutaie!CQ68+dataFutaie!CQ93+dataFutaie!CQ118+dataFutaie!CQ143</f>
        <v>0</v>
      </c>
      <c r="CT4" s="84">
        <f>dataFutaie!CR18+dataFutaie!CR43+dataFutaie!CR68+dataFutaie!CR93+dataFutaie!CR118+dataFutaie!CR143</f>
        <v>0</v>
      </c>
      <c r="CU4" s="84">
        <f>dataFutaie!CS18+dataFutaie!CS43+dataFutaie!CS68+dataFutaie!CS93+dataFutaie!CS118+dataFutaie!CS143</f>
        <v>0</v>
      </c>
      <c r="CV4" s="84">
        <f>dataFutaie!CT18+dataFutaie!CT43+dataFutaie!CT68+dataFutaie!CT93+dataFutaie!CT118+dataFutaie!CT143</f>
        <v>0</v>
      </c>
      <c r="CW4" s="84">
        <f>dataFutaie!CU18+dataFutaie!CU43+dataFutaie!CU68+dataFutaie!CU93+dataFutaie!CU118+dataFutaie!CU143</f>
        <v>0</v>
      </c>
      <c r="CX4" s="84">
        <f>dataFutaie!CV18+dataFutaie!CV43+dataFutaie!CV68+dataFutaie!CV93+dataFutaie!CV118+dataFutaie!CV143</f>
        <v>0</v>
      </c>
      <c r="CY4" s="84">
        <f>dataFutaie!CW18+dataFutaie!CW43+dataFutaie!CW68+dataFutaie!CW93+dataFutaie!CW118+dataFutaie!CW143</f>
        <v>0</v>
      </c>
      <c r="CZ4" s="84">
        <f>dataFutaie!CX18+dataFutaie!CX43+dataFutaie!CX68+dataFutaie!CX93+dataFutaie!CX118+dataFutaie!CX143</f>
        <v>0</v>
      </c>
      <c r="DA4" s="84">
        <f>dataFutaie!CY18+dataFutaie!CY43+dataFutaie!CY68+dataFutaie!CY93+dataFutaie!CY118+dataFutaie!CY143</f>
        <v>84.38722</v>
      </c>
      <c r="DB4" s="84">
        <f>dataFutaie!CZ18+dataFutaie!CZ43+dataFutaie!CZ68+dataFutaie!CZ93+dataFutaie!CZ118+dataFutaie!CZ143</f>
        <v>0</v>
      </c>
      <c r="DC4" s="84">
        <f>dataFutaie!DA18+dataFutaie!DA43+dataFutaie!DA68+dataFutaie!DA93+dataFutaie!DA118+dataFutaie!DA143</f>
        <v>0</v>
      </c>
      <c r="DD4" s="84">
        <f>dataFutaie!DB18+dataFutaie!DB43+dataFutaie!DB68+dataFutaie!DB93+dataFutaie!DB118+dataFutaie!DB143</f>
        <v>0</v>
      </c>
      <c r="DE4" s="84">
        <f>dataFutaie!DC18+dataFutaie!DC43+dataFutaie!DC68+dataFutaie!DC93+dataFutaie!DC118+dataFutaie!DC143</f>
        <v>0</v>
      </c>
      <c r="DF4" s="84">
        <f>dataFutaie!DD18+dataFutaie!DD43+dataFutaie!DD68+dataFutaie!DD93+dataFutaie!DD118+dataFutaie!DD143</f>
        <v>0</v>
      </c>
      <c r="DG4" s="84">
        <f>dataFutaie!DE18+dataFutaie!DE43+dataFutaie!DE68+dataFutaie!DE93+dataFutaie!DE118+dataFutaie!DE143</f>
        <v>0</v>
      </c>
      <c r="DH4" s="84">
        <f>dataFutaie!DF18+dataFutaie!DF43+dataFutaie!DF68+dataFutaie!DF93+dataFutaie!DF118+dataFutaie!DF143</f>
        <v>0</v>
      </c>
      <c r="DI4" s="84">
        <f>dataFutaie!DG18+dataFutaie!DG43+dataFutaie!DG68+dataFutaie!DG93+dataFutaie!DG118+dataFutaie!DG143</f>
        <v>0</v>
      </c>
      <c r="DJ4" s="84">
        <f>dataFutaie!DH18+dataFutaie!DH43+dataFutaie!DH68+dataFutaie!DH93+dataFutaie!DH118+dataFutaie!DH143</f>
        <v>0</v>
      </c>
      <c r="DK4" s="84">
        <f>dataFutaie!DI18+dataFutaie!DI43+dataFutaie!DI68+dataFutaie!DI93+dataFutaie!DI118+dataFutaie!DI143</f>
        <v>0</v>
      </c>
      <c r="DL4" s="84">
        <f>dataFutaie!DJ18+dataFutaie!DJ43+dataFutaie!DJ68+dataFutaie!DJ93+dataFutaie!DJ118+dataFutaie!DJ143</f>
        <v>0</v>
      </c>
      <c r="DM4" s="84">
        <f>dataFutaie!DK18+dataFutaie!DK43+dataFutaie!DK68+dataFutaie!DK93+dataFutaie!DK118+dataFutaie!DK143</f>
        <v>0</v>
      </c>
      <c r="DN4" s="84">
        <f>dataFutaie!DL18+dataFutaie!DL43+dataFutaie!DL68+dataFutaie!DL93+dataFutaie!DL118+dataFutaie!DL143</f>
        <v>90.99074</v>
      </c>
      <c r="DO4" s="84">
        <f>dataFutaie!DM18+dataFutaie!DM43+dataFutaie!DM68+dataFutaie!DM93+dataFutaie!DM118+dataFutaie!DM143</f>
        <v>0</v>
      </c>
      <c r="DP4" s="84">
        <f>dataFutaie!DN18+dataFutaie!DN43+dataFutaie!DN68+dataFutaie!DN93+dataFutaie!DN118+dataFutaie!DN143</f>
        <v>0</v>
      </c>
      <c r="DQ4" s="84">
        <f>dataFutaie!DO18+dataFutaie!DO43+dataFutaie!DO68+dataFutaie!DO93+dataFutaie!DO118+dataFutaie!DO143</f>
        <v>0</v>
      </c>
      <c r="DR4" s="84">
        <f>dataFutaie!DP18+dataFutaie!DP43+dataFutaie!DP68+dataFutaie!DP93+dataFutaie!DP118+dataFutaie!DP143</f>
        <v>0</v>
      </c>
      <c r="DS4" s="84">
        <f>dataFutaie!DQ18+dataFutaie!DQ43+dataFutaie!DQ68+dataFutaie!DQ93+dataFutaie!DQ118+dataFutaie!DQ143</f>
        <v>0</v>
      </c>
      <c r="DT4" s="84">
        <f>dataFutaie!DR18+dataFutaie!DR43+dataFutaie!DR68+dataFutaie!DR93+dataFutaie!DR118+dataFutaie!DR143</f>
        <v>0</v>
      </c>
      <c r="DU4" s="84">
        <f>dataFutaie!DS18+dataFutaie!DS43+dataFutaie!DS68+dataFutaie!DS93+dataFutaie!DS118+dataFutaie!DS143</f>
        <v>0</v>
      </c>
      <c r="DV4" s="84">
        <f>dataFutaie!DT18+dataFutaie!DT43+dataFutaie!DT68+dataFutaie!DT93+dataFutaie!DT118+dataFutaie!DT143</f>
        <v>0</v>
      </c>
      <c r="DW4" s="84">
        <f>dataFutaie!DU18+dataFutaie!DU43+dataFutaie!DU68+dataFutaie!DU93+dataFutaie!DU118+dataFutaie!DU143</f>
        <v>0</v>
      </c>
      <c r="DX4" s="84">
        <f>dataFutaie!DV18+dataFutaie!DV43+dataFutaie!DV68+dataFutaie!DV93+dataFutaie!DV118+dataFutaie!DV143</f>
        <v>0</v>
      </c>
      <c r="DY4" s="84">
        <f>dataFutaie!DW18+dataFutaie!DW43+dataFutaie!DW68+dataFutaie!DW93+dataFutaie!DW118+dataFutaie!DW143</f>
        <v>0</v>
      </c>
      <c r="DZ4" s="84">
        <f>dataFutaie!DX18+dataFutaie!DX43+dataFutaie!DX68+dataFutaie!DX93+dataFutaie!DX118+dataFutaie!DX143</f>
        <v>0</v>
      </c>
      <c r="EA4" s="84">
        <f>dataFutaie!DY18+dataFutaie!DY43+dataFutaie!DY68+dataFutaie!DY93+dataFutaie!DY118+dataFutaie!DY143</f>
        <v>96.93389</v>
      </c>
      <c r="EB4" s="84">
        <f>dataFutaie!DZ18+dataFutaie!DZ43+dataFutaie!DZ68+dataFutaie!DZ93+dataFutaie!DZ118+dataFutaie!DZ143</f>
        <v>0</v>
      </c>
      <c r="EC4" s="84">
        <f>dataFutaie!EA18+dataFutaie!EA43+dataFutaie!EA68+dataFutaie!EA93+dataFutaie!EA118+dataFutaie!EA143</f>
        <v>0</v>
      </c>
      <c r="ED4" s="84">
        <f>dataFutaie!EB18+dataFutaie!EB43+dataFutaie!EB68+dataFutaie!EB93+dataFutaie!EB118+dataFutaie!EB143</f>
        <v>0</v>
      </c>
      <c r="EE4" s="84">
        <f>dataFutaie!EC18+dataFutaie!EC43+dataFutaie!EC68+dataFutaie!EC93+dataFutaie!EC118+dataFutaie!EC143</f>
        <v>0</v>
      </c>
      <c r="EF4" s="84">
        <f>dataFutaie!ED18+dataFutaie!ED43+dataFutaie!ED68+dataFutaie!ED93+dataFutaie!ED118+dataFutaie!ED143</f>
        <v>0</v>
      </c>
      <c r="EG4" s="84">
        <f>dataFutaie!EE18+dataFutaie!EE43+dataFutaie!EE68+dataFutaie!EE93+dataFutaie!EE118+dataFutaie!EE143</f>
        <v>0</v>
      </c>
      <c r="EH4" s="84">
        <f>dataFutaie!EF18+dataFutaie!EF43+dataFutaie!EF68+dataFutaie!EF93+dataFutaie!EF118+dataFutaie!EF143</f>
        <v>0</v>
      </c>
      <c r="EI4" s="84">
        <f>dataFutaie!EG18+dataFutaie!EG43+dataFutaie!EG68+dataFutaie!EG93+dataFutaie!EG118+dataFutaie!EG143</f>
        <v>0</v>
      </c>
      <c r="EJ4" s="84">
        <f>dataFutaie!EH18+dataFutaie!EH43+dataFutaie!EH68+dataFutaie!EH93+dataFutaie!EH118+dataFutaie!EH143</f>
        <v>0</v>
      </c>
      <c r="EK4" s="84">
        <f>dataFutaie!EI18+dataFutaie!EI43+dataFutaie!EI68+dataFutaie!EI93+dataFutaie!EI118+dataFutaie!EI143</f>
        <v>0</v>
      </c>
      <c r="EL4" s="84">
        <f>dataFutaie!EJ18+dataFutaie!EJ43+dataFutaie!EJ68+dataFutaie!EJ93+dataFutaie!EJ118+dataFutaie!EJ143</f>
        <v>0</v>
      </c>
      <c r="EM4" s="84">
        <f>dataFutaie!EK18+dataFutaie!EK43+dataFutaie!EK68+dataFutaie!EK93+dataFutaie!EK118+dataFutaie!EK143</f>
        <v>0</v>
      </c>
      <c r="EN4" s="84">
        <f>dataFutaie!EL18+dataFutaie!EL43+dataFutaie!EL68+dataFutaie!EL93+dataFutaie!EL118+dataFutaie!EL143</f>
        <v>102.28273</v>
      </c>
      <c r="EO4" s="84">
        <f>dataFutaie!EM18+dataFutaie!EM43+dataFutaie!EM68+dataFutaie!EM93+dataFutaie!EM118+dataFutaie!EM143</f>
        <v>0</v>
      </c>
      <c r="EP4" s="84">
        <f>dataFutaie!EN18+dataFutaie!EN43+dataFutaie!EN68+dataFutaie!EN93+dataFutaie!EN118+dataFutaie!EN143</f>
        <v>0</v>
      </c>
      <c r="EQ4" s="84">
        <f>dataFutaie!EO18+dataFutaie!EO43+dataFutaie!EO68+dataFutaie!EO93+dataFutaie!EO118+dataFutaie!EO143</f>
        <v>0</v>
      </c>
      <c r="ER4" s="84">
        <f>dataFutaie!EP18+dataFutaie!EP43+dataFutaie!EP68+dataFutaie!EP93+dataFutaie!EP118+dataFutaie!EP143</f>
        <v>0</v>
      </c>
      <c r="ES4" s="84">
        <f>dataFutaie!EQ18+dataFutaie!EQ43+dataFutaie!EQ68+dataFutaie!EQ93+dataFutaie!EQ118+dataFutaie!EQ143</f>
        <v>0</v>
      </c>
      <c r="ET4" s="84">
        <f>dataFutaie!ER18+dataFutaie!ER43+dataFutaie!ER68+dataFutaie!ER93+dataFutaie!ER118+dataFutaie!ER143</f>
        <v>0</v>
      </c>
      <c r="EU4" s="84">
        <f>dataFutaie!ES18+dataFutaie!ES43+dataFutaie!ES68+dataFutaie!ES93+dataFutaie!ES118+dataFutaie!ES143</f>
        <v>0</v>
      </c>
      <c r="EV4" s="84">
        <f>dataFutaie!ET18+dataFutaie!ET43+dataFutaie!ET68+dataFutaie!ET93+dataFutaie!ET118+dataFutaie!ET143</f>
        <v>0</v>
      </c>
      <c r="EW4" s="84">
        <f>dataFutaie!EU18+dataFutaie!EU43+dataFutaie!EU68+dataFutaie!EU93+dataFutaie!EU118+dataFutaie!EU143</f>
        <v>0</v>
      </c>
      <c r="EX4" s="84">
        <f>dataFutaie!EV18+dataFutaie!EV43+dataFutaie!EV68+dataFutaie!EV93+dataFutaie!EV118+dataFutaie!EV143</f>
        <v>0</v>
      </c>
      <c r="EY4" s="84">
        <f>dataFutaie!EW18+dataFutaie!EW43+dataFutaie!EW68+dataFutaie!EW93+dataFutaie!EW118+dataFutaie!EW143</f>
        <v>0</v>
      </c>
      <c r="EZ4" s="84">
        <f>dataFutaie!EX18+dataFutaie!EX43+dataFutaie!EX68+dataFutaie!EX93+dataFutaie!EX118+dataFutaie!EX143</f>
        <v>0</v>
      </c>
      <c r="FA4" s="84">
        <f>dataFutaie!EY18+dataFutaie!EY43+dataFutaie!EY68+dataFutaie!EY93+dataFutaie!EY118+dataFutaie!EY143</f>
        <v>107.09668</v>
      </c>
      <c r="FB4" s="84">
        <f>dataFutaie!EZ18+dataFutaie!EZ43+dataFutaie!EZ68+dataFutaie!EZ93+dataFutaie!EZ118+dataFutaie!EZ143</f>
        <v>0</v>
      </c>
      <c r="FC4" s="84">
        <f>dataFutaie!FA18+dataFutaie!FA43+dataFutaie!FA68+dataFutaie!FA93+dataFutaie!FA118+dataFutaie!FA143</f>
        <v>0</v>
      </c>
      <c r="FD4" s="84">
        <f>dataFutaie!FB18+dataFutaie!FB43+dataFutaie!FB68+dataFutaie!FB93+dataFutaie!FB118+dataFutaie!FB143</f>
        <v>0</v>
      </c>
      <c r="FE4" s="84">
        <f>dataFutaie!FC18+dataFutaie!FC43+dataFutaie!FC68+dataFutaie!FC93+dataFutaie!FC118+dataFutaie!FC143</f>
        <v>0</v>
      </c>
      <c r="FF4" s="84">
        <f>dataFutaie!FD18+dataFutaie!FD43+dataFutaie!FD68+dataFutaie!FD93+dataFutaie!FD118+dataFutaie!FD143</f>
        <v>0</v>
      </c>
      <c r="FG4" s="84">
        <f>dataFutaie!FE18+dataFutaie!FE43+dataFutaie!FE68+dataFutaie!FE93+dataFutaie!FE118+dataFutaie!FE143</f>
        <v>0</v>
      </c>
      <c r="FH4" s="84">
        <f>dataFutaie!FF18+dataFutaie!FF43+dataFutaie!FF68+dataFutaie!FF93+dataFutaie!FF118+dataFutaie!FF143</f>
        <v>0</v>
      </c>
      <c r="FI4" s="84">
        <f>dataFutaie!FG18+dataFutaie!FG43+dataFutaie!FG68+dataFutaie!FG93+dataFutaie!FG118+dataFutaie!FG143</f>
        <v>0</v>
      </c>
      <c r="FJ4" s="84">
        <f>dataFutaie!FH18+dataFutaie!FH43+dataFutaie!FH68+dataFutaie!FH93+dataFutaie!FH118+dataFutaie!FH143</f>
        <v>0</v>
      </c>
      <c r="FK4" s="84">
        <f>dataFutaie!FI18+dataFutaie!FI43+dataFutaie!FI68+dataFutaie!FI93+dataFutaie!FI118+dataFutaie!FI143</f>
        <v>0</v>
      </c>
      <c r="FL4" s="84">
        <f>dataFutaie!FJ18+dataFutaie!FJ43+dataFutaie!FJ68+dataFutaie!FJ93+dataFutaie!FJ118+dataFutaie!FJ143</f>
        <v>0</v>
      </c>
      <c r="FM4" s="84">
        <f>dataFutaie!FK18+dataFutaie!FK43+dataFutaie!FK68+dataFutaie!FK93+dataFutaie!FK118+dataFutaie!FK143</f>
        <v>0</v>
      </c>
      <c r="FN4" s="84">
        <f>dataFutaie!FL18+dataFutaie!FL43+dataFutaie!FL68+dataFutaie!FL93+dataFutaie!FL118+dataFutaie!FL143</f>
        <v>111.42926</v>
      </c>
      <c r="FO4" s="84">
        <f>dataFutaie!FM18+dataFutaie!FM43+dataFutaie!FM68+dataFutaie!FM93+dataFutaie!FM118+dataFutaie!FM143</f>
        <v>0</v>
      </c>
      <c r="FP4" s="84">
        <f>dataFutaie!FN18+dataFutaie!FN43+dataFutaie!FN68+dataFutaie!FN93+dataFutaie!FN118+dataFutaie!FN143</f>
        <v>0</v>
      </c>
      <c r="FQ4" s="84">
        <f>dataFutaie!FO18+dataFutaie!FO43+dataFutaie!FO68+dataFutaie!FO93+dataFutaie!FO118+dataFutaie!FO143</f>
        <v>0</v>
      </c>
      <c r="FR4" s="84">
        <f>dataFutaie!FP18+dataFutaie!FP43+dataFutaie!FP68+dataFutaie!FP93+dataFutaie!FP118+dataFutaie!FP143</f>
        <v>0</v>
      </c>
      <c r="FS4" s="84">
        <f>dataFutaie!FQ18+dataFutaie!FQ43+dataFutaie!FQ68+dataFutaie!FQ93+dataFutaie!FQ118+dataFutaie!FQ143</f>
        <v>0</v>
      </c>
      <c r="FT4" s="84">
        <f>dataFutaie!FR18+dataFutaie!FR43+dataFutaie!FR68+dataFutaie!FR93+dataFutaie!FR118+dataFutaie!FR143</f>
        <v>0</v>
      </c>
      <c r="FU4" s="84">
        <f>dataFutaie!FS18+dataFutaie!FS43+dataFutaie!FS68+dataFutaie!FS93+dataFutaie!FS118+dataFutaie!FS143</f>
        <v>0</v>
      </c>
      <c r="FV4" s="84">
        <f>dataFutaie!FT18+dataFutaie!FT43+dataFutaie!FT68+dataFutaie!FT93+dataFutaie!FT118+dataFutaie!FT143</f>
        <v>0</v>
      </c>
      <c r="FW4" s="84">
        <f>dataFutaie!FU18+dataFutaie!FU43+dataFutaie!FU68+dataFutaie!FU93+dataFutaie!FU118+dataFutaie!FU143</f>
        <v>0</v>
      </c>
      <c r="FX4" s="84">
        <f>dataFutaie!FV18+dataFutaie!FV43+dataFutaie!FV68+dataFutaie!FV93+dataFutaie!FV118+dataFutaie!FV143</f>
        <v>0</v>
      </c>
      <c r="FY4" s="84">
        <f>dataFutaie!FW18+dataFutaie!FW43+dataFutaie!FW68+dataFutaie!FW93+dataFutaie!FW118+dataFutaie!FW143</f>
        <v>0</v>
      </c>
      <c r="FZ4" s="84">
        <f>dataFutaie!FX18+dataFutaie!FX43+dataFutaie!FX68+dataFutaie!FX93+dataFutaie!FX118+dataFutaie!FX143</f>
        <v>0</v>
      </c>
      <c r="GA4" s="84">
        <f>dataFutaie!FY18+dataFutaie!FY43+dataFutaie!FY68+dataFutaie!FY93+dataFutaie!FY118+dataFutaie!FY143</f>
        <v>115.32856</v>
      </c>
      <c r="GB4" s="84">
        <f>dataFutaie!FZ18+dataFutaie!FZ43+dataFutaie!FZ68+dataFutaie!FZ93+dataFutaie!FZ118+dataFutaie!FZ143</f>
        <v>0</v>
      </c>
      <c r="GC4" s="84">
        <f>dataFutaie!GA18+dataFutaie!GA43+dataFutaie!GA68+dataFutaie!GA93+dataFutaie!GA118+dataFutaie!GA143</f>
        <v>0</v>
      </c>
      <c r="GD4" s="84">
        <f>dataFutaie!GB18+dataFutaie!GB43+dataFutaie!GB68+dataFutaie!GB93+dataFutaie!GB118+dataFutaie!GB143</f>
        <v>0</v>
      </c>
      <c r="GE4" s="84">
        <f>dataFutaie!GC18+dataFutaie!GC43+dataFutaie!GC68+dataFutaie!GC93+dataFutaie!GC118+dataFutaie!GC143</f>
        <v>0</v>
      </c>
      <c r="GF4" s="84">
        <f>dataFutaie!GD18+dataFutaie!GD43+dataFutaie!GD68+dataFutaie!GD93+dataFutaie!GD118+dataFutaie!GD143</f>
        <v>0</v>
      </c>
      <c r="GG4" s="84">
        <f>dataFutaie!GE18+dataFutaie!GE43+dataFutaie!GE68+dataFutaie!GE93+dataFutaie!GE118+dataFutaie!GE143</f>
        <v>0</v>
      </c>
      <c r="GH4" s="84">
        <f>dataFutaie!GF18+dataFutaie!GF43+dataFutaie!GF68+dataFutaie!GF93+dataFutaie!GF118+dataFutaie!GF143</f>
        <v>0</v>
      </c>
    </row>
    <row r="5">
      <c r="D5" s="66" t="s">
        <v>25</v>
      </c>
      <c r="E5" s="50" t="str">
        <f>Projet!F6</f>
        <v>Balivage</v>
      </c>
      <c r="G5" s="20" t="s">
        <v>90</v>
      </c>
      <c r="H5" s="20" t="s">
        <v>91</v>
      </c>
      <c r="I5" s="85">
        <f>dataFutaie!G31+dataFutaie!G56+dataFutaie!G81+dataFutaie!G106+dataFutaie!G131+dataFutaie!G156</f>
        <v>429.66</v>
      </c>
      <c r="J5" s="85">
        <f>dataFutaie!H31+dataFutaie!H56+dataFutaie!H81+dataFutaie!H106+dataFutaie!H131+dataFutaie!H156</f>
        <v>0</v>
      </c>
      <c r="K5" s="85">
        <f>dataFutaie!I31+dataFutaie!I56+dataFutaie!I81+dataFutaie!I106+dataFutaie!I131+dataFutaie!I156</f>
        <v>0</v>
      </c>
      <c r="L5" s="85">
        <f>dataFutaie!J31+dataFutaie!J56+dataFutaie!J81+dataFutaie!J106+dataFutaie!J131+dataFutaie!J156</f>
        <v>0</v>
      </c>
      <c r="M5" s="85">
        <f>dataFutaie!K31+dataFutaie!K56+dataFutaie!K81+dataFutaie!K106+dataFutaie!K131+dataFutaie!K156</f>
        <v>0</v>
      </c>
      <c r="N5" s="85">
        <f>dataFutaie!L31+dataFutaie!L56+dataFutaie!L81+dataFutaie!L106+dataFutaie!L131+dataFutaie!L156</f>
        <v>0</v>
      </c>
      <c r="O5" s="85">
        <f>dataFutaie!M31+dataFutaie!M56+dataFutaie!M81+dataFutaie!M106+dataFutaie!M131+dataFutaie!M156</f>
        <v>0</v>
      </c>
      <c r="P5" s="85">
        <f>dataFutaie!N31+dataFutaie!N56+dataFutaie!N81+dataFutaie!N106+dataFutaie!N131+dataFutaie!N156</f>
        <v>600.189795</v>
      </c>
      <c r="Q5" s="85">
        <f>dataFutaie!O31+dataFutaie!O56+dataFutaie!O81+dataFutaie!O106+dataFutaie!O131+dataFutaie!O156</f>
        <v>0</v>
      </c>
      <c r="R5" s="85">
        <f>dataFutaie!P31+dataFutaie!P56+dataFutaie!P81+dataFutaie!P106+dataFutaie!P131+dataFutaie!P156</f>
        <v>0</v>
      </c>
      <c r="S5" s="85">
        <f>dataFutaie!Q31+dataFutaie!Q56+dataFutaie!Q81+dataFutaie!Q106+dataFutaie!Q131+dataFutaie!Q156</f>
        <v>0</v>
      </c>
      <c r="T5" s="85">
        <f>dataFutaie!R31+dataFutaie!R56+dataFutaie!R81+dataFutaie!R106+dataFutaie!R131+dataFutaie!R156</f>
        <v>0</v>
      </c>
      <c r="U5" s="85">
        <f>dataFutaie!S31+dataFutaie!S56+dataFutaie!S81+dataFutaie!S106+dataFutaie!S131+dataFutaie!S156</f>
        <v>0</v>
      </c>
      <c r="V5" s="85">
        <f>dataFutaie!T31+dataFutaie!T56+dataFutaie!T81+dataFutaie!T106+dataFutaie!T131+dataFutaie!T156</f>
        <v>0</v>
      </c>
      <c r="W5" s="85">
        <f>dataFutaie!U31+dataFutaie!U56+dataFutaie!U81+dataFutaie!U106+dataFutaie!U131+dataFutaie!U156</f>
        <v>827.15883</v>
      </c>
      <c r="X5" s="85">
        <f>dataFutaie!V31+dataFutaie!V56+dataFutaie!V81+dataFutaie!V106+dataFutaie!V131+dataFutaie!V156</f>
        <v>0</v>
      </c>
      <c r="Y5" s="85">
        <f>dataFutaie!W31+dataFutaie!W56+dataFutaie!W81+dataFutaie!W106+dataFutaie!W131+dataFutaie!W156</f>
        <v>0</v>
      </c>
      <c r="Z5" s="85">
        <f>dataFutaie!X31+dataFutaie!X56+dataFutaie!X81+dataFutaie!X106+dataFutaie!X131+dataFutaie!X156</f>
        <v>0</v>
      </c>
      <c r="AA5" s="85">
        <f>dataFutaie!Y31+dataFutaie!Y56+dataFutaie!Y81+dataFutaie!Y106+dataFutaie!Y131+dataFutaie!Y156</f>
        <v>0</v>
      </c>
      <c r="AB5" s="85">
        <f>dataFutaie!Z31+dataFutaie!Z56+dataFutaie!Z81+dataFutaie!Z106+dataFutaie!Z131+dataFutaie!Z156</f>
        <v>0</v>
      </c>
      <c r="AC5" s="85">
        <f>dataFutaie!AA31+dataFutaie!AA56+dataFutaie!AA81+dataFutaie!AA106+dataFutaie!AA131+dataFutaie!AA156</f>
        <v>0</v>
      </c>
      <c r="AD5" s="85">
        <f>dataFutaie!AB31+dataFutaie!AB56+dataFutaie!AB81+dataFutaie!AB106+dataFutaie!AB131+dataFutaie!AB156</f>
        <v>1162.39905</v>
      </c>
      <c r="AE5" s="85">
        <f>dataFutaie!AC31+dataFutaie!AC56+dataFutaie!AC81+dataFutaie!AC106+dataFutaie!AC131+dataFutaie!AC156</f>
        <v>0</v>
      </c>
      <c r="AF5" s="85">
        <f>dataFutaie!AD31+dataFutaie!AD56+dataFutaie!AD81+dataFutaie!AD106+dataFutaie!AD131+dataFutaie!AD156</f>
        <v>0</v>
      </c>
      <c r="AG5" s="85">
        <f>dataFutaie!AE31+dataFutaie!AE56+dataFutaie!AE81+dataFutaie!AE106+dataFutaie!AE131+dataFutaie!AE156</f>
        <v>0</v>
      </c>
      <c r="AH5" s="85">
        <f>dataFutaie!AF31+dataFutaie!AF56+dataFutaie!AF81+dataFutaie!AF106+dataFutaie!AF131+dataFutaie!AF156</f>
        <v>0</v>
      </c>
      <c r="AI5" s="85">
        <f>dataFutaie!AG31+dataFutaie!AG56+dataFutaie!AG81+dataFutaie!AG106+dataFutaie!AG131+dataFutaie!AG156</f>
        <v>0</v>
      </c>
      <c r="AJ5" s="85">
        <f>dataFutaie!AH31+dataFutaie!AH56+dataFutaie!AH81+dataFutaie!AH106+dataFutaie!AH131+dataFutaie!AH156</f>
        <v>0</v>
      </c>
      <c r="AK5" s="85">
        <f>dataFutaie!AI31+dataFutaie!AI56+dataFutaie!AI81+dataFutaie!AI106+dataFutaie!AI131+dataFutaie!AI156</f>
        <v>0</v>
      </c>
      <c r="AL5" s="85">
        <f>dataFutaie!AJ31+dataFutaie!AJ56+dataFutaie!AJ81+dataFutaie!AJ106+dataFutaie!AJ131+dataFutaie!AJ156</f>
        <v>0</v>
      </c>
      <c r="AM5" s="85">
        <f>dataFutaie!AK31+dataFutaie!AK56+dataFutaie!AK81+dataFutaie!AK106+dataFutaie!AK131+dataFutaie!AK156</f>
        <v>0</v>
      </c>
      <c r="AN5" s="85">
        <f>dataFutaie!AL31+dataFutaie!AL56+dataFutaie!AL81+dataFutaie!AL106+dataFutaie!AL131+dataFutaie!AL156</f>
        <v>1097.81074</v>
      </c>
      <c r="AO5" s="85">
        <f>dataFutaie!AM31+dataFutaie!AM56+dataFutaie!AM81+dataFutaie!AM106+dataFutaie!AM131+dataFutaie!AM156</f>
        <v>0</v>
      </c>
      <c r="AP5" s="85">
        <f>dataFutaie!AN31+dataFutaie!AN56+dataFutaie!AN81+dataFutaie!AN106+dataFutaie!AN131+dataFutaie!AN156</f>
        <v>0</v>
      </c>
      <c r="AQ5" s="85">
        <f>dataFutaie!AO31+dataFutaie!AO56+dataFutaie!AO81+dataFutaie!AO106+dataFutaie!AO131+dataFutaie!AO156</f>
        <v>0</v>
      </c>
      <c r="AR5" s="85">
        <f>dataFutaie!AP31+dataFutaie!AP56+dataFutaie!AP81+dataFutaie!AP106+dataFutaie!AP131+dataFutaie!AP156</f>
        <v>0</v>
      </c>
      <c r="AS5" s="85">
        <f>dataFutaie!AQ31+dataFutaie!AQ56+dataFutaie!AQ81+dataFutaie!AQ106+dataFutaie!AQ131+dataFutaie!AQ156</f>
        <v>0</v>
      </c>
      <c r="AT5" s="85">
        <f>dataFutaie!AR31+dataFutaie!AR56+dataFutaie!AR81+dataFutaie!AR106+dataFutaie!AR131+dataFutaie!AR156</f>
        <v>0</v>
      </c>
      <c r="AU5" s="85">
        <f>dataFutaie!AS31+dataFutaie!AS56+dataFutaie!AS81+dataFutaie!AS106+dataFutaie!AS131+dataFutaie!AS156</f>
        <v>0</v>
      </c>
      <c r="AV5" s="85">
        <f>dataFutaie!AT31+dataFutaie!AT56+dataFutaie!AT81+dataFutaie!AT106+dataFutaie!AT131+dataFutaie!AT156</f>
        <v>0</v>
      </c>
      <c r="AW5" s="85">
        <f>dataFutaie!AU31+dataFutaie!AU56+dataFutaie!AU81+dataFutaie!AU106+dataFutaie!AU131+dataFutaie!AU156</f>
        <v>0</v>
      </c>
      <c r="AX5" s="85">
        <f>dataFutaie!AV31+dataFutaie!AV56+dataFutaie!AV81+dataFutaie!AV106+dataFutaie!AV131+dataFutaie!AV156</f>
        <v>0</v>
      </c>
      <c r="AY5" s="85">
        <f>dataFutaie!AW31+dataFutaie!AW56+dataFutaie!AW81+dataFutaie!AW106+dataFutaie!AW131+dataFutaie!AW156</f>
        <v>0</v>
      </c>
      <c r="AZ5" s="85">
        <f>dataFutaie!AX31+dataFutaie!AX56+dataFutaie!AX81+dataFutaie!AX106+dataFutaie!AX131+dataFutaie!AX156</f>
        <v>0</v>
      </c>
      <c r="BA5" s="85">
        <f>dataFutaie!AY31+dataFutaie!AY56+dataFutaie!AY81+dataFutaie!AY106+dataFutaie!AY131+dataFutaie!AY156</f>
        <v>1558.88221</v>
      </c>
      <c r="BB5" s="85">
        <f>dataFutaie!AZ31+dataFutaie!AZ56+dataFutaie!AZ81+dataFutaie!AZ106+dataFutaie!AZ131+dataFutaie!AZ156</f>
        <v>0</v>
      </c>
      <c r="BC5" s="85">
        <f>dataFutaie!BA31+dataFutaie!BA56+dataFutaie!BA81+dataFutaie!BA106+dataFutaie!BA131+dataFutaie!BA156</f>
        <v>0</v>
      </c>
      <c r="BD5" s="85">
        <f>dataFutaie!BB31+dataFutaie!BB56+dataFutaie!BB81+dataFutaie!BB106+dataFutaie!BB131+dataFutaie!BB156</f>
        <v>0</v>
      </c>
      <c r="BE5" s="85">
        <f>dataFutaie!BC31+dataFutaie!BC56+dataFutaie!BC81+dataFutaie!BC106+dataFutaie!BC131+dataFutaie!BC156</f>
        <v>0</v>
      </c>
      <c r="BF5" s="85">
        <f>dataFutaie!BD31+dataFutaie!BD56+dataFutaie!BD81+dataFutaie!BD106+dataFutaie!BD131+dataFutaie!BD156</f>
        <v>0</v>
      </c>
      <c r="BG5" s="85">
        <f>dataFutaie!BE31+dataFutaie!BE56+dataFutaie!BE81+dataFutaie!BE106+dataFutaie!BE131+dataFutaie!BE156</f>
        <v>0</v>
      </c>
      <c r="BH5" s="85">
        <f>dataFutaie!BF31+dataFutaie!BF56+dataFutaie!BF81+dataFutaie!BF106+dataFutaie!BF131+dataFutaie!BF156</f>
        <v>0</v>
      </c>
      <c r="BI5" s="85">
        <f>dataFutaie!BG31+dataFutaie!BG56+dataFutaie!BG81+dataFutaie!BG106+dataFutaie!BG131+dataFutaie!BG156</f>
        <v>0</v>
      </c>
      <c r="BJ5" s="85">
        <f>dataFutaie!BH31+dataFutaie!BH56+dataFutaie!BH81+dataFutaie!BH106+dataFutaie!BH131+dataFutaie!BH156</f>
        <v>0</v>
      </c>
      <c r="BK5" s="85">
        <f>dataFutaie!BI31+dataFutaie!BI56+dataFutaie!BI81+dataFutaie!BI106+dataFutaie!BI131+dataFutaie!BI156</f>
        <v>0</v>
      </c>
      <c r="BL5" s="85">
        <f>dataFutaie!BJ31+dataFutaie!BJ56+dataFutaie!BJ81+dataFutaie!BJ106+dataFutaie!BJ131+dataFutaie!BJ156</f>
        <v>0</v>
      </c>
      <c r="BM5" s="85">
        <f>dataFutaie!BK31+dataFutaie!BK56+dataFutaie!BK81+dataFutaie!BK106+dataFutaie!BK131+dataFutaie!BK156</f>
        <v>0</v>
      </c>
      <c r="BN5" s="85">
        <f>dataFutaie!BL31+dataFutaie!BL56+dataFutaie!BL81+dataFutaie!BL106+dataFutaie!BL131+dataFutaie!BL156</f>
        <v>1973.84668</v>
      </c>
      <c r="BO5" s="85">
        <f>dataFutaie!BM31+dataFutaie!BM56+dataFutaie!BM81+dataFutaie!BM106+dataFutaie!BM131+dataFutaie!BM156</f>
        <v>0</v>
      </c>
      <c r="BP5" s="85">
        <f>dataFutaie!BN31+dataFutaie!BN56+dataFutaie!BN81+dataFutaie!BN106+dataFutaie!BN131+dataFutaie!BN156</f>
        <v>0</v>
      </c>
      <c r="BQ5" s="85">
        <f>dataFutaie!BO31+dataFutaie!BO56+dataFutaie!BO81+dataFutaie!BO106+dataFutaie!BO131+dataFutaie!BO156</f>
        <v>0</v>
      </c>
      <c r="BR5" s="85">
        <f>dataFutaie!BP31+dataFutaie!BP56+dataFutaie!BP81+dataFutaie!BP106+dataFutaie!BP131+dataFutaie!BP156</f>
        <v>0</v>
      </c>
      <c r="BS5" s="85">
        <f>dataFutaie!BQ31+dataFutaie!BQ56+dataFutaie!BQ81+dataFutaie!BQ106+dataFutaie!BQ131+dataFutaie!BQ156</f>
        <v>0</v>
      </c>
      <c r="BT5" s="85">
        <f>dataFutaie!BR31+dataFutaie!BR56+dataFutaie!BR81+dataFutaie!BR106+dataFutaie!BR131+dataFutaie!BR156</f>
        <v>0</v>
      </c>
      <c r="BU5" s="85">
        <f>dataFutaie!BS31+dataFutaie!BS56+dataFutaie!BS81+dataFutaie!BS106+dataFutaie!BS131+dataFutaie!BS156</f>
        <v>0</v>
      </c>
      <c r="BV5" s="85">
        <f>dataFutaie!BT31+dataFutaie!BT56+dataFutaie!BT81+dataFutaie!BT106+dataFutaie!BT131+dataFutaie!BT156</f>
        <v>0</v>
      </c>
      <c r="BW5" s="85">
        <f>dataFutaie!BU31+dataFutaie!BU56+dataFutaie!BU81+dataFutaie!BU106+dataFutaie!BU131+dataFutaie!BU156</f>
        <v>0</v>
      </c>
      <c r="BX5" s="85">
        <f>dataFutaie!BV31+dataFutaie!BV56+dataFutaie!BV81+dataFutaie!BV106+dataFutaie!BV131+dataFutaie!BV156</f>
        <v>0</v>
      </c>
      <c r="BY5" s="85">
        <f>dataFutaie!BW31+dataFutaie!BW56+dataFutaie!BW81+dataFutaie!BW106+dataFutaie!BW131+dataFutaie!BW156</f>
        <v>0</v>
      </c>
      <c r="BZ5" s="85">
        <f>dataFutaie!BX31+dataFutaie!BX56+dataFutaie!BX81+dataFutaie!BX106+dataFutaie!BX131+dataFutaie!BX156</f>
        <v>0</v>
      </c>
      <c r="CA5" s="85">
        <f>dataFutaie!BY31+dataFutaie!BY56+dataFutaie!BY81+dataFutaie!BY106+dataFutaie!BY131+dataFutaie!BY156</f>
        <v>2347.3149</v>
      </c>
      <c r="CB5" s="85">
        <f>dataFutaie!BZ31+dataFutaie!BZ56+dataFutaie!BZ81+dataFutaie!BZ106+dataFutaie!BZ131+dataFutaie!BZ156</f>
        <v>0</v>
      </c>
      <c r="CC5" s="85">
        <f>dataFutaie!CA31+dataFutaie!CA56+dataFutaie!CA81+dataFutaie!CA106+dataFutaie!CA131+dataFutaie!CA156</f>
        <v>0</v>
      </c>
      <c r="CD5" s="85">
        <f>dataFutaie!CB31+dataFutaie!CB56+dataFutaie!CB81+dataFutaie!CB106+dataFutaie!CB131+dataFutaie!CB156</f>
        <v>0</v>
      </c>
      <c r="CE5" s="85">
        <f>dataFutaie!CC31+dataFutaie!CC56+dataFutaie!CC81+dataFutaie!CC106+dataFutaie!CC131+dataFutaie!CC156</f>
        <v>0</v>
      </c>
      <c r="CF5" s="85">
        <f>dataFutaie!CD31+dataFutaie!CD56+dataFutaie!CD81+dataFutaie!CD106+dataFutaie!CD131+dataFutaie!CD156</f>
        <v>0</v>
      </c>
      <c r="CG5" s="85">
        <f>dataFutaie!CE31+dataFutaie!CE56+dataFutaie!CE81+dataFutaie!CE106+dataFutaie!CE131+dataFutaie!CE156</f>
        <v>0</v>
      </c>
      <c r="CH5" s="85">
        <f>dataFutaie!CF31+dataFutaie!CF56+dataFutaie!CF81+dataFutaie!CF106+dataFutaie!CF131+dataFutaie!CF156</f>
        <v>0</v>
      </c>
      <c r="CI5" s="85">
        <f>dataFutaie!CG31+dataFutaie!CG56+dataFutaie!CG81+dataFutaie!CG106+dataFutaie!CG131+dataFutaie!CG156</f>
        <v>0</v>
      </c>
      <c r="CJ5" s="85">
        <f>dataFutaie!CH31+dataFutaie!CH56+dataFutaie!CH81+dataFutaie!CH106+dataFutaie!CH131+dataFutaie!CH156</f>
        <v>0</v>
      </c>
      <c r="CK5" s="85">
        <f>dataFutaie!CI31+dataFutaie!CI56+dataFutaie!CI81+dataFutaie!CI106+dataFutaie!CI131+dataFutaie!CI156</f>
        <v>0</v>
      </c>
      <c r="CL5" s="85">
        <f>dataFutaie!CJ31+dataFutaie!CJ56+dataFutaie!CJ81+dataFutaie!CJ106+dataFutaie!CJ131+dataFutaie!CJ156</f>
        <v>0</v>
      </c>
      <c r="CM5" s="85">
        <f>dataFutaie!CK31+dataFutaie!CK56+dataFutaie!CK81+dataFutaie!CK106+dataFutaie!CK131+dataFutaie!CK156</f>
        <v>0</v>
      </c>
      <c r="CN5" s="85">
        <f>dataFutaie!CL31+dataFutaie!CL56+dataFutaie!CL81+dataFutaie!CL106+dataFutaie!CL131+dataFutaie!CL156</f>
        <v>2683.43621</v>
      </c>
      <c r="CO5" s="85">
        <f>dataFutaie!CM31+dataFutaie!CM56+dataFutaie!CM81+dataFutaie!CM106+dataFutaie!CM131+dataFutaie!CM156</f>
        <v>0</v>
      </c>
      <c r="CP5" s="85">
        <f>dataFutaie!CN31+dataFutaie!CN56+dataFutaie!CN81+dataFutaie!CN106+dataFutaie!CN131+dataFutaie!CN156</f>
        <v>0</v>
      </c>
      <c r="CQ5" s="85">
        <f>dataFutaie!CO31+dataFutaie!CO56+dataFutaie!CO81+dataFutaie!CO106+dataFutaie!CO131+dataFutaie!CO156</f>
        <v>0</v>
      </c>
      <c r="CR5" s="85">
        <f>dataFutaie!CP31+dataFutaie!CP56+dataFutaie!CP81+dataFutaie!CP106+dataFutaie!CP131+dataFutaie!CP156</f>
        <v>0</v>
      </c>
      <c r="CS5" s="85">
        <f>dataFutaie!CQ31+dataFutaie!CQ56+dataFutaie!CQ81+dataFutaie!CQ106+dataFutaie!CQ131+dataFutaie!CQ156</f>
        <v>0</v>
      </c>
      <c r="CT5" s="85">
        <f>dataFutaie!CR31+dataFutaie!CR56+dataFutaie!CR81+dataFutaie!CR106+dataFutaie!CR131+dataFutaie!CR156</f>
        <v>0</v>
      </c>
      <c r="CU5" s="85">
        <f>dataFutaie!CS31+dataFutaie!CS56+dataFutaie!CS81+dataFutaie!CS106+dataFutaie!CS131+dataFutaie!CS156</f>
        <v>0</v>
      </c>
      <c r="CV5" s="85">
        <f>dataFutaie!CT31+dataFutaie!CT56+dataFutaie!CT81+dataFutaie!CT106+dataFutaie!CT131+dataFutaie!CT156</f>
        <v>0</v>
      </c>
      <c r="CW5" s="85">
        <f>dataFutaie!CU31+dataFutaie!CU56+dataFutaie!CU81+dataFutaie!CU106+dataFutaie!CU131+dataFutaie!CU156</f>
        <v>0</v>
      </c>
      <c r="CX5" s="85">
        <f>dataFutaie!CV31+dataFutaie!CV56+dataFutaie!CV81+dataFutaie!CV106+dataFutaie!CV131+dataFutaie!CV156</f>
        <v>0</v>
      </c>
      <c r="CY5" s="85">
        <f>dataFutaie!CW31+dataFutaie!CW56+dataFutaie!CW81+dataFutaie!CW106+dataFutaie!CW131+dataFutaie!CW156</f>
        <v>0</v>
      </c>
      <c r="CZ5" s="85">
        <f>dataFutaie!CX31+dataFutaie!CX56+dataFutaie!CX81+dataFutaie!CX106+dataFutaie!CX131+dataFutaie!CX156</f>
        <v>0</v>
      </c>
      <c r="DA5" s="85">
        <f>dataFutaie!CY31+dataFutaie!CY56+dataFutaie!CY81+dataFutaie!CY106+dataFutaie!CY131+dataFutaie!CY156</f>
        <v>2985.94533</v>
      </c>
      <c r="DB5" s="85">
        <f>dataFutaie!CZ31+dataFutaie!CZ56+dataFutaie!CZ81+dataFutaie!CZ106+dataFutaie!CZ131+dataFutaie!CZ156</f>
        <v>0</v>
      </c>
      <c r="DC5" s="85">
        <f>dataFutaie!DA31+dataFutaie!DA56+dataFutaie!DA81+dataFutaie!DA106+dataFutaie!DA131+dataFutaie!DA156</f>
        <v>0</v>
      </c>
      <c r="DD5" s="85">
        <f>dataFutaie!DB31+dataFutaie!DB56+dataFutaie!DB81+dataFutaie!DB106+dataFutaie!DB131+dataFutaie!DB156</f>
        <v>0</v>
      </c>
      <c r="DE5" s="85">
        <f>dataFutaie!DC31+dataFutaie!DC56+dataFutaie!DC81+dataFutaie!DC106+dataFutaie!DC131+dataFutaie!DC156</f>
        <v>0</v>
      </c>
      <c r="DF5" s="85">
        <f>dataFutaie!DD31+dataFutaie!DD56+dataFutaie!DD81+dataFutaie!DD106+dataFutaie!DD131+dataFutaie!DD156</f>
        <v>0</v>
      </c>
      <c r="DG5" s="85">
        <f>dataFutaie!DE31+dataFutaie!DE56+dataFutaie!DE81+dataFutaie!DE106+dataFutaie!DE131+dataFutaie!DE156</f>
        <v>0</v>
      </c>
      <c r="DH5" s="85">
        <f>dataFutaie!DF31+dataFutaie!DF56+dataFutaie!DF81+dataFutaie!DF106+dataFutaie!DF131+dataFutaie!DF156</f>
        <v>0</v>
      </c>
      <c r="DI5" s="85">
        <f>dataFutaie!DG31+dataFutaie!DG56+dataFutaie!DG81+dataFutaie!DG106+dataFutaie!DG131+dataFutaie!DG156</f>
        <v>0</v>
      </c>
      <c r="DJ5" s="85">
        <f>dataFutaie!DH31+dataFutaie!DH56+dataFutaie!DH81+dataFutaie!DH106+dataFutaie!DH131+dataFutaie!DH156</f>
        <v>0</v>
      </c>
      <c r="DK5" s="85">
        <f>dataFutaie!DI31+dataFutaie!DI56+dataFutaie!DI81+dataFutaie!DI106+dataFutaie!DI131+dataFutaie!DI156</f>
        <v>0</v>
      </c>
      <c r="DL5" s="85">
        <f>dataFutaie!DJ31+dataFutaie!DJ56+dataFutaie!DJ81+dataFutaie!DJ106+dataFutaie!DJ131+dataFutaie!DJ156</f>
        <v>0</v>
      </c>
      <c r="DM5" s="85">
        <f>dataFutaie!DK31+dataFutaie!DK56+dataFutaie!DK81+dataFutaie!DK106+dataFutaie!DK131+dataFutaie!DK156</f>
        <v>0</v>
      </c>
      <c r="DN5" s="85">
        <f>dataFutaie!DL31+dataFutaie!DL56+dataFutaie!DL81+dataFutaie!DL106+dataFutaie!DL131+dataFutaie!DL156</f>
        <v>3258.20368</v>
      </c>
      <c r="DO5" s="85">
        <f>dataFutaie!DM31+dataFutaie!DM56+dataFutaie!DM81+dataFutaie!DM106+dataFutaie!DM131+dataFutaie!DM156</f>
        <v>0</v>
      </c>
      <c r="DP5" s="85">
        <f>dataFutaie!DN31+dataFutaie!DN56+dataFutaie!DN81+dataFutaie!DN106+dataFutaie!DN131+dataFutaie!DN156</f>
        <v>0</v>
      </c>
      <c r="DQ5" s="85">
        <f>dataFutaie!DO31+dataFutaie!DO56+dataFutaie!DO81+dataFutaie!DO106+dataFutaie!DO131+dataFutaie!DO156</f>
        <v>0</v>
      </c>
      <c r="DR5" s="85">
        <f>dataFutaie!DP31+dataFutaie!DP56+dataFutaie!DP81+dataFutaie!DP106+dataFutaie!DP131+dataFutaie!DP156</f>
        <v>0</v>
      </c>
      <c r="DS5" s="85">
        <f>dataFutaie!DQ31+dataFutaie!DQ56+dataFutaie!DQ81+dataFutaie!DQ106+dataFutaie!DQ131+dataFutaie!DQ156</f>
        <v>0</v>
      </c>
      <c r="DT5" s="85">
        <f>dataFutaie!DR31+dataFutaie!DR56+dataFutaie!DR81+dataFutaie!DR106+dataFutaie!DR131+dataFutaie!DR156</f>
        <v>0</v>
      </c>
      <c r="DU5" s="85">
        <f>dataFutaie!DS31+dataFutaie!DS56+dataFutaie!DS81+dataFutaie!DS106+dataFutaie!DS131+dataFutaie!DS156</f>
        <v>0</v>
      </c>
      <c r="DV5" s="85">
        <f>dataFutaie!DT31+dataFutaie!DT56+dataFutaie!DT81+dataFutaie!DT106+dataFutaie!DT131+dataFutaie!DT156</f>
        <v>0</v>
      </c>
      <c r="DW5" s="85">
        <f>dataFutaie!DU31+dataFutaie!DU56+dataFutaie!DU81+dataFutaie!DU106+dataFutaie!DU131+dataFutaie!DU156</f>
        <v>0</v>
      </c>
      <c r="DX5" s="85">
        <f>dataFutaie!DV31+dataFutaie!DV56+dataFutaie!DV81+dataFutaie!DV106+dataFutaie!DV131+dataFutaie!DV156</f>
        <v>0</v>
      </c>
      <c r="DY5" s="85">
        <f>dataFutaie!DW31+dataFutaie!DW56+dataFutaie!DW81+dataFutaie!DW106+dataFutaie!DW131+dataFutaie!DW156</f>
        <v>0</v>
      </c>
      <c r="DZ5" s="85">
        <f>dataFutaie!DX31+dataFutaie!DX56+dataFutaie!DX81+dataFutaie!DX106+dataFutaie!DX131+dataFutaie!DX156</f>
        <v>0</v>
      </c>
      <c r="EA5" s="85">
        <f>dataFutaie!DY31+dataFutaie!DY56+dataFutaie!DY81+dataFutaie!DY106+dataFutaie!DY131+dataFutaie!DY156</f>
        <v>3503.23585</v>
      </c>
      <c r="EB5" s="85">
        <f>dataFutaie!DZ31+dataFutaie!DZ56+dataFutaie!DZ81+dataFutaie!DZ106+dataFutaie!DZ131+dataFutaie!DZ156</f>
        <v>0</v>
      </c>
      <c r="EC5" s="85">
        <f>dataFutaie!EA31+dataFutaie!EA56+dataFutaie!EA81+dataFutaie!EA106+dataFutaie!EA131+dataFutaie!EA156</f>
        <v>0</v>
      </c>
      <c r="ED5" s="85">
        <f>dataFutaie!EB31+dataFutaie!EB56+dataFutaie!EB81+dataFutaie!EB106+dataFutaie!EB131+dataFutaie!EB156</f>
        <v>0</v>
      </c>
      <c r="EE5" s="85">
        <f>dataFutaie!EC31+dataFutaie!EC56+dataFutaie!EC81+dataFutaie!EC106+dataFutaie!EC131+dataFutaie!EC156</f>
        <v>0</v>
      </c>
      <c r="EF5" s="85">
        <f>dataFutaie!ED31+dataFutaie!ED56+dataFutaie!ED81+dataFutaie!ED106+dataFutaie!ED131+dataFutaie!ED156</f>
        <v>0</v>
      </c>
      <c r="EG5" s="85">
        <f>dataFutaie!EE31+dataFutaie!EE56+dataFutaie!EE81+dataFutaie!EE106+dataFutaie!EE131+dataFutaie!EE156</f>
        <v>0</v>
      </c>
      <c r="EH5" s="85">
        <f>dataFutaie!EF31+dataFutaie!EF56+dataFutaie!EF81+dataFutaie!EF106+dataFutaie!EF131+dataFutaie!EF156</f>
        <v>0</v>
      </c>
      <c r="EI5" s="85">
        <f>dataFutaie!EG31+dataFutaie!EG56+dataFutaie!EG81+dataFutaie!EG106+dataFutaie!EG131+dataFutaie!EG156</f>
        <v>0</v>
      </c>
      <c r="EJ5" s="85">
        <f>dataFutaie!EH31+dataFutaie!EH56+dataFutaie!EH81+dataFutaie!EH106+dataFutaie!EH131+dataFutaie!EH156</f>
        <v>0</v>
      </c>
      <c r="EK5" s="85">
        <f>dataFutaie!EI31+dataFutaie!EI56+dataFutaie!EI81+dataFutaie!EI106+dataFutaie!EI131+dataFutaie!EI156</f>
        <v>0</v>
      </c>
      <c r="EL5" s="85">
        <f>dataFutaie!EJ31+dataFutaie!EJ56+dataFutaie!EJ81+dataFutaie!EJ106+dataFutaie!EJ131+dataFutaie!EJ156</f>
        <v>0</v>
      </c>
      <c r="EM5" s="85">
        <f>dataFutaie!EK31+dataFutaie!EK56+dataFutaie!EK81+dataFutaie!EK106+dataFutaie!EK131+dataFutaie!EK156</f>
        <v>0</v>
      </c>
      <c r="EN5" s="85">
        <f>dataFutaie!EL31+dataFutaie!EL56+dataFutaie!EL81+dataFutaie!EL106+dataFutaie!EL131+dataFutaie!EL156</f>
        <v>3723.76476</v>
      </c>
      <c r="EO5" s="85">
        <f>dataFutaie!EM31+dataFutaie!EM56+dataFutaie!EM81+dataFutaie!EM106+dataFutaie!EM131+dataFutaie!EM156</f>
        <v>0</v>
      </c>
      <c r="EP5" s="85">
        <f>dataFutaie!EN31+dataFutaie!EN56+dataFutaie!EN81+dataFutaie!EN106+dataFutaie!EN131+dataFutaie!EN156</f>
        <v>0</v>
      </c>
      <c r="EQ5" s="85">
        <f>dataFutaie!EO31+dataFutaie!EO56+dataFutaie!EO81+dataFutaie!EO106+dataFutaie!EO131+dataFutaie!EO156</f>
        <v>0</v>
      </c>
      <c r="ER5" s="85">
        <f>dataFutaie!EP31+dataFutaie!EP56+dataFutaie!EP81+dataFutaie!EP106+dataFutaie!EP131+dataFutaie!EP156</f>
        <v>0</v>
      </c>
      <c r="ES5" s="85">
        <f>dataFutaie!EQ31+dataFutaie!EQ56+dataFutaie!EQ81+dataFutaie!EQ106+dataFutaie!EQ131+dataFutaie!EQ156</f>
        <v>0</v>
      </c>
      <c r="ET5" s="85">
        <f>dataFutaie!ER31+dataFutaie!ER56+dataFutaie!ER81+dataFutaie!ER106+dataFutaie!ER131+dataFutaie!ER156</f>
        <v>0</v>
      </c>
      <c r="EU5" s="85">
        <f>dataFutaie!ES31+dataFutaie!ES56+dataFutaie!ES81+dataFutaie!ES106+dataFutaie!ES131+dataFutaie!ES156</f>
        <v>0</v>
      </c>
      <c r="EV5" s="85">
        <f>dataFutaie!ET31+dataFutaie!ET56+dataFutaie!ET81+dataFutaie!ET106+dataFutaie!ET131+dataFutaie!ET156</f>
        <v>0</v>
      </c>
      <c r="EW5" s="85">
        <f>dataFutaie!EU31+dataFutaie!EU56+dataFutaie!EU81+dataFutaie!EU106+dataFutaie!EU131+dataFutaie!EU156</f>
        <v>0</v>
      </c>
      <c r="EX5" s="85">
        <f>dataFutaie!EV31+dataFutaie!EV56+dataFutaie!EV81+dataFutaie!EV106+dataFutaie!EV131+dataFutaie!EV156</f>
        <v>0</v>
      </c>
      <c r="EY5" s="85">
        <f>dataFutaie!EW31+dataFutaie!EW56+dataFutaie!EW81+dataFutaie!EW106+dataFutaie!EW131+dataFutaie!EW156</f>
        <v>0</v>
      </c>
      <c r="EZ5" s="85">
        <f>dataFutaie!EX31+dataFutaie!EX56+dataFutaie!EX81+dataFutaie!EX106+dataFutaie!EX131+dataFutaie!EX156</f>
        <v>0</v>
      </c>
      <c r="FA5" s="85">
        <f>dataFutaie!EY31+dataFutaie!EY56+dataFutaie!EY81+dataFutaie!EY106+dataFutaie!EY131+dataFutaie!EY156</f>
        <v>3922.24086</v>
      </c>
      <c r="FB5" s="85">
        <f>dataFutaie!EZ31+dataFutaie!EZ56+dataFutaie!EZ81+dataFutaie!EZ106+dataFutaie!EZ131+dataFutaie!EZ156</f>
        <v>0</v>
      </c>
      <c r="FC5" s="85">
        <f>dataFutaie!FA31+dataFutaie!FA56+dataFutaie!FA81+dataFutaie!FA106+dataFutaie!FA131+dataFutaie!FA156</f>
        <v>0</v>
      </c>
      <c r="FD5" s="85">
        <f>dataFutaie!FB31+dataFutaie!FB56+dataFutaie!FB81+dataFutaie!FB106+dataFutaie!FB131+dataFutaie!FB156</f>
        <v>0</v>
      </c>
      <c r="FE5" s="85">
        <f>dataFutaie!FC31+dataFutaie!FC56+dataFutaie!FC81+dataFutaie!FC106+dataFutaie!FC131+dataFutaie!FC156</f>
        <v>0</v>
      </c>
      <c r="FF5" s="85">
        <f>dataFutaie!FD31+dataFutaie!FD56+dataFutaie!FD81+dataFutaie!FD106+dataFutaie!FD131+dataFutaie!FD156</f>
        <v>0</v>
      </c>
      <c r="FG5" s="85">
        <f>dataFutaie!FE31+dataFutaie!FE56+dataFutaie!FE81+dataFutaie!FE106+dataFutaie!FE131+dataFutaie!FE156</f>
        <v>0</v>
      </c>
      <c r="FH5" s="85">
        <f>dataFutaie!FF31+dataFutaie!FF56+dataFutaie!FF81+dataFutaie!FF106+dataFutaie!FF131+dataFutaie!FF156</f>
        <v>0</v>
      </c>
      <c r="FI5" s="85">
        <f>dataFutaie!FG31+dataFutaie!FG56+dataFutaie!FG81+dataFutaie!FG106+dataFutaie!FG131+dataFutaie!FG156</f>
        <v>0</v>
      </c>
      <c r="FJ5" s="85">
        <f>dataFutaie!FH31+dataFutaie!FH56+dataFutaie!FH81+dataFutaie!FH106+dataFutaie!FH131+dataFutaie!FH156</f>
        <v>0</v>
      </c>
      <c r="FK5" s="85">
        <f>dataFutaie!FI31+dataFutaie!FI56+dataFutaie!FI81+dataFutaie!FI106+dataFutaie!FI131+dataFutaie!FI156</f>
        <v>0</v>
      </c>
      <c r="FL5" s="85">
        <f>dataFutaie!FJ31+dataFutaie!FJ56+dataFutaie!FJ81+dataFutaie!FJ106+dataFutaie!FJ131+dataFutaie!FJ156</f>
        <v>0</v>
      </c>
      <c r="FM5" s="85">
        <f>dataFutaie!FK31+dataFutaie!FK56+dataFutaie!FK81+dataFutaie!FK106+dataFutaie!FK131+dataFutaie!FK156</f>
        <v>0</v>
      </c>
      <c r="FN5" s="85">
        <f>dataFutaie!FL31+dataFutaie!FL56+dataFutaie!FL81+dataFutaie!FL106+dataFutaie!FL131+dataFutaie!FL156</f>
        <v>4100.86987</v>
      </c>
      <c r="FO5" s="85">
        <f>dataFutaie!FM31+dataFutaie!FM56+dataFutaie!FM81+dataFutaie!FM106+dataFutaie!FM131+dataFutaie!FM156</f>
        <v>0</v>
      </c>
      <c r="FP5" s="85">
        <f>dataFutaie!FN31+dataFutaie!FN56+dataFutaie!FN81+dataFutaie!FN106+dataFutaie!FN131+dataFutaie!FN156</f>
        <v>0</v>
      </c>
      <c r="FQ5" s="85">
        <f>dataFutaie!FO31+dataFutaie!FO56+dataFutaie!FO81+dataFutaie!FO106+dataFutaie!FO131+dataFutaie!FO156</f>
        <v>0</v>
      </c>
      <c r="FR5" s="85">
        <f>dataFutaie!FP31+dataFutaie!FP56+dataFutaie!FP81+dataFutaie!FP106+dataFutaie!FP131+dataFutaie!FP156</f>
        <v>0</v>
      </c>
      <c r="FS5" s="85">
        <f>dataFutaie!FQ31+dataFutaie!FQ56+dataFutaie!FQ81+dataFutaie!FQ106+dataFutaie!FQ131+dataFutaie!FQ156</f>
        <v>0</v>
      </c>
      <c r="FT5" s="85">
        <f>dataFutaie!FR31+dataFutaie!FR56+dataFutaie!FR81+dataFutaie!FR106+dataFutaie!FR131+dataFutaie!FR156</f>
        <v>0</v>
      </c>
      <c r="FU5" s="85">
        <f>dataFutaie!FS31+dataFutaie!FS56+dataFutaie!FS81+dataFutaie!FS106+dataFutaie!FS131+dataFutaie!FS156</f>
        <v>0</v>
      </c>
      <c r="FV5" s="85">
        <f>dataFutaie!FT31+dataFutaie!FT56+dataFutaie!FT81+dataFutaie!FT106+dataFutaie!FT131+dataFutaie!FT156</f>
        <v>0</v>
      </c>
      <c r="FW5" s="85">
        <f>dataFutaie!FU31+dataFutaie!FU56+dataFutaie!FU81+dataFutaie!FU106+dataFutaie!FU131+dataFutaie!FU156</f>
        <v>0</v>
      </c>
      <c r="FX5" s="85">
        <f>dataFutaie!FV31+dataFutaie!FV56+dataFutaie!FV81+dataFutaie!FV106+dataFutaie!FV131+dataFutaie!FV156</f>
        <v>0</v>
      </c>
      <c r="FY5" s="85">
        <f>dataFutaie!FW31+dataFutaie!FW56+dataFutaie!FW81+dataFutaie!FW106+dataFutaie!FW131+dataFutaie!FW156</f>
        <v>0</v>
      </c>
      <c r="FZ5" s="85">
        <f>dataFutaie!FX31+dataFutaie!FX56+dataFutaie!FX81+dataFutaie!FX106+dataFutaie!FX131+dataFutaie!FX156</f>
        <v>0</v>
      </c>
      <c r="GA5" s="85">
        <f>dataFutaie!FY31+dataFutaie!FY56+dataFutaie!FY81+dataFutaie!FY106+dataFutaie!FY131+dataFutaie!FY156</f>
        <v>4261.63559</v>
      </c>
      <c r="GB5" s="85">
        <f>dataFutaie!FZ31+dataFutaie!FZ56+dataFutaie!FZ81+dataFutaie!FZ106+dataFutaie!FZ131+dataFutaie!FZ156</f>
        <v>0</v>
      </c>
      <c r="GC5" s="85">
        <f>dataFutaie!GA31+dataFutaie!GA56+dataFutaie!GA81+dataFutaie!GA106+dataFutaie!GA131+dataFutaie!GA156</f>
        <v>0</v>
      </c>
      <c r="GD5" s="85">
        <f>dataFutaie!GB31+dataFutaie!GB56+dataFutaie!GB81+dataFutaie!GB106+dataFutaie!GB131+dataFutaie!GB156</f>
        <v>0</v>
      </c>
      <c r="GE5" s="85">
        <f>dataFutaie!GC31+dataFutaie!GC56+dataFutaie!GC81+dataFutaie!GC106+dataFutaie!GC131+dataFutaie!GC156</f>
        <v>0</v>
      </c>
      <c r="GF5" s="85">
        <f>dataFutaie!GD31+dataFutaie!GD56+dataFutaie!GD81+dataFutaie!GD106+dataFutaie!GD131+dataFutaie!GD156</f>
        <v>0</v>
      </c>
      <c r="GG5" s="85">
        <f>dataFutaie!GE31+dataFutaie!GE56+dataFutaie!GE81+dataFutaie!GE106+dataFutaie!GE131+dataFutaie!GE156</f>
        <v>0</v>
      </c>
      <c r="GH5" s="85">
        <f>dataFutaie!GF31+dataFutaie!GF56+dataFutaie!GF81+dataFutaie!GF106+dataFutaie!GF131+dataFutaie!GF156</f>
        <v>0</v>
      </c>
    </row>
    <row r="6">
      <c r="D6" s="66" t="s">
        <v>92</v>
      </c>
      <c r="E6" s="86">
        <f>dataMethode!E11</f>
        <v>0.045</v>
      </c>
      <c r="G6" s="20" t="s">
        <v>93</v>
      </c>
      <c r="H6" s="20" t="s">
        <v>59</v>
      </c>
      <c r="I6" s="85">
        <f t="shared" ref="I6:GH6" si="2">IF(I4&gt;0,I5/I4,0)</f>
        <v>11</v>
      </c>
      <c r="J6" s="85">
        <f t="shared" si="2"/>
        <v>0</v>
      </c>
      <c r="K6" s="85">
        <f t="shared" si="2"/>
        <v>0</v>
      </c>
      <c r="L6" s="85">
        <f t="shared" si="2"/>
        <v>0</v>
      </c>
      <c r="M6" s="85">
        <f t="shared" si="2"/>
        <v>0</v>
      </c>
      <c r="N6" s="85">
        <f t="shared" si="2"/>
        <v>0</v>
      </c>
      <c r="O6" s="85">
        <f t="shared" si="2"/>
        <v>0</v>
      </c>
      <c r="P6" s="85">
        <f t="shared" si="2"/>
        <v>17.06308873</v>
      </c>
      <c r="Q6" s="85">
        <f t="shared" si="2"/>
        <v>0</v>
      </c>
      <c r="R6" s="85">
        <f t="shared" si="2"/>
        <v>0</v>
      </c>
      <c r="S6" s="85">
        <f t="shared" si="2"/>
        <v>0</v>
      </c>
      <c r="T6" s="85">
        <f t="shared" si="2"/>
        <v>0</v>
      </c>
      <c r="U6" s="85">
        <f t="shared" si="2"/>
        <v>0</v>
      </c>
      <c r="V6" s="85">
        <f t="shared" si="2"/>
        <v>0</v>
      </c>
      <c r="W6" s="85">
        <f t="shared" si="2"/>
        <v>19.7607882</v>
      </c>
      <c r="X6" s="85">
        <f t="shared" si="2"/>
        <v>0</v>
      </c>
      <c r="Y6" s="85">
        <f t="shared" si="2"/>
        <v>0</v>
      </c>
      <c r="Z6" s="85">
        <f t="shared" si="2"/>
        <v>0</v>
      </c>
      <c r="AA6" s="85">
        <f t="shared" si="2"/>
        <v>0</v>
      </c>
      <c r="AB6" s="85">
        <f t="shared" si="2"/>
        <v>0</v>
      </c>
      <c r="AC6" s="85">
        <f t="shared" si="2"/>
        <v>0</v>
      </c>
      <c r="AD6" s="85">
        <f t="shared" si="2"/>
        <v>24.377669</v>
      </c>
      <c r="AE6" s="85">
        <f t="shared" si="2"/>
        <v>0</v>
      </c>
      <c r="AF6" s="85">
        <f t="shared" si="2"/>
        <v>0</v>
      </c>
      <c r="AG6" s="85">
        <f t="shared" si="2"/>
        <v>0</v>
      </c>
      <c r="AH6" s="85">
        <f t="shared" si="2"/>
        <v>0</v>
      </c>
      <c r="AI6" s="85">
        <f t="shared" si="2"/>
        <v>0</v>
      </c>
      <c r="AJ6" s="85">
        <f t="shared" si="2"/>
        <v>0</v>
      </c>
      <c r="AK6" s="85">
        <f t="shared" si="2"/>
        <v>0</v>
      </c>
      <c r="AL6" s="85">
        <f t="shared" si="2"/>
        <v>0</v>
      </c>
      <c r="AM6" s="85">
        <f t="shared" si="2"/>
        <v>0</v>
      </c>
      <c r="AN6" s="85">
        <f t="shared" si="2"/>
        <v>28.44711177</v>
      </c>
      <c r="AO6" s="85">
        <f t="shared" si="2"/>
        <v>0</v>
      </c>
      <c r="AP6" s="85">
        <f t="shared" si="2"/>
        <v>0</v>
      </c>
      <c r="AQ6" s="85">
        <f t="shared" si="2"/>
        <v>0</v>
      </c>
      <c r="AR6" s="85">
        <f t="shared" si="2"/>
        <v>0</v>
      </c>
      <c r="AS6" s="85">
        <f t="shared" si="2"/>
        <v>0</v>
      </c>
      <c r="AT6" s="85">
        <f t="shared" si="2"/>
        <v>0</v>
      </c>
      <c r="AU6" s="85">
        <f t="shared" si="2"/>
        <v>0</v>
      </c>
      <c r="AV6" s="85">
        <f t="shared" si="2"/>
        <v>0</v>
      </c>
      <c r="AW6" s="85">
        <f t="shared" si="2"/>
        <v>0</v>
      </c>
      <c r="AX6" s="85">
        <f t="shared" si="2"/>
        <v>0</v>
      </c>
      <c r="AY6" s="85">
        <f t="shared" si="2"/>
        <v>0</v>
      </c>
      <c r="AZ6" s="85">
        <f t="shared" si="2"/>
        <v>0</v>
      </c>
      <c r="BA6" s="85">
        <f t="shared" si="2"/>
        <v>31.31896162</v>
      </c>
      <c r="BB6" s="85">
        <f t="shared" si="2"/>
        <v>0</v>
      </c>
      <c r="BC6" s="85">
        <f t="shared" si="2"/>
        <v>0</v>
      </c>
      <c r="BD6" s="85">
        <f t="shared" si="2"/>
        <v>0</v>
      </c>
      <c r="BE6" s="85">
        <f t="shared" si="2"/>
        <v>0</v>
      </c>
      <c r="BF6" s="85">
        <f t="shared" si="2"/>
        <v>0</v>
      </c>
      <c r="BG6" s="85">
        <f t="shared" si="2"/>
        <v>0</v>
      </c>
      <c r="BH6" s="85">
        <f t="shared" si="2"/>
        <v>0</v>
      </c>
      <c r="BI6" s="85">
        <f t="shared" si="2"/>
        <v>0</v>
      </c>
      <c r="BJ6" s="85">
        <f t="shared" si="2"/>
        <v>0</v>
      </c>
      <c r="BK6" s="85">
        <f t="shared" si="2"/>
        <v>0</v>
      </c>
      <c r="BL6" s="85">
        <f t="shared" si="2"/>
        <v>0</v>
      </c>
      <c r="BM6" s="85">
        <f t="shared" si="2"/>
        <v>0</v>
      </c>
      <c r="BN6" s="85">
        <f t="shared" si="2"/>
        <v>32.98585776</v>
      </c>
      <c r="BO6" s="85">
        <f t="shared" si="2"/>
        <v>0</v>
      </c>
      <c r="BP6" s="85">
        <f t="shared" si="2"/>
        <v>0</v>
      </c>
      <c r="BQ6" s="85">
        <f t="shared" si="2"/>
        <v>0</v>
      </c>
      <c r="BR6" s="85">
        <f t="shared" si="2"/>
        <v>0</v>
      </c>
      <c r="BS6" s="85">
        <f t="shared" si="2"/>
        <v>0</v>
      </c>
      <c r="BT6" s="85">
        <f t="shared" si="2"/>
        <v>0</v>
      </c>
      <c r="BU6" s="85">
        <f t="shared" si="2"/>
        <v>0</v>
      </c>
      <c r="BV6" s="85">
        <f t="shared" si="2"/>
        <v>0</v>
      </c>
      <c r="BW6" s="85">
        <f t="shared" si="2"/>
        <v>0</v>
      </c>
      <c r="BX6" s="85">
        <f t="shared" si="2"/>
        <v>0</v>
      </c>
      <c r="BY6" s="85">
        <f t="shared" si="2"/>
        <v>0</v>
      </c>
      <c r="BZ6" s="85">
        <f t="shared" si="2"/>
        <v>0</v>
      </c>
      <c r="CA6" s="85">
        <f t="shared" si="2"/>
        <v>34.06966726</v>
      </c>
      <c r="CB6" s="85">
        <f t="shared" si="2"/>
        <v>0</v>
      </c>
      <c r="CC6" s="85">
        <f t="shared" si="2"/>
        <v>0</v>
      </c>
      <c r="CD6" s="85">
        <f t="shared" si="2"/>
        <v>0</v>
      </c>
      <c r="CE6" s="85">
        <f t="shared" si="2"/>
        <v>0</v>
      </c>
      <c r="CF6" s="85">
        <f t="shared" si="2"/>
        <v>0</v>
      </c>
      <c r="CG6" s="85">
        <f t="shared" si="2"/>
        <v>0</v>
      </c>
      <c r="CH6" s="85">
        <f t="shared" si="2"/>
        <v>0</v>
      </c>
      <c r="CI6" s="85">
        <f t="shared" si="2"/>
        <v>0</v>
      </c>
      <c r="CJ6" s="85">
        <f t="shared" si="2"/>
        <v>0</v>
      </c>
      <c r="CK6" s="85">
        <f t="shared" si="2"/>
        <v>0</v>
      </c>
      <c r="CL6" s="85">
        <f t="shared" si="2"/>
        <v>0</v>
      </c>
      <c r="CM6" s="85">
        <f t="shared" si="2"/>
        <v>0</v>
      </c>
      <c r="CN6" s="85">
        <f t="shared" si="2"/>
        <v>34.82721488</v>
      </c>
      <c r="CO6" s="85">
        <f t="shared" si="2"/>
        <v>0</v>
      </c>
      <c r="CP6" s="85">
        <f t="shared" si="2"/>
        <v>0</v>
      </c>
      <c r="CQ6" s="85">
        <f t="shared" si="2"/>
        <v>0</v>
      </c>
      <c r="CR6" s="85">
        <f t="shared" si="2"/>
        <v>0</v>
      </c>
      <c r="CS6" s="85">
        <f t="shared" si="2"/>
        <v>0</v>
      </c>
      <c r="CT6" s="85">
        <f t="shared" si="2"/>
        <v>0</v>
      </c>
      <c r="CU6" s="85">
        <f t="shared" si="2"/>
        <v>0</v>
      </c>
      <c r="CV6" s="85">
        <f t="shared" si="2"/>
        <v>0</v>
      </c>
      <c r="CW6" s="85">
        <f t="shared" si="2"/>
        <v>0</v>
      </c>
      <c r="CX6" s="85">
        <f t="shared" si="2"/>
        <v>0</v>
      </c>
      <c r="CY6" s="85">
        <f t="shared" si="2"/>
        <v>0</v>
      </c>
      <c r="CZ6" s="85">
        <f t="shared" si="2"/>
        <v>0</v>
      </c>
      <c r="DA6" s="85">
        <f t="shared" si="2"/>
        <v>35.38385706</v>
      </c>
      <c r="DB6" s="85">
        <f t="shared" si="2"/>
        <v>0</v>
      </c>
      <c r="DC6" s="85">
        <f t="shared" si="2"/>
        <v>0</v>
      </c>
      <c r="DD6" s="85">
        <f t="shared" si="2"/>
        <v>0</v>
      </c>
      <c r="DE6" s="85">
        <f t="shared" si="2"/>
        <v>0</v>
      </c>
      <c r="DF6" s="85">
        <f t="shared" si="2"/>
        <v>0</v>
      </c>
      <c r="DG6" s="85">
        <f t="shared" si="2"/>
        <v>0</v>
      </c>
      <c r="DH6" s="85">
        <f t="shared" si="2"/>
        <v>0</v>
      </c>
      <c r="DI6" s="85">
        <f t="shared" si="2"/>
        <v>0</v>
      </c>
      <c r="DJ6" s="85">
        <f t="shared" si="2"/>
        <v>0</v>
      </c>
      <c r="DK6" s="85">
        <f t="shared" si="2"/>
        <v>0</v>
      </c>
      <c r="DL6" s="85">
        <f t="shared" si="2"/>
        <v>0</v>
      </c>
      <c r="DM6" s="85">
        <f t="shared" si="2"/>
        <v>0</v>
      </c>
      <c r="DN6" s="85">
        <f t="shared" si="2"/>
        <v>35.80807981</v>
      </c>
      <c r="DO6" s="85">
        <f t="shared" si="2"/>
        <v>0</v>
      </c>
      <c r="DP6" s="85">
        <f t="shared" si="2"/>
        <v>0</v>
      </c>
      <c r="DQ6" s="85">
        <f t="shared" si="2"/>
        <v>0</v>
      </c>
      <c r="DR6" s="85">
        <f t="shared" si="2"/>
        <v>0</v>
      </c>
      <c r="DS6" s="85">
        <f t="shared" si="2"/>
        <v>0</v>
      </c>
      <c r="DT6" s="85">
        <f t="shared" si="2"/>
        <v>0</v>
      </c>
      <c r="DU6" s="85">
        <f t="shared" si="2"/>
        <v>0</v>
      </c>
      <c r="DV6" s="85">
        <f t="shared" si="2"/>
        <v>0</v>
      </c>
      <c r="DW6" s="85">
        <f t="shared" si="2"/>
        <v>0</v>
      </c>
      <c r="DX6" s="85">
        <f t="shared" si="2"/>
        <v>0</v>
      </c>
      <c r="DY6" s="85">
        <f t="shared" si="2"/>
        <v>0</v>
      </c>
      <c r="DZ6" s="85">
        <f t="shared" si="2"/>
        <v>0</v>
      </c>
      <c r="EA6" s="85">
        <f t="shared" si="2"/>
        <v>36.14046491</v>
      </c>
      <c r="EB6" s="85">
        <f t="shared" si="2"/>
        <v>0</v>
      </c>
      <c r="EC6" s="85">
        <f t="shared" si="2"/>
        <v>0</v>
      </c>
      <c r="ED6" s="85">
        <f t="shared" si="2"/>
        <v>0</v>
      </c>
      <c r="EE6" s="85">
        <f t="shared" si="2"/>
        <v>0</v>
      </c>
      <c r="EF6" s="85">
        <f t="shared" si="2"/>
        <v>0</v>
      </c>
      <c r="EG6" s="85">
        <f t="shared" si="2"/>
        <v>0</v>
      </c>
      <c r="EH6" s="85">
        <f t="shared" si="2"/>
        <v>0</v>
      </c>
      <c r="EI6" s="85">
        <f t="shared" si="2"/>
        <v>0</v>
      </c>
      <c r="EJ6" s="85">
        <f t="shared" si="2"/>
        <v>0</v>
      </c>
      <c r="EK6" s="85">
        <f t="shared" si="2"/>
        <v>0</v>
      </c>
      <c r="EL6" s="85">
        <f t="shared" si="2"/>
        <v>0</v>
      </c>
      <c r="EM6" s="85">
        <f t="shared" si="2"/>
        <v>0</v>
      </c>
      <c r="EN6" s="85">
        <f t="shared" si="2"/>
        <v>36.40658359</v>
      </c>
      <c r="EO6" s="85">
        <f t="shared" si="2"/>
        <v>0</v>
      </c>
      <c r="EP6" s="85">
        <f t="shared" si="2"/>
        <v>0</v>
      </c>
      <c r="EQ6" s="85">
        <f t="shared" si="2"/>
        <v>0</v>
      </c>
      <c r="ER6" s="85">
        <f t="shared" si="2"/>
        <v>0</v>
      </c>
      <c r="ES6" s="85">
        <f t="shared" si="2"/>
        <v>0</v>
      </c>
      <c r="ET6" s="85">
        <f t="shared" si="2"/>
        <v>0</v>
      </c>
      <c r="EU6" s="85">
        <f t="shared" si="2"/>
        <v>0</v>
      </c>
      <c r="EV6" s="85">
        <f t="shared" si="2"/>
        <v>0</v>
      </c>
      <c r="EW6" s="85">
        <f t="shared" si="2"/>
        <v>0</v>
      </c>
      <c r="EX6" s="85">
        <f t="shared" si="2"/>
        <v>0</v>
      </c>
      <c r="EY6" s="85">
        <f t="shared" si="2"/>
        <v>0</v>
      </c>
      <c r="EZ6" s="85">
        <f t="shared" si="2"/>
        <v>0</v>
      </c>
      <c r="FA6" s="85">
        <f t="shared" si="2"/>
        <v>36.62336554</v>
      </c>
      <c r="FB6" s="85">
        <f t="shared" si="2"/>
        <v>0</v>
      </c>
      <c r="FC6" s="85">
        <f t="shared" si="2"/>
        <v>0</v>
      </c>
      <c r="FD6" s="85">
        <f t="shared" si="2"/>
        <v>0</v>
      </c>
      <c r="FE6" s="85">
        <f t="shared" si="2"/>
        <v>0</v>
      </c>
      <c r="FF6" s="85">
        <f t="shared" si="2"/>
        <v>0</v>
      </c>
      <c r="FG6" s="85">
        <f t="shared" si="2"/>
        <v>0</v>
      </c>
      <c r="FH6" s="85">
        <f t="shared" si="2"/>
        <v>0</v>
      </c>
      <c r="FI6" s="85">
        <f t="shared" si="2"/>
        <v>0</v>
      </c>
      <c r="FJ6" s="85">
        <f t="shared" si="2"/>
        <v>0</v>
      </c>
      <c r="FK6" s="85">
        <f t="shared" si="2"/>
        <v>0</v>
      </c>
      <c r="FL6" s="85">
        <f t="shared" si="2"/>
        <v>0</v>
      </c>
      <c r="FM6" s="85">
        <f t="shared" si="2"/>
        <v>0</v>
      </c>
      <c r="FN6" s="85">
        <f t="shared" si="2"/>
        <v>36.8024509</v>
      </c>
      <c r="FO6" s="85">
        <f t="shared" si="2"/>
        <v>0</v>
      </c>
      <c r="FP6" s="85">
        <f t="shared" si="2"/>
        <v>0</v>
      </c>
      <c r="FQ6" s="85">
        <f t="shared" si="2"/>
        <v>0</v>
      </c>
      <c r="FR6" s="85">
        <f t="shared" si="2"/>
        <v>0</v>
      </c>
      <c r="FS6" s="85">
        <f t="shared" si="2"/>
        <v>0</v>
      </c>
      <c r="FT6" s="85">
        <f t="shared" si="2"/>
        <v>0</v>
      </c>
      <c r="FU6" s="85">
        <f t="shared" si="2"/>
        <v>0</v>
      </c>
      <c r="FV6" s="85">
        <f t="shared" si="2"/>
        <v>0</v>
      </c>
      <c r="FW6" s="85">
        <f t="shared" si="2"/>
        <v>0</v>
      </c>
      <c r="FX6" s="85">
        <f t="shared" si="2"/>
        <v>0</v>
      </c>
      <c r="FY6" s="85">
        <f t="shared" si="2"/>
        <v>0</v>
      </c>
      <c r="FZ6" s="85">
        <f t="shared" si="2"/>
        <v>0</v>
      </c>
      <c r="GA6" s="85">
        <f t="shared" si="2"/>
        <v>36.95212695</v>
      </c>
      <c r="GB6" s="85">
        <f t="shared" si="2"/>
        <v>0</v>
      </c>
      <c r="GC6" s="85">
        <f t="shared" si="2"/>
        <v>0</v>
      </c>
      <c r="GD6" s="85">
        <f t="shared" si="2"/>
        <v>0</v>
      </c>
      <c r="GE6" s="85">
        <f t="shared" si="2"/>
        <v>0</v>
      </c>
      <c r="GF6" s="85">
        <f t="shared" si="2"/>
        <v>0</v>
      </c>
      <c r="GG6" s="85">
        <f t="shared" si="2"/>
        <v>0</v>
      </c>
      <c r="GH6" s="85">
        <f t="shared" si="2"/>
        <v>0</v>
      </c>
    </row>
    <row r="7">
      <c r="D7" s="87" t="s">
        <v>56</v>
      </c>
      <c r="E7" s="50">
        <f>Projet!F27</f>
        <v>80</v>
      </c>
      <c r="G7" s="20" t="s">
        <v>94</v>
      </c>
      <c r="H7" s="20" t="s">
        <v>35</v>
      </c>
      <c r="I7" s="88">
        <v>0.0</v>
      </c>
      <c r="J7" s="88">
        <v>0.0</v>
      </c>
      <c r="K7" s="88">
        <v>0.0</v>
      </c>
      <c r="L7" s="88">
        <v>0.0</v>
      </c>
      <c r="M7" s="88">
        <v>0.0</v>
      </c>
      <c r="N7" s="88">
        <v>0.0</v>
      </c>
      <c r="O7" s="88">
        <v>0.0</v>
      </c>
      <c r="P7" s="88">
        <v>0.0</v>
      </c>
      <c r="Q7" s="88">
        <v>0.0</v>
      </c>
      <c r="R7" s="88">
        <v>0.0</v>
      </c>
      <c r="S7" s="88">
        <v>0.0</v>
      </c>
      <c r="T7" s="88">
        <v>0.0</v>
      </c>
      <c r="U7" s="88">
        <v>0.0</v>
      </c>
      <c r="V7" s="88">
        <v>0.0</v>
      </c>
      <c r="W7" s="88">
        <v>0.0</v>
      </c>
      <c r="X7" s="88">
        <v>0.0</v>
      </c>
      <c r="Y7" s="88">
        <v>0.0</v>
      </c>
      <c r="Z7" s="88">
        <v>0.0</v>
      </c>
      <c r="AA7" s="88">
        <v>0.0</v>
      </c>
      <c r="AB7" s="88">
        <v>0.0</v>
      </c>
      <c r="AC7" s="88">
        <v>0.0</v>
      </c>
      <c r="AD7" s="88">
        <v>0.0</v>
      </c>
      <c r="AE7" s="88">
        <v>0.0</v>
      </c>
      <c r="AF7" s="88">
        <v>0.0</v>
      </c>
      <c r="AG7" s="88">
        <v>0.0</v>
      </c>
      <c r="AH7" s="88">
        <v>0.0</v>
      </c>
      <c r="AI7" s="88">
        <v>0.0</v>
      </c>
      <c r="AJ7" s="88">
        <v>0.0</v>
      </c>
      <c r="AK7" s="88">
        <v>0.0</v>
      </c>
      <c r="AL7" s="88">
        <v>0.0</v>
      </c>
      <c r="AM7" s="88">
        <v>0.0</v>
      </c>
      <c r="AN7" s="88">
        <v>0.0</v>
      </c>
      <c r="AO7" s="88">
        <v>0.0</v>
      </c>
      <c r="AP7" s="88">
        <v>0.0</v>
      </c>
      <c r="AQ7" s="88">
        <v>0.0</v>
      </c>
      <c r="AR7" s="88">
        <v>0.0</v>
      </c>
      <c r="AS7" s="88">
        <v>0.0</v>
      </c>
      <c r="AT7" s="88">
        <v>0.0</v>
      </c>
      <c r="AU7" s="88">
        <v>0.0</v>
      </c>
      <c r="AV7" s="88">
        <v>0.0</v>
      </c>
      <c r="AW7" s="88">
        <v>0.0</v>
      </c>
      <c r="AX7" s="88">
        <v>0.0</v>
      </c>
      <c r="AY7" s="88">
        <v>0.0</v>
      </c>
      <c r="AZ7" s="88">
        <v>0.0</v>
      </c>
      <c r="BA7" s="88">
        <v>0.0</v>
      </c>
      <c r="BB7" s="88">
        <v>0.0</v>
      </c>
      <c r="BC7" s="88">
        <v>0.0</v>
      </c>
      <c r="BD7" s="88">
        <v>0.0</v>
      </c>
      <c r="BE7" s="88">
        <v>0.0</v>
      </c>
      <c r="BF7" s="88">
        <v>0.0</v>
      </c>
      <c r="BG7" s="88">
        <v>0.0</v>
      </c>
      <c r="BH7" s="88">
        <v>0.0</v>
      </c>
      <c r="BI7" s="88">
        <v>0.0</v>
      </c>
      <c r="BJ7" s="88">
        <v>0.0</v>
      </c>
      <c r="BK7" s="88">
        <v>0.0</v>
      </c>
      <c r="BL7" s="88">
        <v>0.0</v>
      </c>
      <c r="BM7" s="88">
        <v>0.0</v>
      </c>
      <c r="BN7" s="88">
        <v>0.0</v>
      </c>
      <c r="BO7" s="88">
        <v>0.0</v>
      </c>
      <c r="BP7" s="88">
        <v>0.0</v>
      </c>
      <c r="BQ7" s="88">
        <v>0.0</v>
      </c>
      <c r="BR7" s="88">
        <v>0.0</v>
      </c>
      <c r="BS7" s="88">
        <v>0.0</v>
      </c>
      <c r="BT7" s="88">
        <v>0.0</v>
      </c>
      <c r="BU7" s="88">
        <v>0.0</v>
      </c>
      <c r="BV7" s="88">
        <v>0.0</v>
      </c>
      <c r="BW7" s="88">
        <v>0.0</v>
      </c>
      <c r="BX7" s="88">
        <v>0.0</v>
      </c>
      <c r="BY7" s="88">
        <v>0.0</v>
      </c>
      <c r="BZ7" s="88">
        <v>0.0</v>
      </c>
      <c r="CA7" s="88">
        <v>0.0</v>
      </c>
      <c r="CB7" s="88">
        <v>0.0</v>
      </c>
      <c r="CC7" s="88">
        <v>0.0</v>
      </c>
      <c r="CD7" s="88">
        <v>0.0</v>
      </c>
      <c r="CE7" s="88">
        <v>0.0</v>
      </c>
      <c r="CF7" s="88">
        <v>0.0</v>
      </c>
      <c r="CG7" s="88">
        <v>0.0</v>
      </c>
      <c r="CH7" s="88">
        <v>0.0</v>
      </c>
      <c r="CI7" s="88">
        <v>0.0</v>
      </c>
      <c r="CJ7" s="88">
        <v>0.0</v>
      </c>
      <c r="CK7" s="88">
        <v>0.0</v>
      </c>
      <c r="CL7" s="88">
        <v>0.0</v>
      </c>
      <c r="CM7" s="88">
        <v>0.0</v>
      </c>
      <c r="CN7" s="88">
        <v>0.0</v>
      </c>
      <c r="CO7" s="88">
        <v>0.0</v>
      </c>
      <c r="CP7" s="88">
        <v>0.0</v>
      </c>
      <c r="CQ7" s="88">
        <v>0.0</v>
      </c>
      <c r="CR7" s="88">
        <v>0.0</v>
      </c>
      <c r="CS7" s="88">
        <v>0.0</v>
      </c>
      <c r="CT7" s="88">
        <v>0.0</v>
      </c>
      <c r="CU7" s="88">
        <v>0.0</v>
      </c>
      <c r="CV7" s="88">
        <v>0.0</v>
      </c>
      <c r="CW7" s="88">
        <v>0.0</v>
      </c>
      <c r="CX7" s="88">
        <v>0.0</v>
      </c>
      <c r="CY7" s="88">
        <v>0.0</v>
      </c>
      <c r="CZ7" s="88">
        <v>0.0</v>
      </c>
      <c r="DA7" s="88">
        <v>0.0</v>
      </c>
      <c r="DB7" s="88">
        <v>0.0</v>
      </c>
      <c r="DC7" s="88">
        <v>0.0</v>
      </c>
      <c r="DD7" s="88">
        <v>0.0</v>
      </c>
      <c r="DE7" s="88">
        <v>0.0</v>
      </c>
      <c r="DF7" s="88">
        <v>0.0</v>
      </c>
      <c r="DG7" s="88">
        <v>0.0</v>
      </c>
      <c r="DH7" s="88">
        <v>0.0</v>
      </c>
      <c r="DI7" s="88">
        <v>0.0</v>
      </c>
      <c r="DJ7" s="88">
        <v>0.0</v>
      </c>
      <c r="DK7" s="88">
        <v>0.0</v>
      </c>
      <c r="DL7" s="88">
        <v>0.0</v>
      </c>
      <c r="DM7" s="88">
        <v>0.0</v>
      </c>
      <c r="DN7" s="88">
        <v>0.0</v>
      </c>
      <c r="DO7" s="88">
        <v>0.0</v>
      </c>
      <c r="DP7" s="88">
        <v>0.0</v>
      </c>
      <c r="DQ7" s="88">
        <v>0.0</v>
      </c>
      <c r="DR7" s="88">
        <v>0.0</v>
      </c>
      <c r="DS7" s="88">
        <v>0.0</v>
      </c>
      <c r="DT7" s="88">
        <v>0.0</v>
      </c>
      <c r="DU7" s="88">
        <v>0.0</v>
      </c>
      <c r="DV7" s="88">
        <v>0.0</v>
      </c>
      <c r="DW7" s="88">
        <v>0.0</v>
      </c>
      <c r="DX7" s="88">
        <v>0.0</v>
      </c>
      <c r="DY7" s="88">
        <v>0.0</v>
      </c>
      <c r="DZ7" s="88">
        <v>0.0</v>
      </c>
      <c r="EA7" s="88">
        <v>0.0</v>
      </c>
      <c r="EB7" s="88">
        <v>0.0</v>
      </c>
      <c r="EC7" s="88">
        <v>0.0</v>
      </c>
      <c r="ED7" s="88">
        <v>0.0</v>
      </c>
      <c r="EE7" s="88">
        <v>0.0</v>
      </c>
      <c r="EF7" s="88">
        <v>0.0</v>
      </c>
      <c r="EG7" s="88">
        <v>0.0</v>
      </c>
      <c r="EH7" s="88">
        <v>0.0</v>
      </c>
      <c r="EI7" s="88">
        <v>0.0</v>
      </c>
      <c r="EJ7" s="88">
        <v>0.0</v>
      </c>
      <c r="EK7" s="88">
        <v>0.0</v>
      </c>
      <c r="EL7" s="88">
        <v>0.0</v>
      </c>
      <c r="EM7" s="88">
        <v>0.0</v>
      </c>
      <c r="EN7" s="88">
        <v>0.0</v>
      </c>
      <c r="EO7" s="88">
        <v>0.0</v>
      </c>
      <c r="EP7" s="88">
        <v>0.0</v>
      </c>
      <c r="EQ7" s="88">
        <v>0.0</v>
      </c>
      <c r="ER7" s="88">
        <v>0.0</v>
      </c>
      <c r="ES7" s="88">
        <v>0.0</v>
      </c>
      <c r="ET7" s="88">
        <v>0.0</v>
      </c>
      <c r="EU7" s="88">
        <v>0.0</v>
      </c>
      <c r="EV7" s="88">
        <v>0.0</v>
      </c>
      <c r="EW7" s="88">
        <v>0.0</v>
      </c>
      <c r="EX7" s="88">
        <v>0.0</v>
      </c>
      <c r="EY7" s="88">
        <v>0.0</v>
      </c>
      <c r="EZ7" s="88">
        <v>0.0</v>
      </c>
      <c r="FA7" s="88">
        <v>0.0</v>
      </c>
      <c r="FB7" s="88">
        <v>0.0</v>
      </c>
      <c r="FC7" s="88">
        <v>0.0</v>
      </c>
      <c r="FD7" s="88">
        <v>0.0</v>
      </c>
      <c r="FE7" s="88">
        <v>0.0</v>
      </c>
      <c r="FF7" s="88">
        <v>0.0</v>
      </c>
      <c r="FG7" s="88">
        <v>0.0</v>
      </c>
      <c r="FH7" s="88">
        <v>0.0</v>
      </c>
      <c r="FI7" s="88">
        <v>0.0</v>
      </c>
      <c r="FJ7" s="88">
        <v>0.0</v>
      </c>
      <c r="FK7" s="88">
        <v>0.0</v>
      </c>
      <c r="FL7" s="88">
        <v>0.0</v>
      </c>
      <c r="FM7" s="88">
        <v>0.0</v>
      </c>
      <c r="FN7" s="88">
        <v>0.0</v>
      </c>
      <c r="FO7" s="88">
        <v>0.0</v>
      </c>
      <c r="FP7" s="88">
        <v>0.0</v>
      </c>
      <c r="FQ7" s="88">
        <v>0.0</v>
      </c>
      <c r="FR7" s="88">
        <v>0.0</v>
      </c>
      <c r="FS7" s="88">
        <v>0.0</v>
      </c>
      <c r="FT7" s="88">
        <v>0.0</v>
      </c>
      <c r="FU7" s="88">
        <v>0.0</v>
      </c>
      <c r="FV7" s="88">
        <v>0.0</v>
      </c>
      <c r="FW7" s="88">
        <v>0.0</v>
      </c>
      <c r="FX7" s="88">
        <v>0.0</v>
      </c>
      <c r="FY7" s="88">
        <v>0.0</v>
      </c>
      <c r="FZ7" s="88">
        <v>0.0</v>
      </c>
      <c r="GA7" s="88">
        <v>0.0</v>
      </c>
      <c r="GB7" s="88">
        <v>0.0</v>
      </c>
      <c r="GC7" s="88">
        <v>0.0</v>
      </c>
      <c r="GD7" s="88">
        <v>0.0</v>
      </c>
      <c r="GE7" s="88">
        <v>0.0</v>
      </c>
      <c r="GF7" s="88">
        <v>0.0</v>
      </c>
      <c r="GG7" s="88">
        <v>0.0</v>
      </c>
      <c r="GH7" s="88">
        <v>0.0</v>
      </c>
    </row>
    <row r="8">
      <c r="G8" s="20" t="s">
        <v>95</v>
      </c>
      <c r="H8" s="20" t="s">
        <v>35</v>
      </c>
      <c r="I8" s="85">
        <f>Projet!F11</f>
        <v>2500</v>
      </c>
      <c r="J8" s="88">
        <v>0.0</v>
      </c>
      <c r="K8" s="88">
        <v>0.0</v>
      </c>
      <c r="L8" s="88">
        <v>0.0</v>
      </c>
      <c r="M8" s="88">
        <v>0.0</v>
      </c>
      <c r="N8" s="88">
        <v>0.0</v>
      </c>
      <c r="O8" s="88">
        <v>0.0</v>
      </c>
      <c r="P8" s="88">
        <v>0.0</v>
      </c>
      <c r="Q8" s="88">
        <v>0.0</v>
      </c>
      <c r="R8" s="88">
        <v>0.0</v>
      </c>
      <c r="S8" s="88">
        <v>0.0</v>
      </c>
      <c r="T8" s="88">
        <v>0.0</v>
      </c>
      <c r="U8" s="88">
        <v>0.0</v>
      </c>
      <c r="V8" s="88">
        <v>0.0</v>
      </c>
      <c r="W8" s="88">
        <v>0.0</v>
      </c>
      <c r="X8" s="88">
        <v>0.0</v>
      </c>
      <c r="Y8" s="88">
        <v>0.0</v>
      </c>
      <c r="Z8" s="88">
        <v>0.0</v>
      </c>
      <c r="AA8" s="88">
        <v>0.0</v>
      </c>
      <c r="AB8" s="88">
        <v>0.0</v>
      </c>
      <c r="AC8" s="88">
        <v>0.0</v>
      </c>
      <c r="AD8" s="88">
        <v>0.0</v>
      </c>
      <c r="AE8" s="88">
        <v>0.0</v>
      </c>
      <c r="AF8" s="88">
        <v>0.0</v>
      </c>
      <c r="AG8" s="88">
        <v>0.0</v>
      </c>
      <c r="AH8" s="88">
        <v>0.0</v>
      </c>
      <c r="AI8" s="88">
        <v>0.0</v>
      </c>
      <c r="AJ8" s="88">
        <v>0.0</v>
      </c>
      <c r="AK8" s="88">
        <v>0.0</v>
      </c>
      <c r="AL8" s="88">
        <v>0.0</v>
      </c>
      <c r="AM8" s="88">
        <v>0.0</v>
      </c>
      <c r="AN8" s="88">
        <v>0.0</v>
      </c>
      <c r="AO8" s="88">
        <v>0.0</v>
      </c>
      <c r="AP8" s="88">
        <v>0.0</v>
      </c>
      <c r="AQ8" s="88">
        <v>0.0</v>
      </c>
      <c r="AR8" s="88">
        <v>0.0</v>
      </c>
      <c r="AS8" s="88">
        <v>0.0</v>
      </c>
      <c r="AT8" s="88">
        <v>0.0</v>
      </c>
      <c r="AU8" s="88">
        <v>0.0</v>
      </c>
      <c r="AV8" s="88">
        <v>0.0</v>
      </c>
      <c r="AW8" s="88">
        <v>0.0</v>
      </c>
      <c r="AX8" s="88">
        <v>0.0</v>
      </c>
      <c r="AY8" s="88">
        <v>0.0</v>
      </c>
      <c r="AZ8" s="88">
        <v>0.0</v>
      </c>
      <c r="BA8" s="88">
        <v>0.0</v>
      </c>
      <c r="BB8" s="88">
        <v>0.0</v>
      </c>
      <c r="BC8" s="88">
        <v>0.0</v>
      </c>
      <c r="BD8" s="88">
        <v>0.0</v>
      </c>
      <c r="BE8" s="88">
        <v>0.0</v>
      </c>
      <c r="BF8" s="88">
        <v>0.0</v>
      </c>
      <c r="BG8" s="88">
        <v>0.0</v>
      </c>
      <c r="BH8" s="88">
        <v>0.0</v>
      </c>
      <c r="BI8" s="88">
        <v>0.0</v>
      </c>
      <c r="BJ8" s="88">
        <v>0.0</v>
      </c>
      <c r="BK8" s="88">
        <v>0.0</v>
      </c>
      <c r="BL8" s="88">
        <v>0.0</v>
      </c>
      <c r="BM8" s="88">
        <v>0.0</v>
      </c>
      <c r="BN8" s="88">
        <v>0.0</v>
      </c>
      <c r="BO8" s="88">
        <v>0.0</v>
      </c>
      <c r="BP8" s="88">
        <v>0.0</v>
      </c>
      <c r="BQ8" s="88">
        <v>0.0</v>
      </c>
      <c r="BR8" s="88">
        <v>0.0</v>
      </c>
      <c r="BS8" s="88">
        <v>0.0</v>
      </c>
      <c r="BT8" s="88">
        <v>0.0</v>
      </c>
      <c r="BU8" s="88">
        <v>0.0</v>
      </c>
      <c r="BV8" s="88">
        <v>0.0</v>
      </c>
      <c r="BW8" s="88">
        <v>0.0</v>
      </c>
      <c r="BX8" s="88">
        <v>0.0</v>
      </c>
      <c r="BY8" s="88">
        <v>0.0</v>
      </c>
      <c r="BZ8" s="88">
        <v>0.0</v>
      </c>
      <c r="CA8" s="88">
        <v>0.0</v>
      </c>
      <c r="CB8" s="88">
        <v>0.0</v>
      </c>
      <c r="CC8" s="88">
        <v>0.0</v>
      </c>
      <c r="CD8" s="88">
        <v>0.0</v>
      </c>
      <c r="CE8" s="88">
        <v>0.0</v>
      </c>
      <c r="CF8" s="88">
        <v>0.0</v>
      </c>
      <c r="CG8" s="88">
        <v>0.0</v>
      </c>
      <c r="CH8" s="88">
        <v>0.0</v>
      </c>
      <c r="CI8" s="88">
        <v>0.0</v>
      </c>
      <c r="CJ8" s="88">
        <v>0.0</v>
      </c>
      <c r="CK8" s="88">
        <v>0.0</v>
      </c>
      <c r="CL8" s="88">
        <v>0.0</v>
      </c>
      <c r="CM8" s="88">
        <v>0.0</v>
      </c>
      <c r="CN8" s="88">
        <v>0.0</v>
      </c>
      <c r="CO8" s="88">
        <v>0.0</v>
      </c>
      <c r="CP8" s="88">
        <v>0.0</v>
      </c>
      <c r="CQ8" s="88">
        <v>0.0</v>
      </c>
      <c r="CR8" s="88">
        <v>0.0</v>
      </c>
      <c r="CS8" s="88">
        <v>0.0</v>
      </c>
      <c r="CT8" s="88">
        <v>0.0</v>
      </c>
      <c r="CU8" s="88">
        <v>0.0</v>
      </c>
      <c r="CV8" s="88">
        <v>0.0</v>
      </c>
      <c r="CW8" s="88">
        <v>0.0</v>
      </c>
      <c r="CX8" s="88">
        <v>0.0</v>
      </c>
      <c r="CY8" s="88">
        <v>0.0</v>
      </c>
      <c r="CZ8" s="88">
        <v>0.0</v>
      </c>
      <c r="DA8" s="88">
        <v>0.0</v>
      </c>
      <c r="DB8" s="88">
        <v>0.0</v>
      </c>
      <c r="DC8" s="88">
        <v>0.0</v>
      </c>
      <c r="DD8" s="88">
        <v>0.0</v>
      </c>
      <c r="DE8" s="88">
        <v>0.0</v>
      </c>
      <c r="DF8" s="88">
        <v>0.0</v>
      </c>
      <c r="DG8" s="88">
        <v>0.0</v>
      </c>
      <c r="DH8" s="88">
        <v>0.0</v>
      </c>
      <c r="DI8" s="88">
        <v>0.0</v>
      </c>
      <c r="DJ8" s="88">
        <v>0.0</v>
      </c>
      <c r="DK8" s="88">
        <v>0.0</v>
      </c>
      <c r="DL8" s="88">
        <v>0.0</v>
      </c>
      <c r="DM8" s="88">
        <v>0.0</v>
      </c>
      <c r="DN8" s="88">
        <v>0.0</v>
      </c>
      <c r="DO8" s="88">
        <v>0.0</v>
      </c>
      <c r="DP8" s="88">
        <v>0.0</v>
      </c>
      <c r="DQ8" s="88">
        <v>0.0</v>
      </c>
      <c r="DR8" s="88">
        <v>0.0</v>
      </c>
      <c r="DS8" s="88">
        <v>0.0</v>
      </c>
      <c r="DT8" s="88">
        <v>0.0</v>
      </c>
      <c r="DU8" s="88">
        <v>0.0</v>
      </c>
      <c r="DV8" s="88">
        <v>0.0</v>
      </c>
      <c r="DW8" s="88">
        <v>0.0</v>
      </c>
      <c r="DX8" s="88">
        <v>0.0</v>
      </c>
      <c r="DY8" s="88">
        <v>0.0</v>
      </c>
      <c r="DZ8" s="88">
        <v>0.0</v>
      </c>
      <c r="EA8" s="88">
        <v>0.0</v>
      </c>
      <c r="EB8" s="88">
        <v>0.0</v>
      </c>
      <c r="EC8" s="88">
        <v>0.0</v>
      </c>
      <c r="ED8" s="88">
        <v>0.0</v>
      </c>
      <c r="EE8" s="88">
        <v>0.0</v>
      </c>
      <c r="EF8" s="88">
        <v>0.0</v>
      </c>
      <c r="EG8" s="88">
        <v>0.0</v>
      </c>
      <c r="EH8" s="88">
        <v>0.0</v>
      </c>
      <c r="EI8" s="88">
        <v>0.0</v>
      </c>
      <c r="EJ8" s="88">
        <v>0.0</v>
      </c>
      <c r="EK8" s="88">
        <v>0.0</v>
      </c>
      <c r="EL8" s="88">
        <v>0.0</v>
      </c>
      <c r="EM8" s="88">
        <v>0.0</v>
      </c>
      <c r="EN8" s="88">
        <v>0.0</v>
      </c>
      <c r="EO8" s="88">
        <v>0.0</v>
      </c>
      <c r="EP8" s="88">
        <v>0.0</v>
      </c>
      <c r="EQ8" s="88">
        <v>0.0</v>
      </c>
      <c r="ER8" s="88">
        <v>0.0</v>
      </c>
      <c r="ES8" s="88">
        <v>0.0</v>
      </c>
      <c r="ET8" s="88">
        <v>0.0</v>
      </c>
      <c r="EU8" s="88">
        <v>0.0</v>
      </c>
      <c r="EV8" s="88">
        <v>0.0</v>
      </c>
      <c r="EW8" s="88">
        <v>0.0</v>
      </c>
      <c r="EX8" s="88">
        <v>0.0</v>
      </c>
      <c r="EY8" s="88">
        <v>0.0</v>
      </c>
      <c r="EZ8" s="88">
        <v>0.0</v>
      </c>
      <c r="FA8" s="88">
        <v>0.0</v>
      </c>
      <c r="FB8" s="88">
        <v>0.0</v>
      </c>
      <c r="FC8" s="88">
        <v>0.0</v>
      </c>
      <c r="FD8" s="88">
        <v>0.0</v>
      </c>
      <c r="FE8" s="88">
        <v>0.0</v>
      </c>
      <c r="FF8" s="88">
        <v>0.0</v>
      </c>
      <c r="FG8" s="88">
        <v>0.0</v>
      </c>
      <c r="FH8" s="88">
        <v>0.0</v>
      </c>
      <c r="FI8" s="88">
        <v>0.0</v>
      </c>
      <c r="FJ8" s="88">
        <v>0.0</v>
      </c>
      <c r="FK8" s="88">
        <v>0.0</v>
      </c>
      <c r="FL8" s="88">
        <v>0.0</v>
      </c>
      <c r="FM8" s="88">
        <v>0.0</v>
      </c>
      <c r="FN8" s="88">
        <v>0.0</v>
      </c>
      <c r="FO8" s="88">
        <v>0.0</v>
      </c>
      <c r="FP8" s="88">
        <v>0.0</v>
      </c>
      <c r="FQ8" s="88">
        <v>0.0</v>
      </c>
      <c r="FR8" s="88">
        <v>0.0</v>
      </c>
      <c r="FS8" s="88">
        <v>0.0</v>
      </c>
      <c r="FT8" s="88">
        <v>0.0</v>
      </c>
      <c r="FU8" s="88">
        <v>0.0</v>
      </c>
      <c r="FV8" s="88">
        <v>0.0</v>
      </c>
      <c r="FW8" s="88">
        <v>0.0</v>
      </c>
      <c r="FX8" s="88">
        <v>0.0</v>
      </c>
      <c r="FY8" s="88">
        <v>0.0</v>
      </c>
      <c r="FZ8" s="88">
        <v>0.0</v>
      </c>
      <c r="GA8" s="88">
        <v>0.0</v>
      </c>
      <c r="GB8" s="88">
        <v>0.0</v>
      </c>
      <c r="GC8" s="88">
        <v>0.0</v>
      </c>
      <c r="GD8" s="88">
        <v>0.0</v>
      </c>
      <c r="GE8" s="88">
        <v>0.0</v>
      </c>
      <c r="GF8" s="88">
        <v>0.0</v>
      </c>
      <c r="GG8" s="88">
        <v>0.0</v>
      </c>
      <c r="GH8" s="88">
        <v>0.0</v>
      </c>
    </row>
    <row r="9">
      <c r="D9" s="20" t="s">
        <v>33</v>
      </c>
      <c r="E9" s="67">
        <f>dataTaillis!E7</f>
        <v>27</v>
      </c>
      <c r="G9" s="20" t="s">
        <v>96</v>
      </c>
      <c r="H9" s="20" t="s">
        <v>35</v>
      </c>
      <c r="I9" s="85">
        <f t="shared" ref="I9:GH9" si="3">(I5-I8)/((1+$E$6))^I3</f>
        <v>-2070.34</v>
      </c>
      <c r="J9" s="85">
        <f t="shared" si="3"/>
        <v>0</v>
      </c>
      <c r="K9" s="85">
        <f t="shared" si="3"/>
        <v>0</v>
      </c>
      <c r="L9" s="85">
        <f t="shared" si="3"/>
        <v>0</v>
      </c>
      <c r="M9" s="85">
        <f t="shared" si="3"/>
        <v>0</v>
      </c>
      <c r="N9" s="85">
        <f t="shared" si="3"/>
        <v>0</v>
      </c>
      <c r="O9" s="85">
        <f t="shared" si="3"/>
        <v>0</v>
      </c>
      <c r="P9" s="85">
        <f t="shared" si="3"/>
        <v>441.0365414</v>
      </c>
      <c r="Q9" s="85">
        <f t="shared" si="3"/>
        <v>0</v>
      </c>
      <c r="R9" s="85">
        <f t="shared" si="3"/>
        <v>0</v>
      </c>
      <c r="S9" s="85">
        <f t="shared" si="3"/>
        <v>0</v>
      </c>
      <c r="T9" s="85">
        <f t="shared" si="3"/>
        <v>0</v>
      </c>
      <c r="U9" s="85">
        <f t="shared" si="3"/>
        <v>0</v>
      </c>
      <c r="V9" s="85">
        <f t="shared" si="3"/>
        <v>0</v>
      </c>
      <c r="W9" s="85">
        <f t="shared" si="3"/>
        <v>446.6433209</v>
      </c>
      <c r="X9" s="85">
        <f t="shared" si="3"/>
        <v>0</v>
      </c>
      <c r="Y9" s="85">
        <f t="shared" si="3"/>
        <v>0</v>
      </c>
      <c r="Z9" s="85">
        <f t="shared" si="3"/>
        <v>0</v>
      </c>
      <c r="AA9" s="85">
        <f t="shared" si="3"/>
        <v>0</v>
      </c>
      <c r="AB9" s="85">
        <f t="shared" si="3"/>
        <v>0</v>
      </c>
      <c r="AC9" s="85">
        <f t="shared" si="3"/>
        <v>0</v>
      </c>
      <c r="AD9" s="85">
        <f t="shared" si="3"/>
        <v>461.2253265</v>
      </c>
      <c r="AE9" s="85">
        <f t="shared" si="3"/>
        <v>0</v>
      </c>
      <c r="AF9" s="85">
        <f t="shared" si="3"/>
        <v>0</v>
      </c>
      <c r="AG9" s="85">
        <f t="shared" si="3"/>
        <v>0</v>
      </c>
      <c r="AH9" s="85">
        <f t="shared" si="3"/>
        <v>0</v>
      </c>
      <c r="AI9" s="85">
        <f t="shared" si="3"/>
        <v>0</v>
      </c>
      <c r="AJ9" s="85">
        <f t="shared" si="3"/>
        <v>0</v>
      </c>
      <c r="AK9" s="85">
        <f t="shared" si="3"/>
        <v>0</v>
      </c>
      <c r="AL9" s="85">
        <f t="shared" si="3"/>
        <v>0</v>
      </c>
      <c r="AM9" s="85">
        <f t="shared" si="3"/>
        <v>0</v>
      </c>
      <c r="AN9" s="85">
        <f t="shared" si="3"/>
        <v>280.4932867</v>
      </c>
      <c r="AO9" s="85">
        <f t="shared" si="3"/>
        <v>0</v>
      </c>
      <c r="AP9" s="85">
        <f t="shared" si="3"/>
        <v>0</v>
      </c>
      <c r="AQ9" s="85">
        <f t="shared" si="3"/>
        <v>0</v>
      </c>
      <c r="AR9" s="85">
        <f t="shared" si="3"/>
        <v>0</v>
      </c>
      <c r="AS9" s="85">
        <f t="shared" si="3"/>
        <v>0</v>
      </c>
      <c r="AT9" s="85">
        <f t="shared" si="3"/>
        <v>0</v>
      </c>
      <c r="AU9" s="85">
        <f t="shared" si="3"/>
        <v>0</v>
      </c>
      <c r="AV9" s="85">
        <f t="shared" si="3"/>
        <v>0</v>
      </c>
      <c r="AW9" s="85">
        <f t="shared" si="3"/>
        <v>0</v>
      </c>
      <c r="AX9" s="85">
        <f t="shared" si="3"/>
        <v>0</v>
      </c>
      <c r="AY9" s="85">
        <f t="shared" si="3"/>
        <v>0</v>
      </c>
      <c r="AZ9" s="85">
        <f t="shared" si="3"/>
        <v>0</v>
      </c>
      <c r="BA9" s="85">
        <f t="shared" si="3"/>
        <v>224.7483548</v>
      </c>
      <c r="BB9" s="85">
        <f t="shared" si="3"/>
        <v>0</v>
      </c>
      <c r="BC9" s="85">
        <f t="shared" si="3"/>
        <v>0</v>
      </c>
      <c r="BD9" s="85">
        <f t="shared" si="3"/>
        <v>0</v>
      </c>
      <c r="BE9" s="85">
        <f t="shared" si="3"/>
        <v>0</v>
      </c>
      <c r="BF9" s="85">
        <f t="shared" si="3"/>
        <v>0</v>
      </c>
      <c r="BG9" s="85">
        <f t="shared" si="3"/>
        <v>0</v>
      </c>
      <c r="BH9" s="85">
        <f t="shared" si="3"/>
        <v>0</v>
      </c>
      <c r="BI9" s="85">
        <f t="shared" si="3"/>
        <v>0</v>
      </c>
      <c r="BJ9" s="85">
        <f t="shared" si="3"/>
        <v>0</v>
      </c>
      <c r="BK9" s="85">
        <f t="shared" si="3"/>
        <v>0</v>
      </c>
      <c r="BL9" s="85">
        <f t="shared" si="3"/>
        <v>0</v>
      </c>
      <c r="BM9" s="85">
        <f t="shared" si="3"/>
        <v>0</v>
      </c>
      <c r="BN9" s="85">
        <f t="shared" si="3"/>
        <v>160.5775621</v>
      </c>
      <c r="BO9" s="85">
        <f t="shared" si="3"/>
        <v>0</v>
      </c>
      <c r="BP9" s="85">
        <f t="shared" si="3"/>
        <v>0</v>
      </c>
      <c r="BQ9" s="85">
        <f t="shared" si="3"/>
        <v>0</v>
      </c>
      <c r="BR9" s="85">
        <f t="shared" si="3"/>
        <v>0</v>
      </c>
      <c r="BS9" s="85">
        <f t="shared" si="3"/>
        <v>0</v>
      </c>
      <c r="BT9" s="85">
        <f t="shared" si="3"/>
        <v>0</v>
      </c>
      <c r="BU9" s="85">
        <f t="shared" si="3"/>
        <v>0</v>
      </c>
      <c r="BV9" s="85">
        <f t="shared" si="3"/>
        <v>0</v>
      </c>
      <c r="BW9" s="85">
        <f t="shared" si="3"/>
        <v>0</v>
      </c>
      <c r="BX9" s="85">
        <f t="shared" si="3"/>
        <v>0</v>
      </c>
      <c r="BY9" s="85">
        <f t="shared" si="3"/>
        <v>0</v>
      </c>
      <c r="BZ9" s="85">
        <f t="shared" si="3"/>
        <v>0</v>
      </c>
      <c r="CA9" s="85">
        <f t="shared" si="3"/>
        <v>107.7534103</v>
      </c>
      <c r="CB9" s="85">
        <f t="shared" si="3"/>
        <v>0</v>
      </c>
      <c r="CC9" s="85">
        <f t="shared" si="3"/>
        <v>0</v>
      </c>
      <c r="CD9" s="85">
        <f t="shared" si="3"/>
        <v>0</v>
      </c>
      <c r="CE9" s="85">
        <f t="shared" si="3"/>
        <v>0</v>
      </c>
      <c r="CF9" s="85">
        <f t="shared" si="3"/>
        <v>0</v>
      </c>
      <c r="CG9" s="85">
        <f t="shared" si="3"/>
        <v>0</v>
      </c>
      <c r="CH9" s="85">
        <f t="shared" si="3"/>
        <v>0</v>
      </c>
      <c r="CI9" s="85">
        <f t="shared" si="3"/>
        <v>0</v>
      </c>
      <c r="CJ9" s="85">
        <f t="shared" si="3"/>
        <v>0</v>
      </c>
      <c r="CK9" s="85">
        <f t="shared" si="3"/>
        <v>0</v>
      </c>
      <c r="CL9" s="85">
        <f t="shared" si="3"/>
        <v>0</v>
      </c>
      <c r="CM9" s="85">
        <f t="shared" si="3"/>
        <v>0</v>
      </c>
      <c r="CN9" s="85">
        <f t="shared" si="3"/>
        <v>69.50870041</v>
      </c>
      <c r="CO9" s="85">
        <f t="shared" si="3"/>
        <v>0</v>
      </c>
      <c r="CP9" s="85">
        <f t="shared" si="3"/>
        <v>0</v>
      </c>
      <c r="CQ9" s="85">
        <f t="shared" si="3"/>
        <v>0</v>
      </c>
      <c r="CR9" s="85">
        <f t="shared" si="3"/>
        <v>0</v>
      </c>
      <c r="CS9" s="85">
        <f t="shared" si="3"/>
        <v>0</v>
      </c>
      <c r="CT9" s="85">
        <f t="shared" si="3"/>
        <v>0</v>
      </c>
      <c r="CU9" s="85">
        <f t="shared" si="3"/>
        <v>0</v>
      </c>
      <c r="CV9" s="85">
        <f t="shared" si="3"/>
        <v>0</v>
      </c>
      <c r="CW9" s="85">
        <f t="shared" si="3"/>
        <v>0</v>
      </c>
      <c r="CX9" s="85">
        <f t="shared" si="3"/>
        <v>0</v>
      </c>
      <c r="CY9" s="85">
        <f t="shared" si="3"/>
        <v>0</v>
      </c>
      <c r="CZ9" s="85">
        <f t="shared" si="3"/>
        <v>0</v>
      </c>
      <c r="DA9" s="85">
        <f t="shared" si="3"/>
        <v>43.64333894</v>
      </c>
      <c r="DB9" s="85">
        <f t="shared" si="3"/>
        <v>0</v>
      </c>
      <c r="DC9" s="85">
        <f t="shared" si="3"/>
        <v>0</v>
      </c>
      <c r="DD9" s="85">
        <f t="shared" si="3"/>
        <v>0</v>
      </c>
      <c r="DE9" s="85">
        <f t="shared" si="3"/>
        <v>0</v>
      </c>
      <c r="DF9" s="85">
        <f t="shared" si="3"/>
        <v>0</v>
      </c>
      <c r="DG9" s="85">
        <f t="shared" si="3"/>
        <v>0</v>
      </c>
      <c r="DH9" s="85">
        <f t="shared" si="3"/>
        <v>0</v>
      </c>
      <c r="DI9" s="85">
        <f t="shared" si="3"/>
        <v>0</v>
      </c>
      <c r="DJ9" s="85">
        <f t="shared" si="3"/>
        <v>0</v>
      </c>
      <c r="DK9" s="85">
        <f t="shared" si="3"/>
        <v>0</v>
      </c>
      <c r="DL9" s="85">
        <f t="shared" si="3"/>
        <v>0</v>
      </c>
      <c r="DM9" s="85">
        <f t="shared" si="3"/>
        <v>0</v>
      </c>
      <c r="DN9" s="85">
        <f t="shared" si="3"/>
        <v>26.87215966</v>
      </c>
      <c r="DO9" s="85">
        <f t="shared" si="3"/>
        <v>0</v>
      </c>
      <c r="DP9" s="85">
        <f t="shared" si="3"/>
        <v>0</v>
      </c>
      <c r="DQ9" s="85">
        <f t="shared" si="3"/>
        <v>0</v>
      </c>
      <c r="DR9" s="85">
        <f t="shared" si="3"/>
        <v>0</v>
      </c>
      <c r="DS9" s="85">
        <f t="shared" si="3"/>
        <v>0</v>
      </c>
      <c r="DT9" s="85">
        <f t="shared" si="3"/>
        <v>0</v>
      </c>
      <c r="DU9" s="85">
        <f t="shared" si="3"/>
        <v>0</v>
      </c>
      <c r="DV9" s="85">
        <f t="shared" si="3"/>
        <v>0</v>
      </c>
      <c r="DW9" s="85">
        <f t="shared" si="3"/>
        <v>0</v>
      </c>
      <c r="DX9" s="85">
        <f t="shared" si="3"/>
        <v>0</v>
      </c>
      <c r="DY9" s="85">
        <f t="shared" si="3"/>
        <v>0</v>
      </c>
      <c r="DZ9" s="85">
        <f t="shared" si="3"/>
        <v>0</v>
      </c>
      <c r="EA9" s="85">
        <f t="shared" si="3"/>
        <v>16.30354108</v>
      </c>
      <c r="EB9" s="85">
        <f t="shared" si="3"/>
        <v>0</v>
      </c>
      <c r="EC9" s="85">
        <f t="shared" si="3"/>
        <v>0</v>
      </c>
      <c r="ED9" s="85">
        <f t="shared" si="3"/>
        <v>0</v>
      </c>
      <c r="EE9" s="85">
        <f t="shared" si="3"/>
        <v>0</v>
      </c>
      <c r="EF9" s="85">
        <f t="shared" si="3"/>
        <v>0</v>
      </c>
      <c r="EG9" s="85">
        <f t="shared" si="3"/>
        <v>0</v>
      </c>
      <c r="EH9" s="85">
        <f t="shared" si="3"/>
        <v>0</v>
      </c>
      <c r="EI9" s="85">
        <f t="shared" si="3"/>
        <v>0</v>
      </c>
      <c r="EJ9" s="85">
        <f t="shared" si="3"/>
        <v>0</v>
      </c>
      <c r="EK9" s="85">
        <f t="shared" si="3"/>
        <v>0</v>
      </c>
      <c r="EL9" s="85">
        <f t="shared" si="3"/>
        <v>0</v>
      </c>
      <c r="EM9" s="85">
        <f t="shared" si="3"/>
        <v>0</v>
      </c>
      <c r="EN9" s="85">
        <f t="shared" si="3"/>
        <v>9.778742886</v>
      </c>
      <c r="EO9" s="85">
        <f t="shared" si="3"/>
        <v>0</v>
      </c>
      <c r="EP9" s="85">
        <f t="shared" si="3"/>
        <v>0</v>
      </c>
      <c r="EQ9" s="85">
        <f t="shared" si="3"/>
        <v>0</v>
      </c>
      <c r="ER9" s="85">
        <f t="shared" si="3"/>
        <v>0</v>
      </c>
      <c r="ES9" s="85">
        <f t="shared" si="3"/>
        <v>0</v>
      </c>
      <c r="ET9" s="85">
        <f t="shared" si="3"/>
        <v>0</v>
      </c>
      <c r="EU9" s="85">
        <f t="shared" si="3"/>
        <v>0</v>
      </c>
      <c r="EV9" s="85">
        <f t="shared" si="3"/>
        <v>0</v>
      </c>
      <c r="EW9" s="85">
        <f t="shared" si="3"/>
        <v>0</v>
      </c>
      <c r="EX9" s="85">
        <f t="shared" si="3"/>
        <v>0</v>
      </c>
      <c r="EY9" s="85">
        <f t="shared" si="3"/>
        <v>0</v>
      </c>
      <c r="EZ9" s="85">
        <f t="shared" si="3"/>
        <v>0</v>
      </c>
      <c r="FA9" s="85">
        <f t="shared" si="3"/>
        <v>5.81196879</v>
      </c>
      <c r="FB9" s="85">
        <f t="shared" si="3"/>
        <v>0</v>
      </c>
      <c r="FC9" s="85">
        <f t="shared" si="3"/>
        <v>0</v>
      </c>
      <c r="FD9" s="85">
        <f t="shared" si="3"/>
        <v>0</v>
      </c>
      <c r="FE9" s="85">
        <f t="shared" si="3"/>
        <v>0</v>
      </c>
      <c r="FF9" s="85">
        <f t="shared" si="3"/>
        <v>0</v>
      </c>
      <c r="FG9" s="85">
        <f t="shared" si="3"/>
        <v>0</v>
      </c>
      <c r="FH9" s="85">
        <f t="shared" si="3"/>
        <v>0</v>
      </c>
      <c r="FI9" s="85">
        <f t="shared" si="3"/>
        <v>0</v>
      </c>
      <c r="FJ9" s="85">
        <f t="shared" si="3"/>
        <v>0</v>
      </c>
      <c r="FK9" s="85">
        <f t="shared" si="3"/>
        <v>0</v>
      </c>
      <c r="FL9" s="85">
        <f t="shared" si="3"/>
        <v>0</v>
      </c>
      <c r="FM9" s="85">
        <f t="shared" si="3"/>
        <v>0</v>
      </c>
      <c r="FN9" s="85">
        <f t="shared" si="3"/>
        <v>3.428887421</v>
      </c>
      <c r="FO9" s="85">
        <f t="shared" si="3"/>
        <v>0</v>
      </c>
      <c r="FP9" s="85">
        <f t="shared" si="3"/>
        <v>0</v>
      </c>
      <c r="FQ9" s="85">
        <f t="shared" si="3"/>
        <v>0</v>
      </c>
      <c r="FR9" s="85">
        <f t="shared" si="3"/>
        <v>0</v>
      </c>
      <c r="FS9" s="85">
        <f t="shared" si="3"/>
        <v>0</v>
      </c>
      <c r="FT9" s="85">
        <f t="shared" si="3"/>
        <v>0</v>
      </c>
      <c r="FU9" s="85">
        <f t="shared" si="3"/>
        <v>0</v>
      </c>
      <c r="FV9" s="85">
        <f t="shared" si="3"/>
        <v>0</v>
      </c>
      <c r="FW9" s="85">
        <f t="shared" si="3"/>
        <v>0</v>
      </c>
      <c r="FX9" s="85">
        <f t="shared" si="3"/>
        <v>0</v>
      </c>
      <c r="FY9" s="85">
        <f t="shared" si="3"/>
        <v>0</v>
      </c>
      <c r="FZ9" s="85">
        <f t="shared" si="3"/>
        <v>0</v>
      </c>
      <c r="GA9" s="85">
        <f t="shared" si="3"/>
        <v>2.010674513</v>
      </c>
      <c r="GB9" s="85">
        <f t="shared" si="3"/>
        <v>0</v>
      </c>
      <c r="GC9" s="85">
        <f t="shared" si="3"/>
        <v>0</v>
      </c>
      <c r="GD9" s="85">
        <f t="shared" si="3"/>
        <v>0</v>
      </c>
      <c r="GE9" s="85">
        <f t="shared" si="3"/>
        <v>0</v>
      </c>
      <c r="GF9" s="85">
        <f t="shared" si="3"/>
        <v>0</v>
      </c>
      <c r="GG9" s="85">
        <f t="shared" si="3"/>
        <v>0</v>
      </c>
      <c r="GH9" s="85">
        <f t="shared" si="3"/>
        <v>0</v>
      </c>
    </row>
    <row r="10">
      <c r="D10" s="20" t="s">
        <v>97</v>
      </c>
      <c r="E10" s="50">
        <f>Projet!F28</f>
        <v>40</v>
      </c>
      <c r="G10" s="20" t="s">
        <v>98</v>
      </c>
      <c r="H10" s="20" t="s">
        <v>35</v>
      </c>
      <c r="I10" s="85">
        <f t="shared" ref="I10:GH10" si="4">I5-I8</f>
        <v>-2070.34</v>
      </c>
      <c r="J10" s="85">
        <f t="shared" si="4"/>
        <v>0</v>
      </c>
      <c r="K10" s="85">
        <f t="shared" si="4"/>
        <v>0</v>
      </c>
      <c r="L10" s="85">
        <f t="shared" si="4"/>
        <v>0</v>
      </c>
      <c r="M10" s="85">
        <f t="shared" si="4"/>
        <v>0</v>
      </c>
      <c r="N10" s="85">
        <f t="shared" si="4"/>
        <v>0</v>
      </c>
      <c r="O10" s="85">
        <f t="shared" si="4"/>
        <v>0</v>
      </c>
      <c r="P10" s="85">
        <f t="shared" si="4"/>
        <v>600.189795</v>
      </c>
      <c r="Q10" s="85">
        <f t="shared" si="4"/>
        <v>0</v>
      </c>
      <c r="R10" s="85">
        <f t="shared" si="4"/>
        <v>0</v>
      </c>
      <c r="S10" s="85">
        <f t="shared" si="4"/>
        <v>0</v>
      </c>
      <c r="T10" s="85">
        <f t="shared" si="4"/>
        <v>0</v>
      </c>
      <c r="U10" s="85">
        <f t="shared" si="4"/>
        <v>0</v>
      </c>
      <c r="V10" s="85">
        <f t="shared" si="4"/>
        <v>0</v>
      </c>
      <c r="W10" s="85">
        <f t="shared" si="4"/>
        <v>827.15883</v>
      </c>
      <c r="X10" s="85">
        <f t="shared" si="4"/>
        <v>0</v>
      </c>
      <c r="Y10" s="85">
        <f t="shared" si="4"/>
        <v>0</v>
      </c>
      <c r="Z10" s="85">
        <f t="shared" si="4"/>
        <v>0</v>
      </c>
      <c r="AA10" s="85">
        <f t="shared" si="4"/>
        <v>0</v>
      </c>
      <c r="AB10" s="85">
        <f t="shared" si="4"/>
        <v>0</v>
      </c>
      <c r="AC10" s="85">
        <f t="shared" si="4"/>
        <v>0</v>
      </c>
      <c r="AD10" s="85">
        <f t="shared" si="4"/>
        <v>1162.39905</v>
      </c>
      <c r="AE10" s="85">
        <f t="shared" si="4"/>
        <v>0</v>
      </c>
      <c r="AF10" s="85">
        <f t="shared" si="4"/>
        <v>0</v>
      </c>
      <c r="AG10" s="85">
        <f t="shared" si="4"/>
        <v>0</v>
      </c>
      <c r="AH10" s="85">
        <f t="shared" si="4"/>
        <v>0</v>
      </c>
      <c r="AI10" s="85">
        <f t="shared" si="4"/>
        <v>0</v>
      </c>
      <c r="AJ10" s="85">
        <f t="shared" si="4"/>
        <v>0</v>
      </c>
      <c r="AK10" s="85">
        <f t="shared" si="4"/>
        <v>0</v>
      </c>
      <c r="AL10" s="85">
        <f t="shared" si="4"/>
        <v>0</v>
      </c>
      <c r="AM10" s="85">
        <f t="shared" si="4"/>
        <v>0</v>
      </c>
      <c r="AN10" s="85">
        <f t="shared" si="4"/>
        <v>1097.81074</v>
      </c>
      <c r="AO10" s="85">
        <f t="shared" si="4"/>
        <v>0</v>
      </c>
      <c r="AP10" s="85">
        <f t="shared" si="4"/>
        <v>0</v>
      </c>
      <c r="AQ10" s="85">
        <f t="shared" si="4"/>
        <v>0</v>
      </c>
      <c r="AR10" s="85">
        <f t="shared" si="4"/>
        <v>0</v>
      </c>
      <c r="AS10" s="85">
        <f t="shared" si="4"/>
        <v>0</v>
      </c>
      <c r="AT10" s="85">
        <f t="shared" si="4"/>
        <v>0</v>
      </c>
      <c r="AU10" s="85">
        <f t="shared" si="4"/>
        <v>0</v>
      </c>
      <c r="AV10" s="85">
        <f t="shared" si="4"/>
        <v>0</v>
      </c>
      <c r="AW10" s="85">
        <f t="shared" si="4"/>
        <v>0</v>
      </c>
      <c r="AX10" s="85">
        <f t="shared" si="4"/>
        <v>0</v>
      </c>
      <c r="AY10" s="85">
        <f t="shared" si="4"/>
        <v>0</v>
      </c>
      <c r="AZ10" s="85">
        <f t="shared" si="4"/>
        <v>0</v>
      </c>
      <c r="BA10" s="85">
        <f t="shared" si="4"/>
        <v>1558.88221</v>
      </c>
      <c r="BB10" s="85">
        <f t="shared" si="4"/>
        <v>0</v>
      </c>
      <c r="BC10" s="85">
        <f t="shared" si="4"/>
        <v>0</v>
      </c>
      <c r="BD10" s="85">
        <f t="shared" si="4"/>
        <v>0</v>
      </c>
      <c r="BE10" s="85">
        <f t="shared" si="4"/>
        <v>0</v>
      </c>
      <c r="BF10" s="85">
        <f t="shared" si="4"/>
        <v>0</v>
      </c>
      <c r="BG10" s="85">
        <f t="shared" si="4"/>
        <v>0</v>
      </c>
      <c r="BH10" s="85">
        <f t="shared" si="4"/>
        <v>0</v>
      </c>
      <c r="BI10" s="85">
        <f t="shared" si="4"/>
        <v>0</v>
      </c>
      <c r="BJ10" s="85">
        <f t="shared" si="4"/>
        <v>0</v>
      </c>
      <c r="BK10" s="85">
        <f t="shared" si="4"/>
        <v>0</v>
      </c>
      <c r="BL10" s="85">
        <f t="shared" si="4"/>
        <v>0</v>
      </c>
      <c r="BM10" s="85">
        <f t="shared" si="4"/>
        <v>0</v>
      </c>
      <c r="BN10" s="85">
        <f t="shared" si="4"/>
        <v>1973.84668</v>
      </c>
      <c r="BO10" s="85">
        <f t="shared" si="4"/>
        <v>0</v>
      </c>
      <c r="BP10" s="85">
        <f t="shared" si="4"/>
        <v>0</v>
      </c>
      <c r="BQ10" s="85">
        <f t="shared" si="4"/>
        <v>0</v>
      </c>
      <c r="BR10" s="85">
        <f t="shared" si="4"/>
        <v>0</v>
      </c>
      <c r="BS10" s="85">
        <f t="shared" si="4"/>
        <v>0</v>
      </c>
      <c r="BT10" s="85">
        <f t="shared" si="4"/>
        <v>0</v>
      </c>
      <c r="BU10" s="85">
        <f t="shared" si="4"/>
        <v>0</v>
      </c>
      <c r="BV10" s="85">
        <f t="shared" si="4"/>
        <v>0</v>
      </c>
      <c r="BW10" s="85">
        <f t="shared" si="4"/>
        <v>0</v>
      </c>
      <c r="BX10" s="85">
        <f t="shared" si="4"/>
        <v>0</v>
      </c>
      <c r="BY10" s="85">
        <f t="shared" si="4"/>
        <v>0</v>
      </c>
      <c r="BZ10" s="85">
        <f t="shared" si="4"/>
        <v>0</v>
      </c>
      <c r="CA10" s="85">
        <f t="shared" si="4"/>
        <v>2347.3149</v>
      </c>
      <c r="CB10" s="85">
        <f t="shared" si="4"/>
        <v>0</v>
      </c>
      <c r="CC10" s="85">
        <f t="shared" si="4"/>
        <v>0</v>
      </c>
      <c r="CD10" s="85">
        <f t="shared" si="4"/>
        <v>0</v>
      </c>
      <c r="CE10" s="85">
        <f t="shared" si="4"/>
        <v>0</v>
      </c>
      <c r="CF10" s="85">
        <f t="shared" si="4"/>
        <v>0</v>
      </c>
      <c r="CG10" s="85">
        <f t="shared" si="4"/>
        <v>0</v>
      </c>
      <c r="CH10" s="85">
        <f t="shared" si="4"/>
        <v>0</v>
      </c>
      <c r="CI10" s="85">
        <f t="shared" si="4"/>
        <v>0</v>
      </c>
      <c r="CJ10" s="85">
        <f t="shared" si="4"/>
        <v>0</v>
      </c>
      <c r="CK10" s="85">
        <f t="shared" si="4"/>
        <v>0</v>
      </c>
      <c r="CL10" s="85">
        <f t="shared" si="4"/>
        <v>0</v>
      </c>
      <c r="CM10" s="85">
        <f t="shared" si="4"/>
        <v>0</v>
      </c>
      <c r="CN10" s="85">
        <f t="shared" si="4"/>
        <v>2683.43621</v>
      </c>
      <c r="CO10" s="85">
        <f t="shared" si="4"/>
        <v>0</v>
      </c>
      <c r="CP10" s="85">
        <f t="shared" si="4"/>
        <v>0</v>
      </c>
      <c r="CQ10" s="85">
        <f t="shared" si="4"/>
        <v>0</v>
      </c>
      <c r="CR10" s="85">
        <f t="shared" si="4"/>
        <v>0</v>
      </c>
      <c r="CS10" s="85">
        <f t="shared" si="4"/>
        <v>0</v>
      </c>
      <c r="CT10" s="85">
        <f t="shared" si="4"/>
        <v>0</v>
      </c>
      <c r="CU10" s="85">
        <f t="shared" si="4"/>
        <v>0</v>
      </c>
      <c r="CV10" s="85">
        <f t="shared" si="4"/>
        <v>0</v>
      </c>
      <c r="CW10" s="85">
        <f t="shared" si="4"/>
        <v>0</v>
      </c>
      <c r="CX10" s="85">
        <f t="shared" si="4"/>
        <v>0</v>
      </c>
      <c r="CY10" s="85">
        <f t="shared" si="4"/>
        <v>0</v>
      </c>
      <c r="CZ10" s="85">
        <f t="shared" si="4"/>
        <v>0</v>
      </c>
      <c r="DA10" s="85">
        <f t="shared" si="4"/>
        <v>2985.94533</v>
      </c>
      <c r="DB10" s="85">
        <f t="shared" si="4"/>
        <v>0</v>
      </c>
      <c r="DC10" s="85">
        <f t="shared" si="4"/>
        <v>0</v>
      </c>
      <c r="DD10" s="85">
        <f t="shared" si="4"/>
        <v>0</v>
      </c>
      <c r="DE10" s="85">
        <f t="shared" si="4"/>
        <v>0</v>
      </c>
      <c r="DF10" s="85">
        <f t="shared" si="4"/>
        <v>0</v>
      </c>
      <c r="DG10" s="85">
        <f t="shared" si="4"/>
        <v>0</v>
      </c>
      <c r="DH10" s="85">
        <f t="shared" si="4"/>
        <v>0</v>
      </c>
      <c r="DI10" s="85">
        <f t="shared" si="4"/>
        <v>0</v>
      </c>
      <c r="DJ10" s="85">
        <f t="shared" si="4"/>
        <v>0</v>
      </c>
      <c r="DK10" s="85">
        <f t="shared" si="4"/>
        <v>0</v>
      </c>
      <c r="DL10" s="85">
        <f t="shared" si="4"/>
        <v>0</v>
      </c>
      <c r="DM10" s="85">
        <f t="shared" si="4"/>
        <v>0</v>
      </c>
      <c r="DN10" s="85">
        <f t="shared" si="4"/>
        <v>3258.20368</v>
      </c>
      <c r="DO10" s="85">
        <f t="shared" si="4"/>
        <v>0</v>
      </c>
      <c r="DP10" s="85">
        <f t="shared" si="4"/>
        <v>0</v>
      </c>
      <c r="DQ10" s="85">
        <f t="shared" si="4"/>
        <v>0</v>
      </c>
      <c r="DR10" s="85">
        <f t="shared" si="4"/>
        <v>0</v>
      </c>
      <c r="DS10" s="85">
        <f t="shared" si="4"/>
        <v>0</v>
      </c>
      <c r="DT10" s="85">
        <f t="shared" si="4"/>
        <v>0</v>
      </c>
      <c r="DU10" s="85">
        <f t="shared" si="4"/>
        <v>0</v>
      </c>
      <c r="DV10" s="85">
        <f t="shared" si="4"/>
        <v>0</v>
      </c>
      <c r="DW10" s="85">
        <f t="shared" si="4"/>
        <v>0</v>
      </c>
      <c r="DX10" s="85">
        <f t="shared" si="4"/>
        <v>0</v>
      </c>
      <c r="DY10" s="85">
        <f t="shared" si="4"/>
        <v>0</v>
      </c>
      <c r="DZ10" s="85">
        <f t="shared" si="4"/>
        <v>0</v>
      </c>
      <c r="EA10" s="85">
        <f t="shared" si="4"/>
        <v>3503.23585</v>
      </c>
      <c r="EB10" s="85">
        <f t="shared" si="4"/>
        <v>0</v>
      </c>
      <c r="EC10" s="85">
        <f t="shared" si="4"/>
        <v>0</v>
      </c>
      <c r="ED10" s="85">
        <f t="shared" si="4"/>
        <v>0</v>
      </c>
      <c r="EE10" s="85">
        <f t="shared" si="4"/>
        <v>0</v>
      </c>
      <c r="EF10" s="85">
        <f t="shared" si="4"/>
        <v>0</v>
      </c>
      <c r="EG10" s="85">
        <f t="shared" si="4"/>
        <v>0</v>
      </c>
      <c r="EH10" s="85">
        <f t="shared" si="4"/>
        <v>0</v>
      </c>
      <c r="EI10" s="85">
        <f t="shared" si="4"/>
        <v>0</v>
      </c>
      <c r="EJ10" s="85">
        <f t="shared" si="4"/>
        <v>0</v>
      </c>
      <c r="EK10" s="85">
        <f t="shared" si="4"/>
        <v>0</v>
      </c>
      <c r="EL10" s="85">
        <f t="shared" si="4"/>
        <v>0</v>
      </c>
      <c r="EM10" s="85">
        <f t="shared" si="4"/>
        <v>0</v>
      </c>
      <c r="EN10" s="85">
        <f t="shared" si="4"/>
        <v>3723.76476</v>
      </c>
      <c r="EO10" s="85">
        <f t="shared" si="4"/>
        <v>0</v>
      </c>
      <c r="EP10" s="85">
        <f t="shared" si="4"/>
        <v>0</v>
      </c>
      <c r="EQ10" s="85">
        <f t="shared" si="4"/>
        <v>0</v>
      </c>
      <c r="ER10" s="85">
        <f t="shared" si="4"/>
        <v>0</v>
      </c>
      <c r="ES10" s="85">
        <f t="shared" si="4"/>
        <v>0</v>
      </c>
      <c r="ET10" s="85">
        <f t="shared" si="4"/>
        <v>0</v>
      </c>
      <c r="EU10" s="85">
        <f t="shared" si="4"/>
        <v>0</v>
      </c>
      <c r="EV10" s="85">
        <f t="shared" si="4"/>
        <v>0</v>
      </c>
      <c r="EW10" s="85">
        <f t="shared" si="4"/>
        <v>0</v>
      </c>
      <c r="EX10" s="85">
        <f t="shared" si="4"/>
        <v>0</v>
      </c>
      <c r="EY10" s="85">
        <f t="shared" si="4"/>
        <v>0</v>
      </c>
      <c r="EZ10" s="85">
        <f t="shared" si="4"/>
        <v>0</v>
      </c>
      <c r="FA10" s="85">
        <f t="shared" si="4"/>
        <v>3922.24086</v>
      </c>
      <c r="FB10" s="85">
        <f t="shared" si="4"/>
        <v>0</v>
      </c>
      <c r="FC10" s="85">
        <f t="shared" si="4"/>
        <v>0</v>
      </c>
      <c r="FD10" s="85">
        <f t="shared" si="4"/>
        <v>0</v>
      </c>
      <c r="FE10" s="85">
        <f t="shared" si="4"/>
        <v>0</v>
      </c>
      <c r="FF10" s="85">
        <f t="shared" si="4"/>
        <v>0</v>
      </c>
      <c r="FG10" s="85">
        <f t="shared" si="4"/>
        <v>0</v>
      </c>
      <c r="FH10" s="85">
        <f t="shared" si="4"/>
        <v>0</v>
      </c>
      <c r="FI10" s="85">
        <f t="shared" si="4"/>
        <v>0</v>
      </c>
      <c r="FJ10" s="85">
        <f t="shared" si="4"/>
        <v>0</v>
      </c>
      <c r="FK10" s="85">
        <f t="shared" si="4"/>
        <v>0</v>
      </c>
      <c r="FL10" s="85">
        <f t="shared" si="4"/>
        <v>0</v>
      </c>
      <c r="FM10" s="85">
        <f t="shared" si="4"/>
        <v>0</v>
      </c>
      <c r="FN10" s="85">
        <f t="shared" si="4"/>
        <v>4100.86987</v>
      </c>
      <c r="FO10" s="85">
        <f t="shared" si="4"/>
        <v>0</v>
      </c>
      <c r="FP10" s="85">
        <f t="shared" si="4"/>
        <v>0</v>
      </c>
      <c r="FQ10" s="85">
        <f t="shared" si="4"/>
        <v>0</v>
      </c>
      <c r="FR10" s="85">
        <f t="shared" si="4"/>
        <v>0</v>
      </c>
      <c r="FS10" s="85">
        <f t="shared" si="4"/>
        <v>0</v>
      </c>
      <c r="FT10" s="85">
        <f t="shared" si="4"/>
        <v>0</v>
      </c>
      <c r="FU10" s="85">
        <f t="shared" si="4"/>
        <v>0</v>
      </c>
      <c r="FV10" s="85">
        <f t="shared" si="4"/>
        <v>0</v>
      </c>
      <c r="FW10" s="85">
        <f t="shared" si="4"/>
        <v>0</v>
      </c>
      <c r="FX10" s="85">
        <f t="shared" si="4"/>
        <v>0</v>
      </c>
      <c r="FY10" s="85">
        <f t="shared" si="4"/>
        <v>0</v>
      </c>
      <c r="FZ10" s="85">
        <f t="shared" si="4"/>
        <v>0</v>
      </c>
      <c r="GA10" s="85">
        <f t="shared" si="4"/>
        <v>4261.63559</v>
      </c>
      <c r="GB10" s="85">
        <f t="shared" si="4"/>
        <v>0</v>
      </c>
      <c r="GC10" s="85">
        <f t="shared" si="4"/>
        <v>0</v>
      </c>
      <c r="GD10" s="85">
        <f t="shared" si="4"/>
        <v>0</v>
      </c>
      <c r="GE10" s="85">
        <f t="shared" si="4"/>
        <v>0</v>
      </c>
      <c r="GF10" s="85">
        <f t="shared" si="4"/>
        <v>0</v>
      </c>
      <c r="GG10" s="85">
        <f t="shared" si="4"/>
        <v>0</v>
      </c>
      <c r="GH10" s="85">
        <f t="shared" si="4"/>
        <v>0</v>
      </c>
    </row>
    <row r="11">
      <c r="D11" s="20" t="s">
        <v>99</v>
      </c>
      <c r="E11" s="89">
        <f t="array" ref="E11">index(dataTaillis!G9:AU9,1,E10+1)</f>
        <v>316.18</v>
      </c>
    </row>
    <row r="12">
      <c r="D12" s="20" t="s">
        <v>100</v>
      </c>
      <c r="E12" s="90">
        <f>Projet!F29</f>
        <v>11</v>
      </c>
    </row>
    <row r="13">
      <c r="D13" s="66" t="s">
        <v>101</v>
      </c>
      <c r="E13" s="91">
        <f>E11*E12</f>
        <v>3477.98</v>
      </c>
    </row>
    <row r="14">
      <c r="D14" s="92" t="s">
        <v>102</v>
      </c>
      <c r="E14" s="93">
        <f>E13/((1+E6)^(E10-E9))</f>
        <v>1962.525482</v>
      </c>
    </row>
    <row r="16">
      <c r="D16" s="92" t="s">
        <v>103</v>
      </c>
      <c r="E16" s="93">
        <f>SUMIFS(I9:GH9,I3:GH3,"&lt;="&amp;$E$7)</f>
        <v>52.13780267</v>
      </c>
    </row>
    <row r="17">
      <c r="D17" s="94" t="s">
        <v>104</v>
      </c>
      <c r="E17" s="95">
        <f>E16-E14</f>
        <v>-1910.387679</v>
      </c>
    </row>
    <row r="18">
      <c r="D18" s="94" t="s">
        <v>105</v>
      </c>
      <c r="E18" s="96">
        <f>E17*Projet!$F$8</f>
        <v>-112624.0401</v>
      </c>
    </row>
    <row r="20">
      <c r="D20" s="97" t="s">
        <v>106</v>
      </c>
      <c r="E20" s="98" t="str">
        <f>IF(E17&gt;0,"Pas additionnel","Projet additionnel")</f>
        <v>Projet additionnel</v>
      </c>
    </row>
    <row r="24">
      <c r="A24" s="99"/>
      <c r="B24" s="99"/>
      <c r="C24" s="99"/>
    </row>
    <row r="28">
      <c r="E28" s="67"/>
    </row>
    <row r="29">
      <c r="E29" s="67"/>
    </row>
  </sheetData>
  <conditionalFormatting sqref="E20">
    <cfRule type="containsText" dxfId="0" priority="1" operator="containsText" text="Pas additionnel">
      <formula>NOT(ISERROR(SEARCH(("Pas additionnel"),(E20))))</formula>
    </cfRule>
  </conditionalFormatting>
  <conditionalFormatting sqref="E20">
    <cfRule type="containsText" dxfId="1" priority="2" operator="containsText" text="Projet additionnel">
      <formula>NOT(ISERROR(SEARCH(("Projet additionnel"),(E20))))</formula>
    </cfRule>
  </conditionalFormatting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9999"/>
    <outlinePr summaryBelow="0" summaryRight="0"/>
  </sheetPr>
  <sheetViews>
    <sheetView showGridLines="0" workbookViewId="0">
      <pane xSplit="6.0" ySplit="3.0" topLeftCell="G4" activePane="bottomRight" state="frozen"/>
      <selection activeCell="G1" sqref="G1" pane="topRight"/>
      <selection activeCell="A4" sqref="A4" pane="bottomLeft"/>
      <selection activeCell="G4" sqref="G4" pane="bottomRight"/>
    </sheetView>
  </sheetViews>
  <sheetFormatPr customHeight="1" defaultColWidth="12.63" defaultRowHeight="15.75"/>
  <cols>
    <col customWidth="1" min="1" max="3" width="4.5"/>
    <col customWidth="1" min="4" max="4" width="38.38"/>
    <col customWidth="1" min="5" max="5" width="17.0"/>
    <col customWidth="1" min="6" max="6" width="7.88"/>
    <col customWidth="1" min="7" max="7" width="2.88"/>
    <col customWidth="1" min="9" max="9" width="9.13"/>
    <col customWidth="1" min="11" max="11" width="9.25"/>
    <col customWidth="1" min="12" max="189" width="5.88"/>
  </cols>
  <sheetData>
    <row r="1">
      <c r="A1" s="14"/>
      <c r="B1" s="14"/>
      <c r="C1" s="14"/>
      <c r="D1" s="100"/>
      <c r="E1" s="101" t="s">
        <v>107</v>
      </c>
      <c r="F1" s="21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</row>
    <row r="2">
      <c r="A2" s="14"/>
      <c r="B2" s="14"/>
      <c r="C2" s="14"/>
      <c r="D2" s="14"/>
      <c r="E2" s="14"/>
      <c r="F2" s="21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</row>
    <row r="3">
      <c r="A3" s="66"/>
      <c r="B3" s="66"/>
      <c r="C3" s="66"/>
      <c r="D3" s="102" t="s">
        <v>87</v>
      </c>
      <c r="E3" s="103"/>
      <c r="F3" s="103"/>
      <c r="G3" s="20"/>
      <c r="H3" s="103">
        <v>0.0</v>
      </c>
      <c r="I3" s="103">
        <f t="shared" ref="I3:GF3" si="1">H3+1</f>
        <v>1</v>
      </c>
      <c r="J3" s="103">
        <f t="shared" si="1"/>
        <v>2</v>
      </c>
      <c r="K3" s="103">
        <f t="shared" si="1"/>
        <v>3</v>
      </c>
      <c r="L3" s="103">
        <f t="shared" si="1"/>
        <v>4</v>
      </c>
      <c r="M3" s="103">
        <f t="shared" si="1"/>
        <v>5</v>
      </c>
      <c r="N3" s="103">
        <f t="shared" si="1"/>
        <v>6</v>
      </c>
      <c r="O3" s="103">
        <f t="shared" si="1"/>
        <v>7</v>
      </c>
      <c r="P3" s="103">
        <f t="shared" si="1"/>
        <v>8</v>
      </c>
      <c r="Q3" s="103">
        <f t="shared" si="1"/>
        <v>9</v>
      </c>
      <c r="R3" s="103">
        <f t="shared" si="1"/>
        <v>10</v>
      </c>
      <c r="S3" s="103">
        <f t="shared" si="1"/>
        <v>11</v>
      </c>
      <c r="T3" s="103">
        <f t="shared" si="1"/>
        <v>12</v>
      </c>
      <c r="U3" s="103">
        <f t="shared" si="1"/>
        <v>13</v>
      </c>
      <c r="V3" s="103">
        <f t="shared" si="1"/>
        <v>14</v>
      </c>
      <c r="W3" s="103">
        <f t="shared" si="1"/>
        <v>15</v>
      </c>
      <c r="X3" s="103">
        <f t="shared" si="1"/>
        <v>16</v>
      </c>
      <c r="Y3" s="103">
        <f t="shared" si="1"/>
        <v>17</v>
      </c>
      <c r="Z3" s="103">
        <f t="shared" si="1"/>
        <v>18</v>
      </c>
      <c r="AA3" s="103">
        <f t="shared" si="1"/>
        <v>19</v>
      </c>
      <c r="AB3" s="103">
        <f t="shared" si="1"/>
        <v>20</v>
      </c>
      <c r="AC3" s="103">
        <f t="shared" si="1"/>
        <v>21</v>
      </c>
      <c r="AD3" s="103">
        <f t="shared" si="1"/>
        <v>22</v>
      </c>
      <c r="AE3" s="103">
        <f t="shared" si="1"/>
        <v>23</v>
      </c>
      <c r="AF3" s="103">
        <f t="shared" si="1"/>
        <v>24</v>
      </c>
      <c r="AG3" s="103">
        <f t="shared" si="1"/>
        <v>25</v>
      </c>
      <c r="AH3" s="103">
        <f t="shared" si="1"/>
        <v>26</v>
      </c>
      <c r="AI3" s="103">
        <f t="shared" si="1"/>
        <v>27</v>
      </c>
      <c r="AJ3" s="103">
        <f t="shared" si="1"/>
        <v>28</v>
      </c>
      <c r="AK3" s="103">
        <f t="shared" si="1"/>
        <v>29</v>
      </c>
      <c r="AL3" s="103">
        <f t="shared" si="1"/>
        <v>30</v>
      </c>
      <c r="AM3" s="103">
        <f t="shared" si="1"/>
        <v>31</v>
      </c>
      <c r="AN3" s="103">
        <f t="shared" si="1"/>
        <v>32</v>
      </c>
      <c r="AO3" s="103">
        <f t="shared" si="1"/>
        <v>33</v>
      </c>
      <c r="AP3" s="103">
        <f t="shared" si="1"/>
        <v>34</v>
      </c>
      <c r="AQ3" s="103">
        <f t="shared" si="1"/>
        <v>35</v>
      </c>
      <c r="AR3" s="103">
        <f t="shared" si="1"/>
        <v>36</v>
      </c>
      <c r="AS3" s="103">
        <f t="shared" si="1"/>
        <v>37</v>
      </c>
      <c r="AT3" s="103">
        <f t="shared" si="1"/>
        <v>38</v>
      </c>
      <c r="AU3" s="103">
        <f t="shared" si="1"/>
        <v>39</v>
      </c>
      <c r="AV3" s="103">
        <f t="shared" si="1"/>
        <v>40</v>
      </c>
      <c r="AW3" s="103">
        <f t="shared" si="1"/>
        <v>41</v>
      </c>
      <c r="AX3" s="103">
        <f t="shared" si="1"/>
        <v>42</v>
      </c>
      <c r="AY3" s="103">
        <f t="shared" si="1"/>
        <v>43</v>
      </c>
      <c r="AZ3" s="103">
        <f t="shared" si="1"/>
        <v>44</v>
      </c>
      <c r="BA3" s="103">
        <f t="shared" si="1"/>
        <v>45</v>
      </c>
      <c r="BB3" s="103">
        <f t="shared" si="1"/>
        <v>46</v>
      </c>
      <c r="BC3" s="103">
        <f t="shared" si="1"/>
        <v>47</v>
      </c>
      <c r="BD3" s="103">
        <f t="shared" si="1"/>
        <v>48</v>
      </c>
      <c r="BE3" s="103">
        <f t="shared" si="1"/>
        <v>49</v>
      </c>
      <c r="BF3" s="103">
        <f t="shared" si="1"/>
        <v>50</v>
      </c>
      <c r="BG3" s="103">
        <f t="shared" si="1"/>
        <v>51</v>
      </c>
      <c r="BH3" s="103">
        <f t="shared" si="1"/>
        <v>52</v>
      </c>
      <c r="BI3" s="103">
        <f t="shared" si="1"/>
        <v>53</v>
      </c>
      <c r="BJ3" s="103">
        <f t="shared" si="1"/>
        <v>54</v>
      </c>
      <c r="BK3" s="103">
        <f t="shared" si="1"/>
        <v>55</v>
      </c>
      <c r="BL3" s="103">
        <f t="shared" si="1"/>
        <v>56</v>
      </c>
      <c r="BM3" s="103">
        <f t="shared" si="1"/>
        <v>57</v>
      </c>
      <c r="BN3" s="103">
        <f t="shared" si="1"/>
        <v>58</v>
      </c>
      <c r="BO3" s="103">
        <f t="shared" si="1"/>
        <v>59</v>
      </c>
      <c r="BP3" s="103">
        <f t="shared" si="1"/>
        <v>60</v>
      </c>
      <c r="BQ3" s="103">
        <f t="shared" si="1"/>
        <v>61</v>
      </c>
      <c r="BR3" s="103">
        <f t="shared" si="1"/>
        <v>62</v>
      </c>
      <c r="BS3" s="103">
        <f t="shared" si="1"/>
        <v>63</v>
      </c>
      <c r="BT3" s="103">
        <f t="shared" si="1"/>
        <v>64</v>
      </c>
      <c r="BU3" s="103">
        <f t="shared" si="1"/>
        <v>65</v>
      </c>
      <c r="BV3" s="103">
        <f t="shared" si="1"/>
        <v>66</v>
      </c>
      <c r="BW3" s="103">
        <f t="shared" si="1"/>
        <v>67</v>
      </c>
      <c r="BX3" s="103">
        <f t="shared" si="1"/>
        <v>68</v>
      </c>
      <c r="BY3" s="103">
        <f t="shared" si="1"/>
        <v>69</v>
      </c>
      <c r="BZ3" s="103">
        <f t="shared" si="1"/>
        <v>70</v>
      </c>
      <c r="CA3" s="103">
        <f t="shared" si="1"/>
        <v>71</v>
      </c>
      <c r="CB3" s="103">
        <f t="shared" si="1"/>
        <v>72</v>
      </c>
      <c r="CC3" s="103">
        <f t="shared" si="1"/>
        <v>73</v>
      </c>
      <c r="CD3" s="103">
        <f t="shared" si="1"/>
        <v>74</v>
      </c>
      <c r="CE3" s="103">
        <f t="shared" si="1"/>
        <v>75</v>
      </c>
      <c r="CF3" s="103">
        <f t="shared" si="1"/>
        <v>76</v>
      </c>
      <c r="CG3" s="103">
        <f t="shared" si="1"/>
        <v>77</v>
      </c>
      <c r="CH3" s="103">
        <f t="shared" si="1"/>
        <v>78</v>
      </c>
      <c r="CI3" s="103">
        <f t="shared" si="1"/>
        <v>79</v>
      </c>
      <c r="CJ3" s="103">
        <f t="shared" si="1"/>
        <v>80</v>
      </c>
      <c r="CK3" s="103">
        <f t="shared" si="1"/>
        <v>81</v>
      </c>
      <c r="CL3" s="103">
        <f t="shared" si="1"/>
        <v>82</v>
      </c>
      <c r="CM3" s="103">
        <f t="shared" si="1"/>
        <v>83</v>
      </c>
      <c r="CN3" s="103">
        <f t="shared" si="1"/>
        <v>84</v>
      </c>
      <c r="CO3" s="103">
        <f t="shared" si="1"/>
        <v>85</v>
      </c>
      <c r="CP3" s="103">
        <f t="shared" si="1"/>
        <v>86</v>
      </c>
      <c r="CQ3" s="103">
        <f t="shared" si="1"/>
        <v>87</v>
      </c>
      <c r="CR3" s="103">
        <f t="shared" si="1"/>
        <v>88</v>
      </c>
      <c r="CS3" s="103">
        <f t="shared" si="1"/>
        <v>89</v>
      </c>
      <c r="CT3" s="103">
        <f t="shared" si="1"/>
        <v>90</v>
      </c>
      <c r="CU3" s="103">
        <f t="shared" si="1"/>
        <v>91</v>
      </c>
      <c r="CV3" s="103">
        <f t="shared" si="1"/>
        <v>92</v>
      </c>
      <c r="CW3" s="103">
        <f t="shared" si="1"/>
        <v>93</v>
      </c>
      <c r="CX3" s="103">
        <f t="shared" si="1"/>
        <v>94</v>
      </c>
      <c r="CY3" s="103">
        <f t="shared" si="1"/>
        <v>95</v>
      </c>
      <c r="CZ3" s="103">
        <f t="shared" si="1"/>
        <v>96</v>
      </c>
      <c r="DA3" s="103">
        <f t="shared" si="1"/>
        <v>97</v>
      </c>
      <c r="DB3" s="103">
        <f t="shared" si="1"/>
        <v>98</v>
      </c>
      <c r="DC3" s="103">
        <f t="shared" si="1"/>
        <v>99</v>
      </c>
      <c r="DD3" s="103">
        <f t="shared" si="1"/>
        <v>100</v>
      </c>
      <c r="DE3" s="103">
        <f t="shared" si="1"/>
        <v>101</v>
      </c>
      <c r="DF3" s="103">
        <f t="shared" si="1"/>
        <v>102</v>
      </c>
      <c r="DG3" s="103">
        <f t="shared" si="1"/>
        <v>103</v>
      </c>
      <c r="DH3" s="103">
        <f t="shared" si="1"/>
        <v>104</v>
      </c>
      <c r="DI3" s="103">
        <f t="shared" si="1"/>
        <v>105</v>
      </c>
      <c r="DJ3" s="103">
        <f t="shared" si="1"/>
        <v>106</v>
      </c>
      <c r="DK3" s="103">
        <f t="shared" si="1"/>
        <v>107</v>
      </c>
      <c r="DL3" s="103">
        <f t="shared" si="1"/>
        <v>108</v>
      </c>
      <c r="DM3" s="103">
        <f t="shared" si="1"/>
        <v>109</v>
      </c>
      <c r="DN3" s="103">
        <f t="shared" si="1"/>
        <v>110</v>
      </c>
      <c r="DO3" s="103">
        <f t="shared" si="1"/>
        <v>111</v>
      </c>
      <c r="DP3" s="103">
        <f t="shared" si="1"/>
        <v>112</v>
      </c>
      <c r="DQ3" s="103">
        <f t="shared" si="1"/>
        <v>113</v>
      </c>
      <c r="DR3" s="103">
        <f t="shared" si="1"/>
        <v>114</v>
      </c>
      <c r="DS3" s="103">
        <f t="shared" si="1"/>
        <v>115</v>
      </c>
      <c r="DT3" s="103">
        <f t="shared" si="1"/>
        <v>116</v>
      </c>
      <c r="DU3" s="103">
        <f t="shared" si="1"/>
        <v>117</v>
      </c>
      <c r="DV3" s="103">
        <f t="shared" si="1"/>
        <v>118</v>
      </c>
      <c r="DW3" s="103">
        <f t="shared" si="1"/>
        <v>119</v>
      </c>
      <c r="DX3" s="103">
        <f t="shared" si="1"/>
        <v>120</v>
      </c>
      <c r="DY3" s="103">
        <f t="shared" si="1"/>
        <v>121</v>
      </c>
      <c r="DZ3" s="103">
        <f t="shared" si="1"/>
        <v>122</v>
      </c>
      <c r="EA3" s="103">
        <f t="shared" si="1"/>
        <v>123</v>
      </c>
      <c r="EB3" s="103">
        <f t="shared" si="1"/>
        <v>124</v>
      </c>
      <c r="EC3" s="103">
        <f t="shared" si="1"/>
        <v>125</v>
      </c>
      <c r="ED3" s="103">
        <f t="shared" si="1"/>
        <v>126</v>
      </c>
      <c r="EE3" s="103">
        <f t="shared" si="1"/>
        <v>127</v>
      </c>
      <c r="EF3" s="103">
        <f t="shared" si="1"/>
        <v>128</v>
      </c>
      <c r="EG3" s="103">
        <f t="shared" si="1"/>
        <v>129</v>
      </c>
      <c r="EH3" s="103">
        <f t="shared" si="1"/>
        <v>130</v>
      </c>
      <c r="EI3" s="103">
        <f t="shared" si="1"/>
        <v>131</v>
      </c>
      <c r="EJ3" s="103">
        <f t="shared" si="1"/>
        <v>132</v>
      </c>
      <c r="EK3" s="103">
        <f t="shared" si="1"/>
        <v>133</v>
      </c>
      <c r="EL3" s="103">
        <f t="shared" si="1"/>
        <v>134</v>
      </c>
      <c r="EM3" s="103">
        <f t="shared" si="1"/>
        <v>135</v>
      </c>
      <c r="EN3" s="103">
        <f t="shared" si="1"/>
        <v>136</v>
      </c>
      <c r="EO3" s="103">
        <f t="shared" si="1"/>
        <v>137</v>
      </c>
      <c r="EP3" s="103">
        <f t="shared" si="1"/>
        <v>138</v>
      </c>
      <c r="EQ3" s="103">
        <f t="shared" si="1"/>
        <v>139</v>
      </c>
      <c r="ER3" s="103">
        <f t="shared" si="1"/>
        <v>140</v>
      </c>
      <c r="ES3" s="103">
        <f t="shared" si="1"/>
        <v>141</v>
      </c>
      <c r="ET3" s="103">
        <f t="shared" si="1"/>
        <v>142</v>
      </c>
      <c r="EU3" s="103">
        <f t="shared" si="1"/>
        <v>143</v>
      </c>
      <c r="EV3" s="103">
        <f t="shared" si="1"/>
        <v>144</v>
      </c>
      <c r="EW3" s="103">
        <f t="shared" si="1"/>
        <v>145</v>
      </c>
      <c r="EX3" s="103">
        <f t="shared" si="1"/>
        <v>146</v>
      </c>
      <c r="EY3" s="103">
        <f t="shared" si="1"/>
        <v>147</v>
      </c>
      <c r="EZ3" s="103">
        <f t="shared" si="1"/>
        <v>148</v>
      </c>
      <c r="FA3" s="103">
        <f t="shared" si="1"/>
        <v>149</v>
      </c>
      <c r="FB3" s="103">
        <f t="shared" si="1"/>
        <v>150</v>
      </c>
      <c r="FC3" s="103">
        <f t="shared" si="1"/>
        <v>151</v>
      </c>
      <c r="FD3" s="103">
        <f t="shared" si="1"/>
        <v>152</v>
      </c>
      <c r="FE3" s="103">
        <f t="shared" si="1"/>
        <v>153</v>
      </c>
      <c r="FF3" s="103">
        <f t="shared" si="1"/>
        <v>154</v>
      </c>
      <c r="FG3" s="103">
        <f t="shared" si="1"/>
        <v>155</v>
      </c>
      <c r="FH3" s="103">
        <f t="shared" si="1"/>
        <v>156</v>
      </c>
      <c r="FI3" s="103">
        <f t="shared" si="1"/>
        <v>157</v>
      </c>
      <c r="FJ3" s="103">
        <f t="shared" si="1"/>
        <v>158</v>
      </c>
      <c r="FK3" s="103">
        <f t="shared" si="1"/>
        <v>159</v>
      </c>
      <c r="FL3" s="103">
        <f t="shared" si="1"/>
        <v>160</v>
      </c>
      <c r="FM3" s="103">
        <f t="shared" si="1"/>
        <v>161</v>
      </c>
      <c r="FN3" s="103">
        <f t="shared" si="1"/>
        <v>162</v>
      </c>
      <c r="FO3" s="103">
        <f t="shared" si="1"/>
        <v>163</v>
      </c>
      <c r="FP3" s="103">
        <f t="shared" si="1"/>
        <v>164</v>
      </c>
      <c r="FQ3" s="103">
        <f t="shared" si="1"/>
        <v>165</v>
      </c>
      <c r="FR3" s="103">
        <f t="shared" si="1"/>
        <v>166</v>
      </c>
      <c r="FS3" s="103">
        <f t="shared" si="1"/>
        <v>167</v>
      </c>
      <c r="FT3" s="103">
        <f t="shared" si="1"/>
        <v>168</v>
      </c>
      <c r="FU3" s="103">
        <f t="shared" si="1"/>
        <v>169</v>
      </c>
      <c r="FV3" s="103">
        <f t="shared" si="1"/>
        <v>170</v>
      </c>
      <c r="FW3" s="103">
        <f t="shared" si="1"/>
        <v>171</v>
      </c>
      <c r="FX3" s="103">
        <f t="shared" si="1"/>
        <v>172</v>
      </c>
      <c r="FY3" s="103">
        <f t="shared" si="1"/>
        <v>173</v>
      </c>
      <c r="FZ3" s="103">
        <f t="shared" si="1"/>
        <v>174</v>
      </c>
      <c r="GA3" s="103">
        <f t="shared" si="1"/>
        <v>175</v>
      </c>
      <c r="GB3" s="103">
        <f t="shared" si="1"/>
        <v>176</v>
      </c>
      <c r="GC3" s="103">
        <f t="shared" si="1"/>
        <v>177</v>
      </c>
      <c r="GD3" s="103">
        <f t="shared" si="1"/>
        <v>178</v>
      </c>
      <c r="GE3" s="103">
        <f t="shared" si="1"/>
        <v>179</v>
      </c>
      <c r="GF3" s="103">
        <f t="shared" si="1"/>
        <v>180</v>
      </c>
      <c r="GG3" s="103"/>
    </row>
    <row r="4">
      <c r="A4" s="66"/>
      <c r="B4" s="66"/>
      <c r="C4" s="66"/>
      <c r="D4" s="102" t="s">
        <v>108</v>
      </c>
      <c r="E4" s="103"/>
      <c r="F4" s="103" t="s">
        <v>109</v>
      </c>
      <c r="H4" s="103">
        <v>0.0</v>
      </c>
      <c r="I4" s="103">
        <f t="shared" ref="I4:GF4" si="2">H4+1</f>
        <v>1</v>
      </c>
      <c r="J4" s="103">
        <f t="shared" si="2"/>
        <v>2</v>
      </c>
      <c r="K4" s="103">
        <f t="shared" si="2"/>
        <v>3</v>
      </c>
      <c r="L4" s="103">
        <f t="shared" si="2"/>
        <v>4</v>
      </c>
      <c r="M4" s="103">
        <f t="shared" si="2"/>
        <v>5</v>
      </c>
      <c r="N4" s="103">
        <f t="shared" si="2"/>
        <v>6</v>
      </c>
      <c r="O4" s="103">
        <f t="shared" si="2"/>
        <v>7</v>
      </c>
      <c r="P4" s="103">
        <f t="shared" si="2"/>
        <v>8</v>
      </c>
      <c r="Q4" s="103">
        <f t="shared" si="2"/>
        <v>9</v>
      </c>
      <c r="R4" s="103">
        <f t="shared" si="2"/>
        <v>10</v>
      </c>
      <c r="S4" s="103">
        <f t="shared" si="2"/>
        <v>11</v>
      </c>
      <c r="T4" s="103">
        <f t="shared" si="2"/>
        <v>12</v>
      </c>
      <c r="U4" s="103">
        <f t="shared" si="2"/>
        <v>13</v>
      </c>
      <c r="V4" s="103">
        <f t="shared" si="2"/>
        <v>14</v>
      </c>
      <c r="W4" s="103">
        <f t="shared" si="2"/>
        <v>15</v>
      </c>
      <c r="X4" s="103">
        <f t="shared" si="2"/>
        <v>16</v>
      </c>
      <c r="Y4" s="103">
        <f t="shared" si="2"/>
        <v>17</v>
      </c>
      <c r="Z4" s="103">
        <f t="shared" si="2"/>
        <v>18</v>
      </c>
      <c r="AA4" s="103">
        <f t="shared" si="2"/>
        <v>19</v>
      </c>
      <c r="AB4" s="103">
        <f t="shared" si="2"/>
        <v>20</v>
      </c>
      <c r="AC4" s="103">
        <f t="shared" si="2"/>
        <v>21</v>
      </c>
      <c r="AD4" s="103">
        <f t="shared" si="2"/>
        <v>22</v>
      </c>
      <c r="AE4" s="103">
        <f t="shared" si="2"/>
        <v>23</v>
      </c>
      <c r="AF4" s="103">
        <f t="shared" si="2"/>
        <v>24</v>
      </c>
      <c r="AG4" s="103">
        <f t="shared" si="2"/>
        <v>25</v>
      </c>
      <c r="AH4" s="103">
        <f t="shared" si="2"/>
        <v>26</v>
      </c>
      <c r="AI4" s="103">
        <f t="shared" si="2"/>
        <v>27</v>
      </c>
      <c r="AJ4" s="103">
        <f t="shared" si="2"/>
        <v>28</v>
      </c>
      <c r="AK4" s="103">
        <f t="shared" si="2"/>
        <v>29</v>
      </c>
      <c r="AL4" s="103">
        <f t="shared" si="2"/>
        <v>30</v>
      </c>
      <c r="AM4" s="103">
        <f t="shared" si="2"/>
        <v>31</v>
      </c>
      <c r="AN4" s="103">
        <f t="shared" si="2"/>
        <v>32</v>
      </c>
      <c r="AO4" s="103">
        <f t="shared" si="2"/>
        <v>33</v>
      </c>
      <c r="AP4" s="103">
        <f t="shared" si="2"/>
        <v>34</v>
      </c>
      <c r="AQ4" s="103">
        <f t="shared" si="2"/>
        <v>35</v>
      </c>
      <c r="AR4" s="103">
        <f t="shared" si="2"/>
        <v>36</v>
      </c>
      <c r="AS4" s="103">
        <f t="shared" si="2"/>
        <v>37</v>
      </c>
      <c r="AT4" s="103">
        <f t="shared" si="2"/>
        <v>38</v>
      </c>
      <c r="AU4" s="103">
        <f t="shared" si="2"/>
        <v>39</v>
      </c>
      <c r="AV4" s="103">
        <f t="shared" si="2"/>
        <v>40</v>
      </c>
      <c r="AW4" s="103">
        <f t="shared" si="2"/>
        <v>41</v>
      </c>
      <c r="AX4" s="103">
        <f t="shared" si="2"/>
        <v>42</v>
      </c>
      <c r="AY4" s="103">
        <f t="shared" si="2"/>
        <v>43</v>
      </c>
      <c r="AZ4" s="103">
        <f t="shared" si="2"/>
        <v>44</v>
      </c>
      <c r="BA4" s="103">
        <f t="shared" si="2"/>
        <v>45</v>
      </c>
      <c r="BB4" s="103">
        <f t="shared" si="2"/>
        <v>46</v>
      </c>
      <c r="BC4" s="103">
        <f t="shared" si="2"/>
        <v>47</v>
      </c>
      <c r="BD4" s="103">
        <f t="shared" si="2"/>
        <v>48</v>
      </c>
      <c r="BE4" s="103">
        <f t="shared" si="2"/>
        <v>49</v>
      </c>
      <c r="BF4" s="103">
        <f t="shared" si="2"/>
        <v>50</v>
      </c>
      <c r="BG4" s="103">
        <f t="shared" si="2"/>
        <v>51</v>
      </c>
      <c r="BH4" s="103">
        <f t="shared" si="2"/>
        <v>52</v>
      </c>
      <c r="BI4" s="103">
        <f t="shared" si="2"/>
        <v>53</v>
      </c>
      <c r="BJ4" s="103">
        <f t="shared" si="2"/>
        <v>54</v>
      </c>
      <c r="BK4" s="103">
        <f t="shared" si="2"/>
        <v>55</v>
      </c>
      <c r="BL4" s="103">
        <f t="shared" si="2"/>
        <v>56</v>
      </c>
      <c r="BM4" s="103">
        <f t="shared" si="2"/>
        <v>57</v>
      </c>
      <c r="BN4" s="103">
        <f t="shared" si="2"/>
        <v>58</v>
      </c>
      <c r="BO4" s="103">
        <f t="shared" si="2"/>
        <v>59</v>
      </c>
      <c r="BP4" s="103">
        <f t="shared" si="2"/>
        <v>60</v>
      </c>
      <c r="BQ4" s="103">
        <f t="shared" si="2"/>
        <v>61</v>
      </c>
      <c r="BR4" s="103">
        <f t="shared" si="2"/>
        <v>62</v>
      </c>
      <c r="BS4" s="103">
        <f t="shared" si="2"/>
        <v>63</v>
      </c>
      <c r="BT4" s="103">
        <f t="shared" si="2"/>
        <v>64</v>
      </c>
      <c r="BU4" s="103">
        <f t="shared" si="2"/>
        <v>65</v>
      </c>
      <c r="BV4" s="103">
        <f t="shared" si="2"/>
        <v>66</v>
      </c>
      <c r="BW4" s="103">
        <f t="shared" si="2"/>
        <v>67</v>
      </c>
      <c r="BX4" s="103">
        <f t="shared" si="2"/>
        <v>68</v>
      </c>
      <c r="BY4" s="103">
        <f t="shared" si="2"/>
        <v>69</v>
      </c>
      <c r="BZ4" s="103">
        <f t="shared" si="2"/>
        <v>70</v>
      </c>
      <c r="CA4" s="103">
        <f t="shared" si="2"/>
        <v>71</v>
      </c>
      <c r="CB4" s="103">
        <f t="shared" si="2"/>
        <v>72</v>
      </c>
      <c r="CC4" s="103">
        <f t="shared" si="2"/>
        <v>73</v>
      </c>
      <c r="CD4" s="103">
        <f t="shared" si="2"/>
        <v>74</v>
      </c>
      <c r="CE4" s="103">
        <f t="shared" si="2"/>
        <v>75</v>
      </c>
      <c r="CF4" s="103">
        <f t="shared" si="2"/>
        <v>76</v>
      </c>
      <c r="CG4" s="103">
        <f t="shared" si="2"/>
        <v>77</v>
      </c>
      <c r="CH4" s="103">
        <f t="shared" si="2"/>
        <v>78</v>
      </c>
      <c r="CI4" s="103">
        <f t="shared" si="2"/>
        <v>79</v>
      </c>
      <c r="CJ4" s="103">
        <f t="shared" si="2"/>
        <v>80</v>
      </c>
      <c r="CK4" s="103">
        <f t="shared" si="2"/>
        <v>81</v>
      </c>
      <c r="CL4" s="103">
        <f t="shared" si="2"/>
        <v>82</v>
      </c>
      <c r="CM4" s="103">
        <f t="shared" si="2"/>
        <v>83</v>
      </c>
      <c r="CN4" s="103">
        <f t="shared" si="2"/>
        <v>84</v>
      </c>
      <c r="CO4" s="103">
        <f t="shared" si="2"/>
        <v>85</v>
      </c>
      <c r="CP4" s="103">
        <f t="shared" si="2"/>
        <v>86</v>
      </c>
      <c r="CQ4" s="103">
        <f t="shared" si="2"/>
        <v>87</v>
      </c>
      <c r="CR4" s="103">
        <f t="shared" si="2"/>
        <v>88</v>
      </c>
      <c r="CS4" s="103">
        <f t="shared" si="2"/>
        <v>89</v>
      </c>
      <c r="CT4" s="103">
        <f t="shared" si="2"/>
        <v>90</v>
      </c>
      <c r="CU4" s="103">
        <f t="shared" si="2"/>
        <v>91</v>
      </c>
      <c r="CV4" s="103">
        <f t="shared" si="2"/>
        <v>92</v>
      </c>
      <c r="CW4" s="103">
        <f t="shared" si="2"/>
        <v>93</v>
      </c>
      <c r="CX4" s="103">
        <f t="shared" si="2"/>
        <v>94</v>
      </c>
      <c r="CY4" s="103">
        <f t="shared" si="2"/>
        <v>95</v>
      </c>
      <c r="CZ4" s="103">
        <f t="shared" si="2"/>
        <v>96</v>
      </c>
      <c r="DA4" s="103">
        <f t="shared" si="2"/>
        <v>97</v>
      </c>
      <c r="DB4" s="103">
        <f t="shared" si="2"/>
        <v>98</v>
      </c>
      <c r="DC4" s="103">
        <f t="shared" si="2"/>
        <v>99</v>
      </c>
      <c r="DD4" s="103">
        <f t="shared" si="2"/>
        <v>100</v>
      </c>
      <c r="DE4" s="103">
        <f t="shared" si="2"/>
        <v>101</v>
      </c>
      <c r="DF4" s="103">
        <f t="shared" si="2"/>
        <v>102</v>
      </c>
      <c r="DG4" s="103">
        <f t="shared" si="2"/>
        <v>103</v>
      </c>
      <c r="DH4" s="103">
        <f t="shared" si="2"/>
        <v>104</v>
      </c>
      <c r="DI4" s="103">
        <f t="shared" si="2"/>
        <v>105</v>
      </c>
      <c r="DJ4" s="103">
        <f t="shared" si="2"/>
        <v>106</v>
      </c>
      <c r="DK4" s="103">
        <f t="shared" si="2"/>
        <v>107</v>
      </c>
      <c r="DL4" s="103">
        <f t="shared" si="2"/>
        <v>108</v>
      </c>
      <c r="DM4" s="103">
        <f t="shared" si="2"/>
        <v>109</v>
      </c>
      <c r="DN4" s="103">
        <f t="shared" si="2"/>
        <v>110</v>
      </c>
      <c r="DO4" s="103">
        <f t="shared" si="2"/>
        <v>111</v>
      </c>
      <c r="DP4" s="103">
        <f t="shared" si="2"/>
        <v>112</v>
      </c>
      <c r="DQ4" s="103">
        <f t="shared" si="2"/>
        <v>113</v>
      </c>
      <c r="DR4" s="103">
        <f t="shared" si="2"/>
        <v>114</v>
      </c>
      <c r="DS4" s="103">
        <f t="shared" si="2"/>
        <v>115</v>
      </c>
      <c r="DT4" s="103">
        <f t="shared" si="2"/>
        <v>116</v>
      </c>
      <c r="DU4" s="103">
        <f t="shared" si="2"/>
        <v>117</v>
      </c>
      <c r="DV4" s="103">
        <f t="shared" si="2"/>
        <v>118</v>
      </c>
      <c r="DW4" s="103">
        <f t="shared" si="2"/>
        <v>119</v>
      </c>
      <c r="DX4" s="103">
        <f t="shared" si="2"/>
        <v>120</v>
      </c>
      <c r="DY4" s="103">
        <f t="shared" si="2"/>
        <v>121</v>
      </c>
      <c r="DZ4" s="103">
        <f t="shared" si="2"/>
        <v>122</v>
      </c>
      <c r="EA4" s="103">
        <f t="shared" si="2"/>
        <v>123</v>
      </c>
      <c r="EB4" s="103">
        <f t="shared" si="2"/>
        <v>124</v>
      </c>
      <c r="EC4" s="103">
        <f t="shared" si="2"/>
        <v>125</v>
      </c>
      <c r="ED4" s="103">
        <f t="shared" si="2"/>
        <v>126</v>
      </c>
      <c r="EE4" s="103">
        <f t="shared" si="2"/>
        <v>127</v>
      </c>
      <c r="EF4" s="103">
        <f t="shared" si="2"/>
        <v>128</v>
      </c>
      <c r="EG4" s="103">
        <f t="shared" si="2"/>
        <v>129</v>
      </c>
      <c r="EH4" s="103">
        <f t="shared" si="2"/>
        <v>130</v>
      </c>
      <c r="EI4" s="103">
        <f t="shared" si="2"/>
        <v>131</v>
      </c>
      <c r="EJ4" s="103">
        <f t="shared" si="2"/>
        <v>132</v>
      </c>
      <c r="EK4" s="103">
        <f t="shared" si="2"/>
        <v>133</v>
      </c>
      <c r="EL4" s="103">
        <f t="shared" si="2"/>
        <v>134</v>
      </c>
      <c r="EM4" s="103">
        <f t="shared" si="2"/>
        <v>135</v>
      </c>
      <c r="EN4" s="103">
        <f t="shared" si="2"/>
        <v>136</v>
      </c>
      <c r="EO4" s="103">
        <f t="shared" si="2"/>
        <v>137</v>
      </c>
      <c r="EP4" s="103">
        <f t="shared" si="2"/>
        <v>138</v>
      </c>
      <c r="EQ4" s="103">
        <f t="shared" si="2"/>
        <v>139</v>
      </c>
      <c r="ER4" s="103">
        <f t="shared" si="2"/>
        <v>140</v>
      </c>
      <c r="ES4" s="103">
        <f t="shared" si="2"/>
        <v>141</v>
      </c>
      <c r="ET4" s="103">
        <f t="shared" si="2"/>
        <v>142</v>
      </c>
      <c r="EU4" s="103">
        <f t="shared" si="2"/>
        <v>143</v>
      </c>
      <c r="EV4" s="103">
        <f t="shared" si="2"/>
        <v>144</v>
      </c>
      <c r="EW4" s="103">
        <f t="shared" si="2"/>
        <v>145</v>
      </c>
      <c r="EX4" s="103">
        <f t="shared" si="2"/>
        <v>146</v>
      </c>
      <c r="EY4" s="103">
        <f t="shared" si="2"/>
        <v>147</v>
      </c>
      <c r="EZ4" s="103">
        <f t="shared" si="2"/>
        <v>148</v>
      </c>
      <c r="FA4" s="103">
        <f t="shared" si="2"/>
        <v>149</v>
      </c>
      <c r="FB4" s="103">
        <f t="shared" si="2"/>
        <v>150</v>
      </c>
      <c r="FC4" s="103">
        <f t="shared" si="2"/>
        <v>151</v>
      </c>
      <c r="FD4" s="103">
        <f t="shared" si="2"/>
        <v>152</v>
      </c>
      <c r="FE4" s="103">
        <f t="shared" si="2"/>
        <v>153</v>
      </c>
      <c r="FF4" s="103">
        <f t="shared" si="2"/>
        <v>154</v>
      </c>
      <c r="FG4" s="103">
        <f t="shared" si="2"/>
        <v>155</v>
      </c>
      <c r="FH4" s="103">
        <f t="shared" si="2"/>
        <v>156</v>
      </c>
      <c r="FI4" s="103">
        <f t="shared" si="2"/>
        <v>157</v>
      </c>
      <c r="FJ4" s="103">
        <f t="shared" si="2"/>
        <v>158</v>
      </c>
      <c r="FK4" s="103">
        <f t="shared" si="2"/>
        <v>159</v>
      </c>
      <c r="FL4" s="103">
        <f t="shared" si="2"/>
        <v>160</v>
      </c>
      <c r="FM4" s="103">
        <f t="shared" si="2"/>
        <v>161</v>
      </c>
      <c r="FN4" s="103">
        <f t="shared" si="2"/>
        <v>162</v>
      </c>
      <c r="FO4" s="103">
        <f t="shared" si="2"/>
        <v>163</v>
      </c>
      <c r="FP4" s="103">
        <f t="shared" si="2"/>
        <v>164</v>
      </c>
      <c r="FQ4" s="103">
        <f t="shared" si="2"/>
        <v>165</v>
      </c>
      <c r="FR4" s="103">
        <f t="shared" si="2"/>
        <v>166</v>
      </c>
      <c r="FS4" s="103">
        <f t="shared" si="2"/>
        <v>167</v>
      </c>
      <c r="FT4" s="103">
        <f t="shared" si="2"/>
        <v>168</v>
      </c>
      <c r="FU4" s="103">
        <f t="shared" si="2"/>
        <v>169</v>
      </c>
      <c r="FV4" s="103">
        <f t="shared" si="2"/>
        <v>170</v>
      </c>
      <c r="FW4" s="103">
        <f t="shared" si="2"/>
        <v>171</v>
      </c>
      <c r="FX4" s="103">
        <f t="shared" si="2"/>
        <v>172</v>
      </c>
      <c r="FY4" s="103">
        <f t="shared" si="2"/>
        <v>173</v>
      </c>
      <c r="FZ4" s="103">
        <f t="shared" si="2"/>
        <v>174</v>
      </c>
      <c r="GA4" s="103">
        <f t="shared" si="2"/>
        <v>175</v>
      </c>
      <c r="GB4" s="103">
        <f t="shared" si="2"/>
        <v>176</v>
      </c>
      <c r="GC4" s="103">
        <f t="shared" si="2"/>
        <v>177</v>
      </c>
      <c r="GD4" s="103">
        <f t="shared" si="2"/>
        <v>178</v>
      </c>
      <c r="GE4" s="103">
        <f t="shared" si="2"/>
        <v>179</v>
      </c>
      <c r="GF4" s="103">
        <f t="shared" si="2"/>
        <v>180</v>
      </c>
      <c r="GG4" s="103"/>
    </row>
    <row r="5">
      <c r="A5" s="66"/>
      <c r="B5" s="66"/>
      <c r="C5" s="66"/>
      <c r="D5" s="104" t="s">
        <v>44</v>
      </c>
      <c r="E5" s="105" t="str">
        <f>Projet!E16</f>
        <v>Chêne rouvre (sessile)</v>
      </c>
      <c r="F5" s="106">
        <f>Projet!F16</f>
        <v>0.93</v>
      </c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/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</row>
    <row r="6">
      <c r="A6" s="20"/>
      <c r="B6" s="20"/>
      <c r="C6" s="20"/>
      <c r="D6" s="20" t="s">
        <v>61</v>
      </c>
      <c r="E6" s="50">
        <f>IFERROR(VLOOKUP(E5,dataMethode!$D$90:$E$158,2,FALSE),0)</f>
        <v>0.58</v>
      </c>
      <c r="F6" s="67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C6" s="73"/>
      <c r="ED6" s="73"/>
      <c r="EE6" s="73"/>
      <c r="EF6" s="73"/>
      <c r="EG6" s="73"/>
      <c r="EH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S6" s="73"/>
      <c r="ET6" s="73"/>
      <c r="EU6" s="73"/>
      <c r="EV6" s="73"/>
      <c r="EW6" s="73"/>
      <c r="EX6" s="73"/>
      <c r="EY6" s="73"/>
      <c r="EZ6" s="73"/>
      <c r="FA6" s="73"/>
      <c r="FB6" s="73"/>
      <c r="FC6" s="73"/>
      <c r="FD6" s="73"/>
      <c r="FE6" s="73"/>
      <c r="FF6" s="73"/>
      <c r="FG6" s="73"/>
      <c r="FH6" s="73"/>
      <c r="FI6" s="73"/>
      <c r="FJ6" s="73"/>
      <c r="FK6" s="73"/>
      <c r="FL6" s="73"/>
      <c r="FM6" s="73"/>
      <c r="FN6" s="73"/>
      <c r="FO6" s="73"/>
      <c r="FP6" s="73"/>
      <c r="FQ6" s="73"/>
      <c r="FR6" s="73"/>
      <c r="FS6" s="73"/>
      <c r="FT6" s="73"/>
      <c r="FU6" s="73"/>
      <c r="FV6" s="73"/>
      <c r="FW6" s="73"/>
      <c r="FX6" s="73"/>
      <c r="FY6" s="73"/>
      <c r="FZ6" s="73"/>
      <c r="GA6" s="73"/>
      <c r="GB6" s="73"/>
      <c r="GC6" s="73"/>
      <c r="GD6" s="73"/>
      <c r="GE6" s="73"/>
      <c r="GF6" s="73"/>
      <c r="GG6" s="73"/>
    </row>
    <row r="7">
      <c r="A7" s="20"/>
      <c r="B7" s="20"/>
      <c r="C7" s="20"/>
      <c r="D7" s="20" t="s">
        <v>110</v>
      </c>
      <c r="E7" s="50">
        <f>IFERROR(VLOOKUP(VLOOKUP(E5,dataMethode!$D$90:$F$158,3,FALSE),dataMethode!$D$16:$E$18,2,FALSE),0)</f>
        <v>1.56</v>
      </c>
      <c r="F7" s="67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  <c r="BB7" s="73"/>
      <c r="BC7" s="73"/>
      <c r="BD7" s="73"/>
      <c r="BE7" s="73"/>
      <c r="BF7" s="73"/>
      <c r="BG7" s="73"/>
      <c r="BH7" s="73"/>
      <c r="BI7" s="73"/>
      <c r="BJ7" s="73"/>
      <c r="BK7" s="73"/>
      <c r="BL7" s="73"/>
      <c r="BM7" s="73"/>
      <c r="BN7" s="73"/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G7" s="73"/>
      <c r="CH7" s="73"/>
      <c r="CI7" s="73"/>
      <c r="CJ7" s="73"/>
      <c r="CK7" s="7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  <c r="CW7" s="73"/>
      <c r="CX7" s="73"/>
      <c r="CY7" s="73"/>
      <c r="CZ7" s="73"/>
      <c r="DA7" s="73"/>
      <c r="DB7" s="73"/>
      <c r="DC7" s="73"/>
      <c r="DD7" s="73"/>
      <c r="DE7" s="73"/>
      <c r="DF7" s="73"/>
      <c r="DG7" s="73"/>
      <c r="DH7" s="73"/>
      <c r="DI7" s="73"/>
      <c r="DJ7" s="73"/>
      <c r="DK7" s="73"/>
      <c r="DL7" s="73"/>
      <c r="DM7" s="73"/>
      <c r="DN7" s="73"/>
      <c r="DO7" s="73"/>
      <c r="DP7" s="73"/>
      <c r="DQ7" s="73"/>
      <c r="DR7" s="73"/>
      <c r="DS7" s="73"/>
      <c r="DT7" s="73"/>
      <c r="DU7" s="73"/>
      <c r="DV7" s="73"/>
      <c r="DW7" s="73"/>
      <c r="DX7" s="73"/>
      <c r="DY7" s="73"/>
      <c r="DZ7" s="73"/>
      <c r="EA7" s="73"/>
      <c r="EB7" s="73"/>
      <c r="EC7" s="73"/>
      <c r="ED7" s="73"/>
      <c r="EE7" s="73"/>
      <c r="EF7" s="73"/>
      <c r="EG7" s="73"/>
      <c r="EH7" s="73"/>
      <c r="EI7" s="73"/>
      <c r="EJ7" s="73"/>
      <c r="EK7" s="73"/>
      <c r="EL7" s="73"/>
      <c r="EM7" s="73"/>
      <c r="EN7" s="73"/>
      <c r="EO7" s="73"/>
      <c r="EP7" s="73"/>
      <c r="EQ7" s="73"/>
      <c r="ER7" s="73"/>
      <c r="ES7" s="73"/>
      <c r="ET7" s="73"/>
      <c r="EU7" s="73"/>
      <c r="EV7" s="73"/>
      <c r="EW7" s="73"/>
      <c r="EX7" s="73"/>
      <c r="EY7" s="73"/>
      <c r="EZ7" s="73"/>
      <c r="FA7" s="73"/>
      <c r="FB7" s="73"/>
      <c r="FC7" s="73"/>
      <c r="FD7" s="73"/>
      <c r="FE7" s="73"/>
      <c r="FF7" s="73"/>
      <c r="FG7" s="73"/>
      <c r="FH7" s="73"/>
      <c r="FI7" s="73"/>
      <c r="FJ7" s="73"/>
      <c r="FK7" s="73"/>
      <c r="FL7" s="73"/>
      <c r="FM7" s="73"/>
      <c r="FN7" s="73"/>
      <c r="FO7" s="73"/>
      <c r="FP7" s="73"/>
      <c r="FQ7" s="73"/>
      <c r="FR7" s="73"/>
      <c r="FS7" s="73"/>
      <c r="FT7" s="73"/>
      <c r="FU7" s="73"/>
      <c r="FV7" s="73"/>
      <c r="FW7" s="73"/>
      <c r="FX7" s="73"/>
      <c r="FY7" s="73"/>
      <c r="FZ7" s="73"/>
      <c r="GA7" s="73"/>
      <c r="GB7" s="73"/>
      <c r="GC7" s="73"/>
      <c r="GD7" s="73"/>
      <c r="GE7" s="73"/>
      <c r="GF7" s="73"/>
      <c r="GG7" s="73"/>
    </row>
    <row r="8">
      <c r="A8" s="20"/>
      <c r="B8" s="20"/>
      <c r="C8" s="20"/>
      <c r="D8" s="20" t="s">
        <v>111</v>
      </c>
      <c r="E8" s="67"/>
      <c r="F8" s="50" t="s">
        <v>89</v>
      </c>
      <c r="H8" s="73">
        <f>dataFutaie!G12</f>
        <v>195.3</v>
      </c>
      <c r="I8" s="73">
        <f>dataFutaie!H12</f>
        <v>167.3768</v>
      </c>
      <c r="J8" s="73">
        <f>dataFutaie!I12</f>
        <v>178.5135</v>
      </c>
      <c r="K8" s="73">
        <f>dataFutaie!J12</f>
        <v>189.6503</v>
      </c>
      <c r="L8" s="73">
        <f>dataFutaie!K12</f>
        <v>200.787</v>
      </c>
      <c r="M8" s="73">
        <f>dataFutaie!L12</f>
        <v>211.9238</v>
      </c>
      <c r="N8" s="73">
        <f>dataFutaie!M12</f>
        <v>223.211</v>
      </c>
      <c r="O8" s="73">
        <f>dataFutaie!N12</f>
        <v>234.4983</v>
      </c>
      <c r="P8" s="73">
        <f>dataFutaie!O12</f>
        <v>210.6109</v>
      </c>
      <c r="Q8" s="73">
        <f>dataFutaie!P12</f>
        <v>221.8982</v>
      </c>
      <c r="R8" s="73">
        <f>dataFutaie!Q12</f>
        <v>233.1855</v>
      </c>
      <c r="S8" s="73">
        <f>dataFutaie!R12</f>
        <v>244.6535</v>
      </c>
      <c r="T8" s="73">
        <f>dataFutaie!S12</f>
        <v>256.1214</v>
      </c>
      <c r="U8" s="73">
        <f>dataFutaie!T12</f>
        <v>267.5893</v>
      </c>
      <c r="V8" s="73">
        <f>dataFutaie!U12</f>
        <v>279.0573</v>
      </c>
      <c r="W8" s="73">
        <f>dataFutaie!V12</f>
        <v>248.6666</v>
      </c>
      <c r="X8" s="73">
        <f>dataFutaie!W12</f>
        <v>260.1346</v>
      </c>
      <c r="Y8" s="73">
        <f>dataFutaie!X12</f>
        <v>271.6025</v>
      </c>
      <c r="Z8" s="73">
        <f>dataFutaie!Y12</f>
        <v>283.1735</v>
      </c>
      <c r="AA8" s="73">
        <f>dataFutaie!Z12</f>
        <v>294.7445</v>
      </c>
      <c r="AB8" s="73">
        <f>dataFutaie!AA12</f>
        <v>306.3154</v>
      </c>
      <c r="AC8" s="73">
        <f>dataFutaie!AB12</f>
        <v>317.8863</v>
      </c>
      <c r="AD8" s="73">
        <f>dataFutaie!AC12</f>
        <v>281.7743</v>
      </c>
      <c r="AE8" s="73">
        <f>dataFutaie!AD12</f>
        <v>293.3453</v>
      </c>
      <c r="AF8" s="73">
        <f>dataFutaie!AE12</f>
        <v>304.9162</v>
      </c>
      <c r="AG8" s="73">
        <f>dataFutaie!AF12</f>
        <v>316.4871</v>
      </c>
      <c r="AH8" s="73">
        <f>dataFutaie!AG12</f>
        <v>328.0581</v>
      </c>
      <c r="AI8" s="73">
        <f>dataFutaie!AH12</f>
        <v>339.6291</v>
      </c>
      <c r="AJ8" s="73">
        <f>dataFutaie!AI12</f>
        <v>351.2</v>
      </c>
      <c r="AK8" s="73">
        <f>dataFutaie!AJ12</f>
        <v>362.771</v>
      </c>
      <c r="AL8" s="73">
        <f>dataFutaie!AK12</f>
        <v>374.3419</v>
      </c>
      <c r="AM8" s="73">
        <f>dataFutaie!AL12</f>
        <v>385.9129</v>
      </c>
      <c r="AN8" s="73">
        <f>dataFutaie!AM12</f>
        <v>358.8925</v>
      </c>
      <c r="AO8" s="73">
        <f>dataFutaie!AN12</f>
        <v>370.4635</v>
      </c>
      <c r="AP8" s="73">
        <f>dataFutaie!AO12</f>
        <v>382.0345</v>
      </c>
      <c r="AQ8" s="73">
        <f>dataFutaie!AP12</f>
        <v>393.6054</v>
      </c>
      <c r="AR8" s="73">
        <f>dataFutaie!AQ12</f>
        <v>405.1763</v>
      </c>
      <c r="AS8" s="73">
        <f>dataFutaie!AR12</f>
        <v>416.7472</v>
      </c>
      <c r="AT8" s="73">
        <f>dataFutaie!AS12</f>
        <v>428.3182</v>
      </c>
      <c r="AU8" s="73">
        <f>dataFutaie!AT12</f>
        <v>439.8892</v>
      </c>
      <c r="AV8" s="73">
        <f>dataFutaie!AU12</f>
        <v>451.4601</v>
      </c>
      <c r="AW8" s="73">
        <f>dataFutaie!AV12</f>
        <v>463.031</v>
      </c>
      <c r="AX8" s="73">
        <f>dataFutaie!AW12</f>
        <v>474.602</v>
      </c>
      <c r="AY8" s="73">
        <f>dataFutaie!AX12</f>
        <v>486.173</v>
      </c>
      <c r="AZ8" s="73">
        <f>dataFutaie!AY12</f>
        <v>497.7439</v>
      </c>
      <c r="BA8" s="73">
        <f>dataFutaie!AZ12</f>
        <v>459.5405</v>
      </c>
      <c r="BB8" s="73">
        <f>dataFutaie!BA12</f>
        <v>471.1115</v>
      </c>
      <c r="BC8" s="73">
        <f>dataFutaie!BB12</f>
        <v>482.6824</v>
      </c>
      <c r="BD8" s="73">
        <f>dataFutaie!BC12</f>
        <v>494.2534</v>
      </c>
      <c r="BE8" s="73">
        <f>dataFutaie!BD12</f>
        <v>505.8243</v>
      </c>
      <c r="BF8" s="73">
        <f>dataFutaie!BE12</f>
        <v>517.3952</v>
      </c>
      <c r="BG8" s="73">
        <f>dataFutaie!BF12</f>
        <v>528.9663</v>
      </c>
      <c r="BH8" s="73">
        <f>dataFutaie!BG12</f>
        <v>540.5371</v>
      </c>
      <c r="BI8" s="73">
        <f>dataFutaie!BH12</f>
        <v>552.108</v>
      </c>
      <c r="BJ8" s="73">
        <f>dataFutaie!BI12</f>
        <v>563.6789</v>
      </c>
      <c r="BK8" s="73">
        <f>dataFutaie!BJ12</f>
        <v>575.2499</v>
      </c>
      <c r="BL8" s="73">
        <f>dataFutaie!BK12</f>
        <v>586.8209</v>
      </c>
      <c r="BM8" s="73">
        <f>dataFutaie!BL12</f>
        <v>598.3918</v>
      </c>
      <c r="BN8" s="73">
        <f>dataFutaie!BM12</f>
        <v>550.1237</v>
      </c>
      <c r="BO8" s="73">
        <f>dataFutaie!BN12</f>
        <v>561.6945</v>
      </c>
      <c r="BP8" s="73">
        <f>dataFutaie!BO12</f>
        <v>573.2655</v>
      </c>
      <c r="BQ8" s="73">
        <f>dataFutaie!BP12</f>
        <v>584.8364</v>
      </c>
      <c r="BR8" s="73">
        <f>dataFutaie!BQ12</f>
        <v>596.4074</v>
      </c>
      <c r="BS8" s="73">
        <f>dataFutaie!BR12</f>
        <v>607.9783</v>
      </c>
      <c r="BT8" s="73">
        <f>dataFutaie!BS12</f>
        <v>619.5492</v>
      </c>
      <c r="BU8" s="73">
        <f>dataFutaie!BT12</f>
        <v>631.1203</v>
      </c>
      <c r="BV8" s="73">
        <f>dataFutaie!BU12</f>
        <v>642.6912</v>
      </c>
      <c r="BW8" s="73">
        <f>dataFutaie!BV12</f>
        <v>654.2621</v>
      </c>
      <c r="BX8" s="73">
        <f>dataFutaie!BW12</f>
        <v>665.8331</v>
      </c>
      <c r="BY8" s="73">
        <f>dataFutaie!BX12</f>
        <v>677.4041</v>
      </c>
      <c r="BZ8" s="73">
        <f>dataFutaie!BY12</f>
        <v>688.975</v>
      </c>
      <c r="CA8" s="73">
        <f>dataFutaie!BZ12</f>
        <v>631.6485</v>
      </c>
      <c r="CB8" s="73">
        <f>dataFutaie!CA12</f>
        <v>643.2194</v>
      </c>
      <c r="CC8" s="73">
        <f>dataFutaie!CB12</f>
        <v>654.7903</v>
      </c>
      <c r="CD8" s="73">
        <f>dataFutaie!CC12</f>
        <v>666.3613</v>
      </c>
      <c r="CE8" s="73">
        <f>dataFutaie!CD12</f>
        <v>677.9323</v>
      </c>
      <c r="CF8" s="73">
        <f>dataFutaie!CE12</f>
        <v>689.5032</v>
      </c>
      <c r="CG8" s="73">
        <f>dataFutaie!CF12</f>
        <v>701.0741</v>
      </c>
      <c r="CH8" s="73">
        <f>dataFutaie!CG12</f>
        <v>712.6451</v>
      </c>
      <c r="CI8" s="73">
        <f>dataFutaie!CH12</f>
        <v>724.2161</v>
      </c>
      <c r="CJ8" s="73">
        <f>dataFutaie!CI12</f>
        <v>735.787</v>
      </c>
      <c r="CK8" s="73">
        <f>dataFutaie!CJ12</f>
        <v>747.3579</v>
      </c>
      <c r="CL8" s="73">
        <f>dataFutaie!CK12</f>
        <v>758.9288</v>
      </c>
      <c r="CM8" s="73">
        <f>dataFutaie!CL12</f>
        <v>770.4998</v>
      </c>
      <c r="CN8" s="73">
        <f>dataFutaie!CM12</f>
        <v>705.0208</v>
      </c>
      <c r="CO8" s="73">
        <f>dataFutaie!CN12</f>
        <v>716.5917</v>
      </c>
      <c r="CP8" s="73">
        <f>dataFutaie!CO12</f>
        <v>728.1627</v>
      </c>
      <c r="CQ8" s="73">
        <f>dataFutaie!CP12</f>
        <v>739.7337</v>
      </c>
      <c r="CR8" s="73">
        <f>dataFutaie!CQ12</f>
        <v>751.3046</v>
      </c>
      <c r="CS8" s="73">
        <f>dataFutaie!CR12</f>
        <v>762.8755</v>
      </c>
      <c r="CT8" s="73">
        <f>dataFutaie!CS12</f>
        <v>774.4465</v>
      </c>
      <c r="CU8" s="73">
        <f>dataFutaie!CT12</f>
        <v>786.0175</v>
      </c>
      <c r="CV8" s="73">
        <f>dataFutaie!CU12</f>
        <v>797.5884</v>
      </c>
      <c r="CW8" s="73">
        <f>dataFutaie!CV12</f>
        <v>809.1594</v>
      </c>
      <c r="CX8" s="73">
        <f>dataFutaie!CW12</f>
        <v>820.7302</v>
      </c>
      <c r="CY8" s="73">
        <f>dataFutaie!CX12</f>
        <v>832.3012</v>
      </c>
      <c r="CZ8" s="73">
        <f>dataFutaie!CY12</f>
        <v>843.8722</v>
      </c>
      <c r="DA8" s="73">
        <f>dataFutaie!CZ12</f>
        <v>771.0559</v>
      </c>
      <c r="DB8" s="73">
        <f>dataFutaie!DA12</f>
        <v>782.6268</v>
      </c>
      <c r="DC8" s="73">
        <f>dataFutaie!DB12</f>
        <v>794.1978</v>
      </c>
      <c r="DD8" s="73">
        <f>dataFutaie!DC12</f>
        <v>805.7688</v>
      </c>
      <c r="DE8" s="73">
        <f>dataFutaie!DD12</f>
        <v>817.3397</v>
      </c>
      <c r="DF8" s="73">
        <f>dataFutaie!DE12</f>
        <v>828.9106</v>
      </c>
      <c r="DG8" s="73">
        <f>dataFutaie!DF12</f>
        <v>840.4816</v>
      </c>
      <c r="DH8" s="73">
        <f>dataFutaie!DG12</f>
        <v>852.0526</v>
      </c>
      <c r="DI8" s="73">
        <f>dataFutaie!DH12</f>
        <v>863.6235</v>
      </c>
      <c r="DJ8" s="73">
        <f>dataFutaie!DI12</f>
        <v>875.1945</v>
      </c>
      <c r="DK8" s="73">
        <f>dataFutaie!DJ12</f>
        <v>886.7654</v>
      </c>
      <c r="DL8" s="73">
        <f>dataFutaie!DK12</f>
        <v>898.3363</v>
      </c>
      <c r="DM8" s="73">
        <f>dataFutaie!DL12</f>
        <v>909.9074</v>
      </c>
      <c r="DN8" s="73">
        <f>dataFutaie!DM12</f>
        <v>830.4875</v>
      </c>
      <c r="DO8" s="73">
        <f>dataFutaie!DN12</f>
        <v>842.0585</v>
      </c>
      <c r="DP8" s="73">
        <f>dataFutaie!DO12</f>
        <v>853.6295</v>
      </c>
      <c r="DQ8" s="73">
        <f>dataFutaie!DP12</f>
        <v>865.2004</v>
      </c>
      <c r="DR8" s="73">
        <f>dataFutaie!DQ12</f>
        <v>876.7713</v>
      </c>
      <c r="DS8" s="73">
        <f>dataFutaie!DR12</f>
        <v>888.3423</v>
      </c>
      <c r="DT8" s="73">
        <f>dataFutaie!DS12</f>
        <v>899.9133</v>
      </c>
      <c r="DU8" s="73">
        <f>dataFutaie!DT12</f>
        <v>911.4841</v>
      </c>
      <c r="DV8" s="73">
        <f>dataFutaie!DU12</f>
        <v>923.055</v>
      </c>
      <c r="DW8" s="73">
        <f>dataFutaie!DV12</f>
        <v>934.626</v>
      </c>
      <c r="DX8" s="73">
        <f>dataFutaie!DW12</f>
        <v>946.1969</v>
      </c>
      <c r="DY8" s="73">
        <f>dataFutaie!DX12</f>
        <v>957.7679</v>
      </c>
      <c r="DZ8" s="73">
        <f>dataFutaie!DY12</f>
        <v>969.3389</v>
      </c>
      <c r="EA8" s="73">
        <f>dataFutaie!DZ12</f>
        <v>883.976</v>
      </c>
      <c r="EB8" s="73">
        <f>dataFutaie!EA12</f>
        <v>895.5469</v>
      </c>
      <c r="EC8" s="73">
        <f>dataFutaie!EB12</f>
        <v>907.1178</v>
      </c>
      <c r="ED8" s="73">
        <f>dataFutaie!EC12</f>
        <v>918.6887</v>
      </c>
      <c r="EE8" s="73">
        <f>dataFutaie!ED12</f>
        <v>930.2598</v>
      </c>
      <c r="EF8" s="73">
        <f>dataFutaie!EE12</f>
        <v>941.8307</v>
      </c>
      <c r="EG8" s="73">
        <f>dataFutaie!EF12</f>
        <v>953.4016</v>
      </c>
      <c r="EH8" s="73">
        <f>dataFutaie!EG12</f>
        <v>964.9726</v>
      </c>
      <c r="EI8" s="73">
        <f>dataFutaie!EH12</f>
        <v>976.5435</v>
      </c>
      <c r="EJ8" s="73">
        <f>dataFutaie!EI12</f>
        <v>988.1145</v>
      </c>
      <c r="EK8" s="73">
        <f>dataFutaie!EJ12</f>
        <v>999.6855</v>
      </c>
      <c r="EL8" s="73">
        <f>dataFutaie!EK12</f>
        <v>1011.2564</v>
      </c>
      <c r="EM8" s="73">
        <f>dataFutaie!EL12</f>
        <v>1022.8273</v>
      </c>
      <c r="EN8" s="73">
        <f>dataFutaie!EM12</f>
        <v>932.1156</v>
      </c>
      <c r="EO8" s="73">
        <f>dataFutaie!EN12</f>
        <v>943.6865</v>
      </c>
      <c r="EP8" s="73">
        <f>dataFutaie!EO12</f>
        <v>955.2574</v>
      </c>
      <c r="EQ8" s="73">
        <f>dataFutaie!EP12</f>
        <v>966.8283</v>
      </c>
      <c r="ER8" s="73">
        <f>dataFutaie!EQ12</f>
        <v>978.3994</v>
      </c>
      <c r="ES8" s="73">
        <f>dataFutaie!ER12</f>
        <v>989.9703</v>
      </c>
      <c r="ET8" s="73">
        <f>dataFutaie!ES12</f>
        <v>1001.5412</v>
      </c>
      <c r="EU8" s="73">
        <f>dataFutaie!ET12</f>
        <v>1013.1122</v>
      </c>
      <c r="EV8" s="73">
        <f>dataFutaie!EU12</f>
        <v>1024.6832</v>
      </c>
      <c r="EW8" s="73">
        <f>dataFutaie!EV12</f>
        <v>1036.2541</v>
      </c>
      <c r="EX8" s="73">
        <f>dataFutaie!EW12</f>
        <v>1047.8251</v>
      </c>
      <c r="EY8" s="73">
        <f>dataFutaie!EX12</f>
        <v>1059.396</v>
      </c>
      <c r="EZ8" s="73">
        <f>dataFutaie!EY12</f>
        <v>1070.9668</v>
      </c>
      <c r="FA8" s="73">
        <f>dataFutaie!EZ12</f>
        <v>975.4412</v>
      </c>
      <c r="FB8" s="73">
        <f>dataFutaie!FA12</f>
        <v>987.0122</v>
      </c>
      <c r="FC8" s="73">
        <f>dataFutaie!FB12</f>
        <v>998.583</v>
      </c>
      <c r="FD8" s="73">
        <f>dataFutaie!FC12</f>
        <v>1010.154</v>
      </c>
      <c r="FE8" s="73">
        <f>dataFutaie!FD12</f>
        <v>1021.7249</v>
      </c>
      <c r="FF8" s="73">
        <f>dataFutaie!FE12</f>
        <v>1033.2958</v>
      </c>
      <c r="FG8" s="73">
        <f>dataFutaie!FF12</f>
        <v>1044.8669</v>
      </c>
      <c r="FH8" s="73">
        <f>dataFutaie!FG12</f>
        <v>1056.4378</v>
      </c>
      <c r="FI8" s="73">
        <f>dataFutaie!FH12</f>
        <v>1068.0087</v>
      </c>
      <c r="FJ8" s="73">
        <f>dataFutaie!FI12</f>
        <v>1079.5797</v>
      </c>
      <c r="FK8" s="73">
        <f>dataFutaie!FJ12</f>
        <v>1091.1507</v>
      </c>
      <c r="FL8" s="73">
        <f>dataFutaie!FK12</f>
        <v>1102.7216</v>
      </c>
      <c r="FM8" s="73">
        <f>dataFutaie!FL12</f>
        <v>1114.2926</v>
      </c>
      <c r="FN8" s="73">
        <f>dataFutaie!FM12</f>
        <v>1014.4342</v>
      </c>
      <c r="FO8" s="73">
        <f>dataFutaie!FN12</f>
        <v>1026.0053</v>
      </c>
      <c r="FP8" s="73">
        <f>dataFutaie!FO12</f>
        <v>1037.5762</v>
      </c>
      <c r="FQ8" s="73">
        <f>dataFutaie!FP12</f>
        <v>1049.1471</v>
      </c>
      <c r="FR8" s="73">
        <f>dataFutaie!FQ12</f>
        <v>1060.7181</v>
      </c>
      <c r="FS8" s="73">
        <f>dataFutaie!FR12</f>
        <v>1072.289</v>
      </c>
      <c r="FT8" s="73">
        <f>dataFutaie!FS12</f>
        <v>1083.86</v>
      </c>
      <c r="FU8" s="73">
        <f>dataFutaie!FT12</f>
        <v>1095.431</v>
      </c>
      <c r="FV8" s="73">
        <f>dataFutaie!FU12</f>
        <v>1107.0019</v>
      </c>
      <c r="FW8" s="73">
        <f>dataFutaie!FV12</f>
        <v>1118.5727</v>
      </c>
      <c r="FX8" s="73">
        <f>dataFutaie!FW12</f>
        <v>1130.1437</v>
      </c>
      <c r="FY8" s="73">
        <f>dataFutaie!FX12</f>
        <v>1141.7147</v>
      </c>
      <c r="FZ8" s="73">
        <f>dataFutaie!FY12</f>
        <v>1153.2856</v>
      </c>
      <c r="GA8" s="73">
        <f>dataFutaie!FZ12</f>
        <v>1049.528</v>
      </c>
      <c r="GB8" s="73">
        <f>dataFutaie!GA12</f>
        <v>1061.099</v>
      </c>
      <c r="GC8" s="73">
        <f>dataFutaie!GB12</f>
        <v>1072.6699</v>
      </c>
      <c r="GD8" s="73">
        <f>dataFutaie!GC12</f>
        <v>1084.2409</v>
      </c>
      <c r="GE8" s="73">
        <f>dataFutaie!GD12</f>
        <v>1095.8118</v>
      </c>
      <c r="GF8" s="73">
        <f>dataFutaie!GE12</f>
        <v>1107.3828</v>
      </c>
      <c r="GG8" s="73"/>
    </row>
    <row r="9">
      <c r="A9" s="20"/>
      <c r="B9" s="20"/>
      <c r="C9" s="20"/>
      <c r="D9" s="20" t="s">
        <v>112</v>
      </c>
      <c r="E9" s="67"/>
      <c r="F9" s="50" t="s">
        <v>113</v>
      </c>
      <c r="G9" s="107"/>
      <c r="H9" s="73">
        <f t="shared" ref="H9:GF9" si="3">H8*$E6*$E7</f>
        <v>176.70744</v>
      </c>
      <c r="I9" s="73">
        <f t="shared" si="3"/>
        <v>151.4425286</v>
      </c>
      <c r="J9" s="73">
        <f t="shared" si="3"/>
        <v>161.5190148</v>
      </c>
      <c r="K9" s="73">
        <f t="shared" si="3"/>
        <v>171.5955914</v>
      </c>
      <c r="L9" s="73">
        <f t="shared" si="3"/>
        <v>181.6720776</v>
      </c>
      <c r="M9" s="73">
        <f t="shared" si="3"/>
        <v>191.7486542</v>
      </c>
      <c r="N9" s="73">
        <f t="shared" si="3"/>
        <v>201.9613128</v>
      </c>
      <c r="O9" s="73">
        <f t="shared" si="3"/>
        <v>212.1740618</v>
      </c>
      <c r="P9" s="73">
        <f t="shared" si="3"/>
        <v>190.5607423</v>
      </c>
      <c r="Q9" s="73">
        <f t="shared" si="3"/>
        <v>200.7734914</v>
      </c>
      <c r="R9" s="73">
        <f t="shared" si="3"/>
        <v>210.9862404</v>
      </c>
      <c r="S9" s="73">
        <f t="shared" si="3"/>
        <v>221.3624868</v>
      </c>
      <c r="T9" s="73">
        <f t="shared" si="3"/>
        <v>231.7386427</v>
      </c>
      <c r="U9" s="73">
        <f t="shared" si="3"/>
        <v>242.1147986</v>
      </c>
      <c r="V9" s="73">
        <f t="shared" si="3"/>
        <v>252.491045</v>
      </c>
      <c r="W9" s="73">
        <f t="shared" si="3"/>
        <v>224.9935397</v>
      </c>
      <c r="X9" s="73">
        <f t="shared" si="3"/>
        <v>235.3697861</v>
      </c>
      <c r="Y9" s="73">
        <f t="shared" si="3"/>
        <v>245.745942</v>
      </c>
      <c r="Z9" s="73">
        <f t="shared" si="3"/>
        <v>256.2153828</v>
      </c>
      <c r="AA9" s="73">
        <f t="shared" si="3"/>
        <v>266.6848236</v>
      </c>
      <c r="AB9" s="73">
        <f t="shared" si="3"/>
        <v>277.1541739</v>
      </c>
      <c r="AC9" s="73">
        <f t="shared" si="3"/>
        <v>287.6235242</v>
      </c>
      <c r="AD9" s="73">
        <f t="shared" si="3"/>
        <v>254.9493866</v>
      </c>
      <c r="AE9" s="73">
        <f t="shared" si="3"/>
        <v>265.4188274</v>
      </c>
      <c r="AF9" s="73">
        <f t="shared" si="3"/>
        <v>275.8881778</v>
      </c>
      <c r="AG9" s="73">
        <f t="shared" si="3"/>
        <v>286.3575281</v>
      </c>
      <c r="AH9" s="73">
        <f t="shared" si="3"/>
        <v>296.8269689</v>
      </c>
      <c r="AI9" s="73">
        <f t="shared" si="3"/>
        <v>307.2964097</v>
      </c>
      <c r="AJ9" s="73">
        <f t="shared" si="3"/>
        <v>317.76576</v>
      </c>
      <c r="AK9" s="73">
        <f t="shared" si="3"/>
        <v>328.2352008</v>
      </c>
      <c r="AL9" s="73">
        <f t="shared" si="3"/>
        <v>338.7045511</v>
      </c>
      <c r="AM9" s="73">
        <f t="shared" si="3"/>
        <v>349.1739919</v>
      </c>
      <c r="AN9" s="73">
        <f t="shared" si="3"/>
        <v>324.725934</v>
      </c>
      <c r="AO9" s="73">
        <f t="shared" si="3"/>
        <v>335.1953748</v>
      </c>
      <c r="AP9" s="73">
        <f t="shared" si="3"/>
        <v>345.6648156</v>
      </c>
      <c r="AQ9" s="73">
        <f t="shared" si="3"/>
        <v>356.1341659</v>
      </c>
      <c r="AR9" s="73">
        <f t="shared" si="3"/>
        <v>366.6035162</v>
      </c>
      <c r="AS9" s="73">
        <f t="shared" si="3"/>
        <v>377.0728666</v>
      </c>
      <c r="AT9" s="73">
        <f t="shared" si="3"/>
        <v>387.5423074</v>
      </c>
      <c r="AU9" s="73">
        <f t="shared" si="3"/>
        <v>398.0117482</v>
      </c>
      <c r="AV9" s="73">
        <f t="shared" si="3"/>
        <v>408.4810985</v>
      </c>
      <c r="AW9" s="73">
        <f t="shared" si="3"/>
        <v>418.9504488</v>
      </c>
      <c r="AX9" s="73">
        <f t="shared" si="3"/>
        <v>429.4198896</v>
      </c>
      <c r="AY9" s="73">
        <f t="shared" si="3"/>
        <v>439.8893304</v>
      </c>
      <c r="AZ9" s="73">
        <f t="shared" si="3"/>
        <v>450.3586807</v>
      </c>
      <c r="BA9" s="73">
        <f t="shared" si="3"/>
        <v>415.7922444</v>
      </c>
      <c r="BB9" s="73">
        <f t="shared" si="3"/>
        <v>426.2616852</v>
      </c>
      <c r="BC9" s="73">
        <f t="shared" si="3"/>
        <v>436.7310355</v>
      </c>
      <c r="BD9" s="73">
        <f t="shared" si="3"/>
        <v>447.2004763</v>
      </c>
      <c r="BE9" s="73">
        <f t="shared" si="3"/>
        <v>457.6698266</v>
      </c>
      <c r="BF9" s="73">
        <f t="shared" si="3"/>
        <v>468.139177</v>
      </c>
      <c r="BG9" s="73">
        <f t="shared" si="3"/>
        <v>478.6087082</v>
      </c>
      <c r="BH9" s="73">
        <f t="shared" si="3"/>
        <v>489.0779681</v>
      </c>
      <c r="BI9" s="73">
        <f t="shared" si="3"/>
        <v>499.5473184</v>
      </c>
      <c r="BJ9" s="73">
        <f t="shared" si="3"/>
        <v>510.0166687</v>
      </c>
      <c r="BK9" s="73">
        <f t="shared" si="3"/>
        <v>520.4861095</v>
      </c>
      <c r="BL9" s="73">
        <f t="shared" si="3"/>
        <v>530.9555503</v>
      </c>
      <c r="BM9" s="73">
        <f t="shared" si="3"/>
        <v>541.4249006</v>
      </c>
      <c r="BN9" s="73">
        <f t="shared" si="3"/>
        <v>497.7519238</v>
      </c>
      <c r="BO9" s="73">
        <f t="shared" si="3"/>
        <v>508.2211836</v>
      </c>
      <c r="BP9" s="73">
        <f t="shared" si="3"/>
        <v>518.6906244</v>
      </c>
      <c r="BQ9" s="73">
        <f t="shared" si="3"/>
        <v>529.1599747</v>
      </c>
      <c r="BR9" s="73">
        <f t="shared" si="3"/>
        <v>539.6294155</v>
      </c>
      <c r="BS9" s="73">
        <f t="shared" si="3"/>
        <v>550.0987658</v>
      </c>
      <c r="BT9" s="73">
        <f t="shared" si="3"/>
        <v>560.5681162</v>
      </c>
      <c r="BU9" s="73">
        <f t="shared" si="3"/>
        <v>571.0376474</v>
      </c>
      <c r="BV9" s="73">
        <f t="shared" si="3"/>
        <v>581.5069978</v>
      </c>
      <c r="BW9" s="73">
        <f t="shared" si="3"/>
        <v>591.9763481</v>
      </c>
      <c r="BX9" s="73">
        <f t="shared" si="3"/>
        <v>602.4457889</v>
      </c>
      <c r="BY9" s="73">
        <f t="shared" si="3"/>
        <v>612.9152297</v>
      </c>
      <c r="BZ9" s="73">
        <f t="shared" si="3"/>
        <v>623.38458</v>
      </c>
      <c r="CA9" s="73">
        <f t="shared" si="3"/>
        <v>571.5155628</v>
      </c>
      <c r="CB9" s="73">
        <f t="shared" si="3"/>
        <v>581.9849131</v>
      </c>
      <c r="CC9" s="73">
        <f t="shared" si="3"/>
        <v>592.4542634</v>
      </c>
      <c r="CD9" s="73">
        <f t="shared" si="3"/>
        <v>602.9237042</v>
      </c>
      <c r="CE9" s="73">
        <f t="shared" si="3"/>
        <v>613.393145</v>
      </c>
      <c r="CF9" s="73">
        <f t="shared" si="3"/>
        <v>623.8624954</v>
      </c>
      <c r="CG9" s="73">
        <f t="shared" si="3"/>
        <v>634.3318457</v>
      </c>
      <c r="CH9" s="73">
        <f t="shared" si="3"/>
        <v>644.8012865</v>
      </c>
      <c r="CI9" s="73">
        <f t="shared" si="3"/>
        <v>655.2707273</v>
      </c>
      <c r="CJ9" s="73">
        <f t="shared" si="3"/>
        <v>665.7400776</v>
      </c>
      <c r="CK9" s="73">
        <f t="shared" si="3"/>
        <v>676.2094279</v>
      </c>
      <c r="CL9" s="73">
        <f t="shared" si="3"/>
        <v>686.6787782</v>
      </c>
      <c r="CM9" s="73">
        <f t="shared" si="3"/>
        <v>697.148219</v>
      </c>
      <c r="CN9" s="73">
        <f t="shared" si="3"/>
        <v>637.9028198</v>
      </c>
      <c r="CO9" s="73">
        <f t="shared" si="3"/>
        <v>648.3721702</v>
      </c>
      <c r="CP9" s="73">
        <f t="shared" si="3"/>
        <v>658.841611</v>
      </c>
      <c r="CQ9" s="73">
        <f t="shared" si="3"/>
        <v>669.3110518</v>
      </c>
      <c r="CR9" s="73">
        <f t="shared" si="3"/>
        <v>679.7804021</v>
      </c>
      <c r="CS9" s="73">
        <f t="shared" si="3"/>
        <v>690.2497524</v>
      </c>
      <c r="CT9" s="73">
        <f t="shared" si="3"/>
        <v>700.7191932</v>
      </c>
      <c r="CU9" s="73">
        <f t="shared" si="3"/>
        <v>711.188634</v>
      </c>
      <c r="CV9" s="73">
        <f t="shared" si="3"/>
        <v>721.6579843</v>
      </c>
      <c r="CW9" s="73">
        <f t="shared" si="3"/>
        <v>732.1274251</v>
      </c>
      <c r="CX9" s="73">
        <f t="shared" si="3"/>
        <v>742.596685</v>
      </c>
      <c r="CY9" s="73">
        <f t="shared" si="3"/>
        <v>753.0661258</v>
      </c>
      <c r="CZ9" s="73">
        <f t="shared" si="3"/>
        <v>763.5355666</v>
      </c>
      <c r="DA9" s="73">
        <f t="shared" si="3"/>
        <v>697.6513783</v>
      </c>
      <c r="DB9" s="73">
        <f t="shared" si="3"/>
        <v>708.1207286</v>
      </c>
      <c r="DC9" s="73">
        <f t="shared" si="3"/>
        <v>718.5901694</v>
      </c>
      <c r="DD9" s="73">
        <f t="shared" si="3"/>
        <v>729.0596102</v>
      </c>
      <c r="DE9" s="73">
        <f t="shared" si="3"/>
        <v>739.5289606</v>
      </c>
      <c r="DF9" s="73">
        <f t="shared" si="3"/>
        <v>749.9983109</v>
      </c>
      <c r="DG9" s="73">
        <f t="shared" si="3"/>
        <v>760.4677517</v>
      </c>
      <c r="DH9" s="73">
        <f t="shared" si="3"/>
        <v>770.9371925</v>
      </c>
      <c r="DI9" s="73">
        <f t="shared" si="3"/>
        <v>781.4065428</v>
      </c>
      <c r="DJ9" s="73">
        <f t="shared" si="3"/>
        <v>791.8759836</v>
      </c>
      <c r="DK9" s="73">
        <f t="shared" si="3"/>
        <v>802.3453339</v>
      </c>
      <c r="DL9" s="73">
        <f t="shared" si="3"/>
        <v>812.8146842</v>
      </c>
      <c r="DM9" s="73">
        <f t="shared" si="3"/>
        <v>823.2842155</v>
      </c>
      <c r="DN9" s="73">
        <f t="shared" si="3"/>
        <v>751.42509</v>
      </c>
      <c r="DO9" s="73">
        <f t="shared" si="3"/>
        <v>761.8945308</v>
      </c>
      <c r="DP9" s="73">
        <f t="shared" si="3"/>
        <v>772.3639716</v>
      </c>
      <c r="DQ9" s="73">
        <f t="shared" si="3"/>
        <v>782.8333219</v>
      </c>
      <c r="DR9" s="73">
        <f t="shared" si="3"/>
        <v>793.3026722</v>
      </c>
      <c r="DS9" s="73">
        <f t="shared" si="3"/>
        <v>803.772113</v>
      </c>
      <c r="DT9" s="73">
        <f t="shared" si="3"/>
        <v>814.2415538</v>
      </c>
      <c r="DU9" s="73">
        <f t="shared" si="3"/>
        <v>824.7108137</v>
      </c>
      <c r="DV9" s="73">
        <f t="shared" si="3"/>
        <v>835.180164</v>
      </c>
      <c r="DW9" s="73">
        <f t="shared" si="3"/>
        <v>845.6496048</v>
      </c>
      <c r="DX9" s="73">
        <f t="shared" si="3"/>
        <v>856.1189551</v>
      </c>
      <c r="DY9" s="73">
        <f t="shared" si="3"/>
        <v>866.5883959</v>
      </c>
      <c r="DZ9" s="73">
        <f t="shared" si="3"/>
        <v>877.0578367</v>
      </c>
      <c r="EA9" s="73">
        <f t="shared" si="3"/>
        <v>799.8214848</v>
      </c>
      <c r="EB9" s="73">
        <f t="shared" si="3"/>
        <v>810.2908351</v>
      </c>
      <c r="EC9" s="73">
        <f t="shared" si="3"/>
        <v>820.7601854</v>
      </c>
      <c r="ED9" s="73">
        <f t="shared" si="3"/>
        <v>831.2295358</v>
      </c>
      <c r="EE9" s="73">
        <f t="shared" si="3"/>
        <v>841.699067</v>
      </c>
      <c r="EF9" s="73">
        <f t="shared" si="3"/>
        <v>852.1684174</v>
      </c>
      <c r="EG9" s="73">
        <f t="shared" si="3"/>
        <v>862.6377677</v>
      </c>
      <c r="EH9" s="73">
        <f t="shared" si="3"/>
        <v>873.1072085</v>
      </c>
      <c r="EI9" s="73">
        <f t="shared" si="3"/>
        <v>883.5765588</v>
      </c>
      <c r="EJ9" s="73">
        <f t="shared" si="3"/>
        <v>894.0459996</v>
      </c>
      <c r="EK9" s="73">
        <f t="shared" si="3"/>
        <v>904.5154404</v>
      </c>
      <c r="EL9" s="73">
        <f t="shared" si="3"/>
        <v>914.9847907</v>
      </c>
      <c r="EM9" s="73">
        <f t="shared" si="3"/>
        <v>925.454141</v>
      </c>
      <c r="EN9" s="73">
        <f t="shared" si="3"/>
        <v>843.3781949</v>
      </c>
      <c r="EO9" s="73">
        <f t="shared" si="3"/>
        <v>853.8475452</v>
      </c>
      <c r="EP9" s="73">
        <f t="shared" si="3"/>
        <v>864.3168955</v>
      </c>
      <c r="EQ9" s="73">
        <f t="shared" si="3"/>
        <v>874.7862458</v>
      </c>
      <c r="ER9" s="73">
        <f t="shared" si="3"/>
        <v>885.2557771</v>
      </c>
      <c r="ES9" s="73">
        <f t="shared" si="3"/>
        <v>895.7251274</v>
      </c>
      <c r="ET9" s="73">
        <f t="shared" si="3"/>
        <v>906.1944778</v>
      </c>
      <c r="EU9" s="73">
        <f t="shared" si="3"/>
        <v>916.6639186</v>
      </c>
      <c r="EV9" s="73">
        <f t="shared" si="3"/>
        <v>927.1333594</v>
      </c>
      <c r="EW9" s="73">
        <f t="shared" si="3"/>
        <v>937.6027097</v>
      </c>
      <c r="EX9" s="73">
        <f t="shared" si="3"/>
        <v>948.0721505</v>
      </c>
      <c r="EY9" s="73">
        <f t="shared" si="3"/>
        <v>958.5415008</v>
      </c>
      <c r="EZ9" s="73">
        <f t="shared" si="3"/>
        <v>969.0107606</v>
      </c>
      <c r="FA9" s="73">
        <f t="shared" si="3"/>
        <v>882.5791978</v>
      </c>
      <c r="FB9" s="73">
        <f t="shared" si="3"/>
        <v>893.0486386</v>
      </c>
      <c r="FC9" s="73">
        <f t="shared" si="3"/>
        <v>903.5178984</v>
      </c>
      <c r="FD9" s="73">
        <f t="shared" si="3"/>
        <v>913.9873392</v>
      </c>
      <c r="FE9" s="73">
        <f t="shared" si="3"/>
        <v>924.4566895</v>
      </c>
      <c r="FF9" s="73">
        <f t="shared" si="3"/>
        <v>934.9260398</v>
      </c>
      <c r="FG9" s="73">
        <f t="shared" si="3"/>
        <v>945.3955711</v>
      </c>
      <c r="FH9" s="73">
        <f t="shared" si="3"/>
        <v>955.8649214</v>
      </c>
      <c r="FI9" s="73">
        <f t="shared" si="3"/>
        <v>966.3342718</v>
      </c>
      <c r="FJ9" s="73">
        <f t="shared" si="3"/>
        <v>976.8037126</v>
      </c>
      <c r="FK9" s="73">
        <f t="shared" si="3"/>
        <v>987.2731534</v>
      </c>
      <c r="FL9" s="73">
        <f t="shared" si="3"/>
        <v>997.7425037</v>
      </c>
      <c r="FM9" s="73">
        <f t="shared" si="3"/>
        <v>1008.211944</v>
      </c>
      <c r="FN9" s="73">
        <f t="shared" si="3"/>
        <v>917.8600642</v>
      </c>
      <c r="FO9" s="73">
        <f t="shared" si="3"/>
        <v>928.3295954</v>
      </c>
      <c r="FP9" s="73">
        <f t="shared" si="3"/>
        <v>938.7989458</v>
      </c>
      <c r="FQ9" s="73">
        <f t="shared" si="3"/>
        <v>949.2682961</v>
      </c>
      <c r="FR9" s="73">
        <f t="shared" si="3"/>
        <v>959.7377369</v>
      </c>
      <c r="FS9" s="73">
        <f t="shared" si="3"/>
        <v>970.2070872</v>
      </c>
      <c r="FT9" s="73">
        <f t="shared" si="3"/>
        <v>980.676528</v>
      </c>
      <c r="FU9" s="73">
        <f t="shared" si="3"/>
        <v>991.1459688</v>
      </c>
      <c r="FV9" s="73">
        <f t="shared" si="3"/>
        <v>1001.615319</v>
      </c>
      <c r="FW9" s="73">
        <f t="shared" si="3"/>
        <v>1012.084579</v>
      </c>
      <c r="FX9" s="73">
        <f t="shared" si="3"/>
        <v>1022.55402</v>
      </c>
      <c r="FY9" s="73">
        <f t="shared" si="3"/>
        <v>1033.023461</v>
      </c>
      <c r="FZ9" s="73">
        <f t="shared" si="3"/>
        <v>1043.492811</v>
      </c>
      <c r="GA9" s="73">
        <f t="shared" si="3"/>
        <v>949.6129344</v>
      </c>
      <c r="GB9" s="73">
        <f t="shared" si="3"/>
        <v>960.0823752</v>
      </c>
      <c r="GC9" s="73">
        <f t="shared" si="3"/>
        <v>970.5517255</v>
      </c>
      <c r="GD9" s="73">
        <f t="shared" si="3"/>
        <v>981.0211663</v>
      </c>
      <c r="GE9" s="73">
        <f t="shared" si="3"/>
        <v>991.4905166</v>
      </c>
      <c r="GF9" s="73">
        <f t="shared" si="3"/>
        <v>1001.959957</v>
      </c>
      <c r="GG9" s="73"/>
    </row>
    <row r="10">
      <c r="A10" s="20"/>
      <c r="B10" s="20"/>
      <c r="C10" s="20"/>
      <c r="D10" s="20" t="s">
        <v>114</v>
      </c>
      <c r="E10" s="67"/>
      <c r="F10" s="50" t="s">
        <v>113</v>
      </c>
      <c r="G10" s="107"/>
      <c r="H10" s="73">
        <f t="shared" ref="H10:GF10" si="4">iferror(exp(-1.0587+0.8836*ln(H9)+0.284),0)</f>
        <v>44.58886702</v>
      </c>
      <c r="I10" s="73">
        <f t="shared" si="4"/>
        <v>38.9062226</v>
      </c>
      <c r="J10" s="73">
        <f t="shared" si="4"/>
        <v>41.18494479</v>
      </c>
      <c r="K10" s="73">
        <f t="shared" si="4"/>
        <v>43.44718846</v>
      </c>
      <c r="L10" s="73">
        <f t="shared" si="4"/>
        <v>45.6939922</v>
      </c>
      <c r="M10" s="73">
        <f t="shared" si="4"/>
        <v>47.9263491</v>
      </c>
      <c r="N10" s="73">
        <f t="shared" si="4"/>
        <v>50.1749598</v>
      </c>
      <c r="O10" s="73">
        <f t="shared" si="4"/>
        <v>52.41038775</v>
      </c>
      <c r="P10" s="73">
        <f t="shared" si="4"/>
        <v>47.66390375</v>
      </c>
      <c r="Q10" s="73">
        <f t="shared" si="4"/>
        <v>49.91411951</v>
      </c>
      <c r="R10" s="73">
        <f t="shared" si="4"/>
        <v>52.15104523</v>
      </c>
      <c r="S10" s="73">
        <f t="shared" si="4"/>
        <v>54.410909</v>
      </c>
      <c r="T10" s="73">
        <f t="shared" si="4"/>
        <v>56.65845181</v>
      </c>
      <c r="U10" s="73">
        <f t="shared" si="4"/>
        <v>58.89430713</v>
      </c>
      <c r="V10" s="73">
        <f t="shared" si="4"/>
        <v>61.11905246</v>
      </c>
      <c r="W10" s="73">
        <f t="shared" si="4"/>
        <v>55.19878514</v>
      </c>
      <c r="X10" s="73">
        <f t="shared" si="4"/>
        <v>57.44219071</v>
      </c>
      <c r="Y10" s="73">
        <f t="shared" si="4"/>
        <v>59.67409045</v>
      </c>
      <c r="Z10" s="73">
        <f t="shared" si="4"/>
        <v>61.91496334</v>
      </c>
      <c r="AA10" s="73">
        <f t="shared" si="4"/>
        <v>64.1452001</v>
      </c>
      <c r="AB10" s="73">
        <f t="shared" si="4"/>
        <v>66.36524692</v>
      </c>
      <c r="AC10" s="73">
        <f t="shared" si="4"/>
        <v>68.5755513</v>
      </c>
      <c r="AD10" s="73">
        <f t="shared" si="4"/>
        <v>61.64456525</v>
      </c>
      <c r="AE10" s="73">
        <f t="shared" si="4"/>
        <v>63.87606265</v>
      </c>
      <c r="AF10" s="73">
        <f t="shared" si="4"/>
        <v>66.09731589</v>
      </c>
      <c r="AG10" s="73">
        <f t="shared" si="4"/>
        <v>68.30877673</v>
      </c>
      <c r="AH10" s="73">
        <f t="shared" si="4"/>
        <v>70.51086319</v>
      </c>
      <c r="AI10" s="73">
        <f t="shared" si="4"/>
        <v>72.70392539</v>
      </c>
      <c r="AJ10" s="73">
        <f t="shared" si="4"/>
        <v>74.88828718</v>
      </c>
      <c r="AK10" s="73">
        <f t="shared" si="4"/>
        <v>77.06430516</v>
      </c>
      <c r="AL10" s="73">
        <f t="shared" si="4"/>
        <v>79.23223905</v>
      </c>
      <c r="AM10" s="73">
        <f t="shared" si="4"/>
        <v>81.39240421</v>
      </c>
      <c r="AN10" s="73">
        <f t="shared" si="4"/>
        <v>76.33583556</v>
      </c>
      <c r="AO10" s="73">
        <f t="shared" si="4"/>
        <v>78.5064597</v>
      </c>
      <c r="AP10" s="73">
        <f t="shared" si="4"/>
        <v>80.66920526</v>
      </c>
      <c r="AQ10" s="73">
        <f t="shared" si="4"/>
        <v>82.82431965</v>
      </c>
      <c r="AR10" s="73">
        <f t="shared" si="4"/>
        <v>84.97207108</v>
      </c>
      <c r="AS10" s="73">
        <f t="shared" si="4"/>
        <v>87.11269396</v>
      </c>
      <c r="AT10" s="73">
        <f t="shared" si="4"/>
        <v>89.24642737</v>
      </c>
      <c r="AU10" s="73">
        <f t="shared" si="4"/>
        <v>91.37346085</v>
      </c>
      <c r="AV10" s="73">
        <f t="shared" si="4"/>
        <v>93.49397258</v>
      </c>
      <c r="AW10" s="73">
        <f t="shared" si="4"/>
        <v>95.60816684</v>
      </c>
      <c r="AX10" s="73">
        <f t="shared" si="4"/>
        <v>97.71623783</v>
      </c>
      <c r="AY10" s="73">
        <f t="shared" si="4"/>
        <v>99.81833422</v>
      </c>
      <c r="AZ10" s="73">
        <f t="shared" si="4"/>
        <v>101.9145965</v>
      </c>
      <c r="BA10" s="73">
        <f t="shared" si="4"/>
        <v>94.97104967</v>
      </c>
      <c r="BB10" s="73">
        <f t="shared" si="4"/>
        <v>97.08095534</v>
      </c>
      <c r="BC10" s="73">
        <f t="shared" si="4"/>
        <v>99.18481879</v>
      </c>
      <c r="BD10" s="73">
        <f t="shared" si="4"/>
        <v>101.2828374</v>
      </c>
      <c r="BE10" s="73">
        <f t="shared" si="4"/>
        <v>103.375128</v>
      </c>
      <c r="BF10" s="73">
        <f t="shared" si="4"/>
        <v>105.4618544</v>
      </c>
      <c r="BG10" s="73">
        <f t="shared" si="4"/>
        <v>107.5431913</v>
      </c>
      <c r="BH10" s="73">
        <f t="shared" si="4"/>
        <v>109.6191811</v>
      </c>
      <c r="BI10" s="73">
        <f t="shared" si="4"/>
        <v>111.6900221</v>
      </c>
      <c r="BJ10" s="73">
        <f t="shared" si="4"/>
        <v>113.7558171</v>
      </c>
      <c r="BK10" s="73">
        <f t="shared" si="4"/>
        <v>115.8166995</v>
      </c>
      <c r="BL10" s="73">
        <f t="shared" si="4"/>
        <v>117.8727618</v>
      </c>
      <c r="BM10" s="73">
        <f t="shared" si="4"/>
        <v>119.9240926</v>
      </c>
      <c r="BN10" s="73">
        <f t="shared" si="4"/>
        <v>111.3352542</v>
      </c>
      <c r="BO10" s="73">
        <f t="shared" si="4"/>
        <v>113.4018884</v>
      </c>
      <c r="BP10" s="73">
        <f t="shared" si="4"/>
        <v>115.4636083</v>
      </c>
      <c r="BQ10" s="73">
        <f t="shared" si="4"/>
        <v>117.5204719</v>
      </c>
      <c r="BR10" s="73">
        <f t="shared" si="4"/>
        <v>119.5726214</v>
      </c>
      <c r="BS10" s="73">
        <f t="shared" si="4"/>
        <v>121.6201239</v>
      </c>
      <c r="BT10" s="73">
        <f t="shared" si="4"/>
        <v>123.6630952</v>
      </c>
      <c r="BU10" s="73">
        <f t="shared" si="4"/>
        <v>125.701665</v>
      </c>
      <c r="BV10" s="73">
        <f t="shared" si="4"/>
        <v>127.7358536</v>
      </c>
      <c r="BW10" s="73">
        <f t="shared" si="4"/>
        <v>129.7657835</v>
      </c>
      <c r="BX10" s="73">
        <f t="shared" si="4"/>
        <v>131.7915561</v>
      </c>
      <c r="BY10" s="73">
        <f t="shared" si="4"/>
        <v>133.8132349</v>
      </c>
      <c r="BZ10" s="73">
        <f t="shared" si="4"/>
        <v>135.8308803</v>
      </c>
      <c r="CA10" s="73">
        <f t="shared" si="4"/>
        <v>125.7946177</v>
      </c>
      <c r="CB10" s="73">
        <f t="shared" si="4"/>
        <v>127.82861</v>
      </c>
      <c r="CC10" s="73">
        <f t="shared" si="4"/>
        <v>129.8583475</v>
      </c>
      <c r="CD10" s="73">
        <f t="shared" si="4"/>
        <v>131.8839315</v>
      </c>
      <c r="CE10" s="73">
        <f t="shared" si="4"/>
        <v>133.9054252</v>
      </c>
      <c r="CF10" s="73">
        <f t="shared" si="4"/>
        <v>135.9228892</v>
      </c>
      <c r="CG10" s="73">
        <f t="shared" si="4"/>
        <v>137.936416</v>
      </c>
      <c r="CH10" s="73">
        <f t="shared" si="4"/>
        <v>139.9460954</v>
      </c>
      <c r="CI10" s="73">
        <f t="shared" si="4"/>
        <v>141.9519801</v>
      </c>
      <c r="CJ10" s="73">
        <f t="shared" si="4"/>
        <v>143.9541203</v>
      </c>
      <c r="CK10" s="73">
        <f t="shared" si="4"/>
        <v>145.9525988</v>
      </c>
      <c r="CL10" s="73">
        <f t="shared" si="4"/>
        <v>147.9474788</v>
      </c>
      <c r="CM10" s="73">
        <f t="shared" si="4"/>
        <v>149.9388387</v>
      </c>
      <c r="CN10" s="73">
        <f t="shared" si="4"/>
        <v>138.6223192</v>
      </c>
      <c r="CO10" s="73">
        <f t="shared" si="4"/>
        <v>140.6306792</v>
      </c>
      <c r="CP10" s="73">
        <f t="shared" si="4"/>
        <v>142.6352851</v>
      </c>
      <c r="CQ10" s="73">
        <f t="shared" si="4"/>
        <v>144.6361864</v>
      </c>
      <c r="CR10" s="73">
        <f t="shared" si="4"/>
        <v>146.6334305</v>
      </c>
      <c r="CS10" s="73">
        <f t="shared" si="4"/>
        <v>148.6270972</v>
      </c>
      <c r="CT10" s="73">
        <f t="shared" si="4"/>
        <v>150.6172643</v>
      </c>
      <c r="CU10" s="73">
        <f t="shared" si="4"/>
        <v>152.603973</v>
      </c>
      <c r="CV10" s="73">
        <f t="shared" si="4"/>
        <v>154.5872632</v>
      </c>
      <c r="CW10" s="73">
        <f t="shared" si="4"/>
        <v>156.567224</v>
      </c>
      <c r="CX10" s="73">
        <f t="shared" si="4"/>
        <v>158.5438576</v>
      </c>
      <c r="CY10" s="73">
        <f t="shared" si="4"/>
        <v>160.5172842</v>
      </c>
      <c r="CZ10" s="73">
        <f t="shared" si="4"/>
        <v>162.4875197</v>
      </c>
      <c r="DA10" s="73">
        <f t="shared" si="4"/>
        <v>150.034455</v>
      </c>
      <c r="DB10" s="73">
        <f t="shared" si="4"/>
        <v>152.022154</v>
      </c>
      <c r="DC10" s="73">
        <f t="shared" si="4"/>
        <v>154.0064523</v>
      </c>
      <c r="DD10" s="73">
        <f t="shared" si="4"/>
        <v>155.9873881</v>
      </c>
      <c r="DE10" s="73">
        <f t="shared" si="4"/>
        <v>157.9649983</v>
      </c>
      <c r="DF10" s="73">
        <f t="shared" si="4"/>
        <v>159.9393523</v>
      </c>
      <c r="DG10" s="73">
        <f t="shared" si="4"/>
        <v>161.9105178</v>
      </c>
      <c r="DH10" s="73">
        <f t="shared" si="4"/>
        <v>163.8785269</v>
      </c>
      <c r="DI10" s="73">
        <f t="shared" si="4"/>
        <v>165.8434105</v>
      </c>
      <c r="DJ10" s="73">
        <f t="shared" si="4"/>
        <v>167.8052491</v>
      </c>
      <c r="DK10" s="73">
        <f t="shared" si="4"/>
        <v>169.7640538</v>
      </c>
      <c r="DL10" s="73">
        <f t="shared" si="4"/>
        <v>171.7198856</v>
      </c>
      <c r="DM10" s="73">
        <f t="shared" si="4"/>
        <v>173.6728209</v>
      </c>
      <c r="DN10" s="73">
        <f t="shared" si="4"/>
        <v>160.208171</v>
      </c>
      <c r="DO10" s="73">
        <f t="shared" si="4"/>
        <v>162.1789034</v>
      </c>
      <c r="DP10" s="73">
        <f t="shared" si="4"/>
        <v>164.1464862</v>
      </c>
      <c r="DQ10" s="73">
        <f t="shared" si="4"/>
        <v>166.1109498</v>
      </c>
      <c r="DR10" s="73">
        <f t="shared" si="4"/>
        <v>168.0723576</v>
      </c>
      <c r="DS10" s="73">
        <f t="shared" si="4"/>
        <v>170.0307716</v>
      </c>
      <c r="DT10" s="73">
        <f t="shared" si="4"/>
        <v>171.9862184</v>
      </c>
      <c r="DU10" s="73">
        <f t="shared" si="4"/>
        <v>173.938707</v>
      </c>
      <c r="DV10" s="73">
        <f t="shared" si="4"/>
        <v>175.8883294</v>
      </c>
      <c r="DW10" s="73">
        <f t="shared" si="4"/>
        <v>177.8351259</v>
      </c>
      <c r="DX10" s="73">
        <f t="shared" si="4"/>
        <v>179.779102</v>
      </c>
      <c r="DY10" s="73">
        <f t="shared" si="4"/>
        <v>181.7203297</v>
      </c>
      <c r="DZ10" s="73">
        <f t="shared" si="4"/>
        <v>183.6588294</v>
      </c>
      <c r="EA10" s="73">
        <f t="shared" si="4"/>
        <v>169.2921178</v>
      </c>
      <c r="EB10" s="73">
        <f t="shared" si="4"/>
        <v>171.2486623</v>
      </c>
      <c r="EC10" s="73">
        <f t="shared" si="4"/>
        <v>173.2022664</v>
      </c>
      <c r="ED10" s="73">
        <f t="shared" si="4"/>
        <v>175.152972</v>
      </c>
      <c r="EE10" s="73">
        <f t="shared" si="4"/>
        <v>177.1008533</v>
      </c>
      <c r="EF10" s="73">
        <f t="shared" si="4"/>
        <v>179.0458828</v>
      </c>
      <c r="EG10" s="73">
        <f t="shared" si="4"/>
        <v>180.9881328</v>
      </c>
      <c r="EH10" s="73">
        <f t="shared" si="4"/>
        <v>182.9276575</v>
      </c>
      <c r="EI10" s="73">
        <f t="shared" si="4"/>
        <v>184.8644603</v>
      </c>
      <c r="EJ10" s="73">
        <f t="shared" si="4"/>
        <v>186.7986103</v>
      </c>
      <c r="EK10" s="73">
        <f t="shared" si="4"/>
        <v>188.7301257</v>
      </c>
      <c r="EL10" s="73">
        <f t="shared" si="4"/>
        <v>190.6590237</v>
      </c>
      <c r="EM10" s="73">
        <f t="shared" si="4"/>
        <v>192.5853544</v>
      </c>
      <c r="EN10" s="73">
        <f t="shared" si="4"/>
        <v>177.4129958</v>
      </c>
      <c r="EO10" s="73">
        <f t="shared" si="4"/>
        <v>179.3575769</v>
      </c>
      <c r="EP10" s="73">
        <f t="shared" si="4"/>
        <v>181.2993846</v>
      </c>
      <c r="EQ10" s="73">
        <f t="shared" si="4"/>
        <v>183.2384563</v>
      </c>
      <c r="ER10" s="73">
        <f t="shared" si="4"/>
        <v>185.174862</v>
      </c>
      <c r="ES10" s="73">
        <f t="shared" si="4"/>
        <v>187.1085704</v>
      </c>
      <c r="ET10" s="73">
        <f t="shared" si="4"/>
        <v>189.0396497</v>
      </c>
      <c r="EU10" s="73">
        <f t="shared" si="4"/>
        <v>190.9681505</v>
      </c>
      <c r="EV10" s="73">
        <f t="shared" si="4"/>
        <v>192.8940891</v>
      </c>
      <c r="EW10" s="73">
        <f t="shared" si="4"/>
        <v>194.8174812</v>
      </c>
      <c r="EX10" s="73">
        <f t="shared" si="4"/>
        <v>196.7383916</v>
      </c>
      <c r="EY10" s="73">
        <f t="shared" si="4"/>
        <v>198.6568178</v>
      </c>
      <c r="EZ10" s="73">
        <f t="shared" si="4"/>
        <v>200.57279</v>
      </c>
      <c r="FA10" s="73">
        <f t="shared" si="4"/>
        <v>184.6800667</v>
      </c>
      <c r="FB10" s="73">
        <f t="shared" si="4"/>
        <v>186.6144695</v>
      </c>
      <c r="FC10" s="73">
        <f t="shared" si="4"/>
        <v>188.546201</v>
      </c>
      <c r="FD10" s="73">
        <f t="shared" si="4"/>
        <v>190.4753621</v>
      </c>
      <c r="FE10" s="73">
        <f t="shared" si="4"/>
        <v>192.401936</v>
      </c>
      <c r="FF10" s="73">
        <f t="shared" si="4"/>
        <v>194.3259718</v>
      </c>
      <c r="FG10" s="73">
        <f t="shared" si="4"/>
        <v>196.2475346</v>
      </c>
      <c r="FH10" s="73">
        <f t="shared" si="4"/>
        <v>198.1665888</v>
      </c>
      <c r="FI10" s="73">
        <f t="shared" si="4"/>
        <v>200.0831979</v>
      </c>
      <c r="FJ10" s="73">
        <f t="shared" si="4"/>
        <v>201.9974079</v>
      </c>
      <c r="FK10" s="73">
        <f t="shared" si="4"/>
        <v>203.9092313</v>
      </c>
      <c r="FL10" s="73">
        <f t="shared" si="4"/>
        <v>205.8186798</v>
      </c>
      <c r="FM10" s="73">
        <f t="shared" si="4"/>
        <v>207.7258139</v>
      </c>
      <c r="FN10" s="73">
        <f t="shared" si="4"/>
        <v>191.1883202</v>
      </c>
      <c r="FO10" s="73">
        <f t="shared" si="4"/>
        <v>193.1139848</v>
      </c>
      <c r="FP10" s="73">
        <f t="shared" si="4"/>
        <v>195.0370899</v>
      </c>
      <c r="FQ10" s="73">
        <f t="shared" si="4"/>
        <v>196.9577002</v>
      </c>
      <c r="FR10" s="73">
        <f t="shared" si="4"/>
        <v>198.875863</v>
      </c>
      <c r="FS10" s="73">
        <f t="shared" si="4"/>
        <v>200.7915751</v>
      </c>
      <c r="FT10" s="73">
        <f t="shared" si="4"/>
        <v>202.7048989</v>
      </c>
      <c r="FU10" s="73">
        <f t="shared" si="4"/>
        <v>204.6158466</v>
      </c>
      <c r="FV10" s="73">
        <f t="shared" si="4"/>
        <v>206.5244297</v>
      </c>
      <c r="FW10" s="73">
        <f t="shared" si="4"/>
        <v>208.4306755</v>
      </c>
      <c r="FX10" s="73">
        <f t="shared" si="4"/>
        <v>210.3346603</v>
      </c>
      <c r="FY10" s="73">
        <f t="shared" si="4"/>
        <v>212.2363773</v>
      </c>
      <c r="FZ10" s="73">
        <f t="shared" si="4"/>
        <v>214.1358358</v>
      </c>
      <c r="GA10" s="73">
        <f t="shared" si="4"/>
        <v>197.0208823</v>
      </c>
      <c r="GB10" s="73">
        <f t="shared" si="4"/>
        <v>198.9389645</v>
      </c>
      <c r="GC10" s="73">
        <f t="shared" si="4"/>
        <v>200.854597</v>
      </c>
      <c r="GD10" s="73">
        <f t="shared" si="4"/>
        <v>202.7678421</v>
      </c>
      <c r="GE10" s="73">
        <f t="shared" si="4"/>
        <v>204.6786956</v>
      </c>
      <c r="GF10" s="73">
        <f t="shared" si="4"/>
        <v>206.5872183</v>
      </c>
      <c r="GG10" s="73"/>
    </row>
    <row r="11">
      <c r="A11" s="66"/>
      <c r="B11" s="66"/>
      <c r="C11" s="66"/>
      <c r="D11" s="66" t="s">
        <v>115</v>
      </c>
      <c r="E11" s="67"/>
      <c r="F11" s="50" t="s">
        <v>116</v>
      </c>
      <c r="G11" s="108"/>
      <c r="H11" s="78">
        <f>(H9+H10)*dataMethode!$E$13</f>
        <v>105.1157458</v>
      </c>
      <c r="I11" s="78">
        <f>(I9+I10)*dataMethode!$E$13</f>
        <v>90.41565684</v>
      </c>
      <c r="J11" s="78">
        <f>(J9+J10)*dataMethode!$E$13</f>
        <v>96.28438081</v>
      </c>
      <c r="K11" s="78">
        <f>(K9+K10)*dataMethode!$E$13</f>
        <v>102.1453205</v>
      </c>
      <c r="L11" s="78">
        <f>(L9+L10)*dataMethode!$E$13</f>
        <v>107.9988832</v>
      </c>
      <c r="M11" s="78">
        <f>(M9+M10)*dataMethode!$E$13</f>
        <v>113.8456266</v>
      </c>
      <c r="N11" s="78">
        <f>(N9+N10)*dataMethode!$E$13</f>
        <v>119.7647295</v>
      </c>
      <c r="O11" s="78">
        <f>(O9+O10)*dataMethode!$E$13</f>
        <v>125.6776136</v>
      </c>
      <c r="P11" s="78">
        <f>(P9+P10)*dataMethode!$E$13</f>
        <v>113.1567069</v>
      </c>
      <c r="Q11" s="78">
        <f>(Q9+Q10)*dataMethode!$E$13</f>
        <v>119.0766152</v>
      </c>
      <c r="R11" s="78">
        <f>(R9+R10)*dataMethode!$E$13</f>
        <v>124.9902107</v>
      </c>
      <c r="S11" s="78">
        <f>(S9+S10)*dataMethode!$E$13</f>
        <v>130.992363</v>
      </c>
      <c r="T11" s="78">
        <f>(T9+T10)*dataMethode!$E$13</f>
        <v>136.9886199</v>
      </c>
      <c r="U11" s="78">
        <f>(U9+U10)*dataMethode!$E$13</f>
        <v>142.9793252</v>
      </c>
      <c r="V11" s="78">
        <f>(V9+V10)*dataMethode!$E$13</f>
        <v>148.9647963</v>
      </c>
      <c r="W11" s="78">
        <f>(W9+W10)*dataMethode!$E$13</f>
        <v>133.0913543</v>
      </c>
      <c r="X11" s="78">
        <f>(X9+X10)*dataMethode!$E$13</f>
        <v>139.085689</v>
      </c>
      <c r="Y11" s="78">
        <f>(Y9+Y10)*dataMethode!$E$13</f>
        <v>145.0745154</v>
      </c>
      <c r="Z11" s="78">
        <f>(Z9+Z10)*dataMethode!$E$13</f>
        <v>151.1119144</v>
      </c>
      <c r="AA11" s="78">
        <f>(AA9+AA10)*dataMethode!$E$13</f>
        <v>157.1442613</v>
      </c>
      <c r="AB11" s="78">
        <f>(AB9+AB10)*dataMethode!$E$13</f>
        <v>163.1717249</v>
      </c>
      <c r="AC11" s="78">
        <f>(AC9+AC10)*dataMethode!$E$13</f>
        <v>169.1945609</v>
      </c>
      <c r="AD11" s="78">
        <f>(AD9+AD10)*dataMethode!$E$13</f>
        <v>150.3821271</v>
      </c>
      <c r="AE11" s="78">
        <f>(AE9+AE10)*dataMethode!$E$13</f>
        <v>156.4150728</v>
      </c>
      <c r="AF11" s="78">
        <f>(AF9+AF10)*dataMethode!$E$13</f>
        <v>162.4431095</v>
      </c>
      <c r="AG11" s="78">
        <f>(AG9+AG10)*dataMethode!$E$13</f>
        <v>168.4664948</v>
      </c>
      <c r="AH11" s="78">
        <f>(AH9+AH10)*dataMethode!$E$13</f>
        <v>174.4854702</v>
      </c>
      <c r="AI11" s="78">
        <f>(AI9+AI10)*dataMethode!$E$13</f>
        <v>180.5001592</v>
      </c>
      <c r="AJ11" s="78">
        <f>(AJ9+AJ10)*dataMethode!$E$13</f>
        <v>186.5106724</v>
      </c>
      <c r="AK11" s="78">
        <f>(AK9+AK10)*dataMethode!$E$13</f>
        <v>192.5172653</v>
      </c>
      <c r="AL11" s="78">
        <f>(AL9+AL10)*dataMethode!$E$13</f>
        <v>198.5199753</v>
      </c>
      <c r="AM11" s="78">
        <f>(AM9+AM10)*dataMethode!$E$13</f>
        <v>204.5190382</v>
      </c>
      <c r="AN11" s="78">
        <f>(AN9+AN10)*dataMethode!$E$13</f>
        <v>190.5043405</v>
      </c>
      <c r="AO11" s="78">
        <f>(AO9+AO10)*dataMethode!$E$13</f>
        <v>196.5083714</v>
      </c>
      <c r="AP11" s="78">
        <f>(AP9+AP10)*dataMethode!$E$13</f>
        <v>202.5086599</v>
      </c>
      <c r="AQ11" s="78">
        <f>(AQ9+AQ10)*dataMethode!$E$13</f>
        <v>208.5052806</v>
      </c>
      <c r="AR11" s="78">
        <f>(AR9+AR10)*dataMethode!$E$13</f>
        <v>214.498404</v>
      </c>
      <c r="AS11" s="78">
        <f>(AS9+AS10)*dataMethode!$E$13</f>
        <v>220.4881412</v>
      </c>
      <c r="AT11" s="78">
        <f>(AT9+AT10)*dataMethode!$E$13</f>
        <v>226.474649</v>
      </c>
      <c r="AU11" s="78">
        <f>(AU9+AU10)*dataMethode!$E$13</f>
        <v>232.4579743</v>
      </c>
      <c r="AV11" s="78">
        <f>(AV9+AV10)*dataMethode!$E$13</f>
        <v>238.4381588</v>
      </c>
      <c r="AW11" s="78">
        <f>(AW9+AW10)*dataMethode!$E$13</f>
        <v>244.4153424</v>
      </c>
      <c r="AX11" s="78">
        <f>(AX9+AX10)*dataMethode!$E$13</f>
        <v>250.3896605</v>
      </c>
      <c r="AY11" s="78">
        <f>(AY9+AY10)*dataMethode!$E$13</f>
        <v>256.3611407</v>
      </c>
      <c r="AZ11" s="78">
        <f>(AZ9+AZ10)*dataMethode!$E$13</f>
        <v>262.3298067</v>
      </c>
      <c r="BA11" s="78">
        <f>(BA9+BA10)*dataMethode!$E$13</f>
        <v>242.6125647</v>
      </c>
      <c r="BB11" s="78">
        <f>(BB9+BB10)*dataMethode!$E$13</f>
        <v>248.5877543</v>
      </c>
      <c r="BC11" s="78">
        <f>(BC9+BC10)*dataMethode!$E$13</f>
        <v>254.5600308</v>
      </c>
      <c r="BD11" s="78">
        <f>(BD9+BD10)*dataMethode!$E$13</f>
        <v>260.529574</v>
      </c>
      <c r="BE11" s="78">
        <f>(BE9+BE10)*dataMethode!$E$13</f>
        <v>266.4963535</v>
      </c>
      <c r="BF11" s="78">
        <f>(BF9+BF10)*dataMethode!$E$13</f>
        <v>272.4604899</v>
      </c>
      <c r="BG11" s="78">
        <f>(BG9+BG10)*dataMethode!$E$13</f>
        <v>278.4221523</v>
      </c>
      <c r="BH11" s="78">
        <f>(BH9+BH10)*dataMethode!$E$13</f>
        <v>284.3811459</v>
      </c>
      <c r="BI11" s="78">
        <f>(BI9+BI10)*dataMethode!$E$13</f>
        <v>290.3377367</v>
      </c>
      <c r="BJ11" s="78">
        <f>(BJ9+BJ10)*dataMethode!$E$13</f>
        <v>296.2919308</v>
      </c>
      <c r="BK11" s="78">
        <f>(BK9+BK10)*dataMethode!$E$13</f>
        <v>302.2438343</v>
      </c>
      <c r="BL11" s="78">
        <f>(BL9+BL10)*dataMethode!$E$13</f>
        <v>308.1934483</v>
      </c>
      <c r="BM11" s="78">
        <f>(BM9+BM10)*dataMethode!$E$13</f>
        <v>314.1407718</v>
      </c>
      <c r="BN11" s="78">
        <f>(BN9+BN10)*dataMethode!$E$13</f>
        <v>289.3164095</v>
      </c>
      <c r="BO11" s="78">
        <f>(BO9+BO10)*dataMethode!$E$13</f>
        <v>295.2709592</v>
      </c>
      <c r="BP11" s="78">
        <f>(BP9+BP10)*dataMethode!$E$13</f>
        <v>301.2232605</v>
      </c>
      <c r="BQ11" s="78">
        <f>(BQ9+BQ10)*dataMethode!$E$13</f>
        <v>307.1732121</v>
      </c>
      <c r="BR11" s="78">
        <f>(BR9+BR10)*dataMethode!$E$13</f>
        <v>313.1209676</v>
      </c>
      <c r="BS11" s="78">
        <f>(BS9+BS10)*dataMethode!$E$13</f>
        <v>319.0664726</v>
      </c>
      <c r="BT11" s="78">
        <f>(BT9+BT10)*dataMethode!$E$13</f>
        <v>325.0098254</v>
      </c>
      <c r="BU11" s="78">
        <f>(BU9+BU10)*dataMethode!$E$13</f>
        <v>330.9511734</v>
      </c>
      <c r="BV11" s="78">
        <f>(BV9+BV10)*dataMethode!$E$13</f>
        <v>336.8903544</v>
      </c>
      <c r="BW11" s="78">
        <f>(BW9+BW10)*dataMethode!$E$13</f>
        <v>342.8275125</v>
      </c>
      <c r="BX11" s="78">
        <f>(BX9+BX10)*dataMethode!$E$13</f>
        <v>348.7627389</v>
      </c>
      <c r="BY11" s="78">
        <f>(BY9+BY10)*dataMethode!$E$13</f>
        <v>354.6960207</v>
      </c>
      <c r="BZ11" s="78">
        <f>(BZ9+BZ10)*dataMethode!$E$13</f>
        <v>360.6273437</v>
      </c>
      <c r="CA11" s="78">
        <f>(CA9+CA10)*dataMethode!$E$13</f>
        <v>331.2223357</v>
      </c>
      <c r="CB11" s="78">
        <f>(CB9+CB10)*dataMethode!$E$13</f>
        <v>337.1614235</v>
      </c>
      <c r="CC11" s="78">
        <f>(CC9+CC10)*dataMethode!$E$13</f>
        <v>343.0984902</v>
      </c>
      <c r="CD11" s="78">
        <f>(CD9+CD10)*dataMethode!$E$13</f>
        <v>349.033627</v>
      </c>
      <c r="CE11" s="78">
        <f>(CE9+CE10)*dataMethode!$E$13</f>
        <v>354.9668209</v>
      </c>
      <c r="CF11" s="78">
        <f>(CF9+CF10)*dataMethode!$E$13</f>
        <v>360.8980577</v>
      </c>
      <c r="CG11" s="78">
        <f>(CG9+CG10)*dataMethode!$E$13</f>
        <v>366.8274243</v>
      </c>
      <c r="CH11" s="78">
        <f>(CH9+CH10)*dataMethode!$E$13</f>
        <v>372.7550064</v>
      </c>
      <c r="CI11" s="78">
        <f>(CI9+CI10)*dataMethode!$E$13</f>
        <v>378.680786</v>
      </c>
      <c r="CJ11" s="78">
        <f>(CJ9+CJ10)*dataMethode!$E$13</f>
        <v>384.604744</v>
      </c>
      <c r="CK11" s="78">
        <f>(CK9+CK10)*dataMethode!$E$13</f>
        <v>390.5269627</v>
      </c>
      <c r="CL11" s="78">
        <f>(CL9+CL10)*dataMethode!$E$13</f>
        <v>396.4474721</v>
      </c>
      <c r="CM11" s="78">
        <f>(CM9+CM10)*dataMethode!$E$13</f>
        <v>402.3663524</v>
      </c>
      <c r="CN11" s="78">
        <f>(CN9+CN10)*dataMethode!$E$13</f>
        <v>368.849441</v>
      </c>
      <c r="CO11" s="78">
        <f>(CO9+CO10)*dataMethode!$E$13</f>
        <v>374.7763534</v>
      </c>
      <c r="CP11" s="78">
        <f>(CP9+CP10)*dataMethode!$E$13</f>
        <v>380.7015256</v>
      </c>
      <c r="CQ11" s="78">
        <f>(CQ9+CQ10)*dataMethode!$E$13</f>
        <v>386.6249381</v>
      </c>
      <c r="CR11" s="78">
        <f>(CR9+CR10)*dataMethode!$E$13</f>
        <v>392.5465705</v>
      </c>
      <c r="CS11" s="78">
        <f>(CS9+CS10)*dataMethode!$E$13</f>
        <v>398.4665036</v>
      </c>
      <c r="CT11" s="78">
        <f>(CT9+CT10)*dataMethode!$E$13</f>
        <v>404.3848173</v>
      </c>
      <c r="CU11" s="78">
        <f>(CU9+CU10)*dataMethode!$E$13</f>
        <v>410.3014883</v>
      </c>
      <c r="CV11" s="78">
        <f>(CV9+CV10)*dataMethode!$E$13</f>
        <v>416.2164926</v>
      </c>
      <c r="CW11" s="78">
        <f>(CW9+CW10)*dataMethode!$E$13</f>
        <v>422.1299583</v>
      </c>
      <c r="CX11" s="78">
        <f>(CX9+CX10)*dataMethode!$E$13</f>
        <v>428.0417577</v>
      </c>
      <c r="CY11" s="78">
        <f>(CY9+CY10)*dataMethode!$E$13</f>
        <v>433.9521197</v>
      </c>
      <c r="CZ11" s="78">
        <f>(CZ9+CZ10)*dataMethode!$E$13</f>
        <v>439.860966</v>
      </c>
      <c r="DA11" s="78">
        <f>(DA9+DA10)*dataMethode!$E$13</f>
        <v>402.6507708</v>
      </c>
      <c r="DB11" s="78">
        <f>(DB9+DB10)*dataMethode!$E$13</f>
        <v>408.5678693</v>
      </c>
      <c r="DC11" s="78">
        <f>(DC9+DC10)*dataMethode!$E$13</f>
        <v>414.4833953</v>
      </c>
      <c r="DD11" s="78">
        <f>(DD9+DD10)*dataMethode!$E$13</f>
        <v>420.3973242</v>
      </c>
      <c r="DE11" s="78">
        <f>(DE9+DE10)*dataMethode!$E$13</f>
        <v>426.3096305</v>
      </c>
      <c r="DF11" s="78">
        <f>(DF9+DF10)*dataMethode!$E$13</f>
        <v>432.22039</v>
      </c>
      <c r="DG11" s="78">
        <f>(DG9+DG10)*dataMethode!$E$13</f>
        <v>438.129678</v>
      </c>
      <c r="DH11" s="78">
        <f>(DH9+DH10)*dataMethode!$E$13</f>
        <v>444.0374667</v>
      </c>
      <c r="DI11" s="78">
        <f>(DI9+DI10)*dataMethode!$E$13</f>
        <v>449.9437278</v>
      </c>
      <c r="DJ11" s="78">
        <f>(DJ9+DJ10)*dataMethode!$E$13</f>
        <v>455.8485855</v>
      </c>
      <c r="DK11" s="78">
        <f>(DK9+DK10)*dataMethode!$E$13</f>
        <v>461.7519592</v>
      </c>
      <c r="DL11" s="78">
        <f>(DL9+DL10)*dataMethode!$E$13</f>
        <v>467.6539207</v>
      </c>
      <c r="DM11" s="78">
        <f>(DM9+DM10)*dataMethode!$E$13</f>
        <v>473.5545923</v>
      </c>
      <c r="DN11" s="78">
        <f>(DN9+DN10)*dataMethode!$E$13</f>
        <v>433.025799</v>
      </c>
      <c r="DO11" s="78">
        <f>(DO9+DO10)*dataMethode!$E$13</f>
        <v>438.9348813</v>
      </c>
      <c r="DP11" s="78">
        <f>(DP9+DP10)*dataMethode!$E$13</f>
        <v>444.8424674</v>
      </c>
      <c r="DQ11" s="78">
        <f>(DQ9+DQ10)*dataMethode!$E$13</f>
        <v>450.7485291</v>
      </c>
      <c r="DR11" s="78">
        <f>(DR9+DR10)*dataMethode!$E$13</f>
        <v>456.6531392</v>
      </c>
      <c r="DS11" s="78">
        <f>(DS9+DS10)*dataMethode!$E$13</f>
        <v>462.5563702</v>
      </c>
      <c r="DT11" s="78">
        <f>(DT9+DT10)*dataMethode!$E$13</f>
        <v>468.4581918</v>
      </c>
      <c r="DU11" s="78">
        <f>(DU9+DU10)*dataMethode!$E$13</f>
        <v>474.3585223</v>
      </c>
      <c r="DV11" s="78">
        <f>(DV9+DV10)*dataMethode!$E$13</f>
        <v>480.2575344</v>
      </c>
      <c r="DW11" s="78">
        <f>(DW9+DW10)*dataMethode!$E$13</f>
        <v>486.1552471</v>
      </c>
      <c r="DX11" s="78">
        <f>(DX9+DX10)*dataMethode!$E$13</f>
        <v>492.0515772</v>
      </c>
      <c r="DY11" s="78">
        <f>(DY9+DY10)*dataMethode!$E$13</f>
        <v>497.9466447</v>
      </c>
      <c r="DZ11" s="78">
        <f>(DZ9+DZ10)*dataMethode!$E$13</f>
        <v>503.8404164</v>
      </c>
      <c r="EA11" s="78">
        <f>(EA9+EA10)*dataMethode!$E$13</f>
        <v>460.3289612</v>
      </c>
      <c r="EB11" s="78">
        <f>(EB9+EB10)*dataMethode!$E$13</f>
        <v>466.2312613</v>
      </c>
      <c r="EC11" s="78">
        <f>(EC9+EC10)*dataMethode!$E$13</f>
        <v>472.1321646</v>
      </c>
      <c r="ED11" s="78">
        <f>(ED9+ED10)*dataMethode!$E$13</f>
        <v>478.0316912</v>
      </c>
      <c r="EE11" s="78">
        <f>(EE9+EE10)*dataMethode!$E$13</f>
        <v>483.9299622</v>
      </c>
      <c r="EF11" s="78">
        <f>(EF9+EF10)*dataMethode!$E$13</f>
        <v>489.8267926</v>
      </c>
      <c r="EG11" s="78">
        <f>(EG9+EG10)*dataMethode!$E$13</f>
        <v>495.7223027</v>
      </c>
      <c r="EH11" s="78">
        <f>(EH9+EH10)*dataMethode!$E$13</f>
        <v>501.6165614</v>
      </c>
      <c r="EI11" s="78">
        <f>(EI9+EI10)*dataMethode!$E$13</f>
        <v>507.5094841</v>
      </c>
      <c r="EJ11" s="78">
        <f>(EJ9+EJ10)*dataMethode!$E$13</f>
        <v>513.4011897</v>
      </c>
      <c r="EK11" s="78">
        <f>(EK9+EK10)*dataMethode!$E$13</f>
        <v>519.2916439</v>
      </c>
      <c r="EL11" s="78">
        <f>(EL9+EL10)*dataMethode!$E$13</f>
        <v>525.1808119</v>
      </c>
      <c r="EM11" s="78">
        <f>(EM9+EM10)*dataMethode!$E$13</f>
        <v>531.0687604</v>
      </c>
      <c r="EN11" s="78">
        <f>(EN9+EN10)*dataMethode!$E$13</f>
        <v>484.8758156</v>
      </c>
      <c r="EO11" s="78">
        <f>(EO9+EO10)*dataMethode!$E$13</f>
        <v>490.772433</v>
      </c>
      <c r="EP11" s="78">
        <f>(EP9+EP10)*dataMethode!$E$13</f>
        <v>496.6677331</v>
      </c>
      <c r="EQ11" s="78">
        <f>(EQ9+EQ10)*dataMethode!$E$13</f>
        <v>502.5617335</v>
      </c>
      <c r="ER11" s="78">
        <f>(ER9+ER10)*dataMethode!$E$13</f>
        <v>508.4545536</v>
      </c>
      <c r="ES11" s="78">
        <f>(ES9+ES10)*dataMethode!$E$13</f>
        <v>514.3460065</v>
      </c>
      <c r="ET11" s="78">
        <f>(ET9+ET10)*dataMethode!$E$13</f>
        <v>520.2362106</v>
      </c>
      <c r="EU11" s="78">
        <f>(EU9+EU10)*dataMethode!$E$13</f>
        <v>526.1252328</v>
      </c>
      <c r="EV11" s="78">
        <f>(EV9+EV10)*dataMethode!$E$13</f>
        <v>532.013038</v>
      </c>
      <c r="EW11" s="78">
        <f>(EW9+EW10)*dataMethode!$E$13</f>
        <v>537.8995907</v>
      </c>
      <c r="EX11" s="78">
        <f>(EX9+EX10)*dataMethode!$E$13</f>
        <v>543.7850075</v>
      </c>
      <c r="EY11" s="78">
        <f>(EY9+EY10)*dataMethode!$E$13</f>
        <v>549.6692013</v>
      </c>
      <c r="EZ11" s="78">
        <f>(EZ9+EZ10)*dataMethode!$E$13</f>
        <v>555.5521866</v>
      </c>
      <c r="FA11" s="78">
        <f>(FA9+FA10)*dataMethode!$E$13</f>
        <v>506.9481506</v>
      </c>
      <c r="FB11" s="78">
        <f>(FB9+FB10)*dataMethode!$E$13</f>
        <v>512.8399763</v>
      </c>
      <c r="FC11" s="78">
        <f>(FC9+FC10)*dataMethode!$E$13</f>
        <v>518.7304472</v>
      </c>
      <c r="FD11" s="78">
        <f>(FD9+FD10)*dataMethode!$E$13</f>
        <v>524.6197831</v>
      </c>
      <c r="FE11" s="78">
        <f>(FE9+FE10)*dataMethode!$E$13</f>
        <v>530.5078471</v>
      </c>
      <c r="FF11" s="78">
        <f>(FF9+FF10)*dataMethode!$E$13</f>
        <v>536.3947055</v>
      </c>
      <c r="FG11" s="78">
        <f>(FG9+FG10)*dataMethode!$E$13</f>
        <v>542.2804752</v>
      </c>
      <c r="FH11" s="78">
        <f>(FH9+FH10)*dataMethode!$E$13</f>
        <v>548.1649674</v>
      </c>
      <c r="FI11" s="78">
        <f>(FI9+FI10)*dataMethode!$E$13</f>
        <v>554.0482981</v>
      </c>
      <c r="FJ11" s="78">
        <f>(FJ9+FJ10)*dataMethode!$E$13</f>
        <v>559.9305322</v>
      </c>
      <c r="FK11" s="78">
        <f>(FK9+FK10)*dataMethode!$E$13</f>
        <v>565.8116327</v>
      </c>
      <c r="FL11" s="78">
        <f>(FL9+FL10)*dataMethode!$E$13</f>
        <v>571.6915621</v>
      </c>
      <c r="FM11" s="78">
        <f>(FM9+FM10)*dataMethode!$E$13</f>
        <v>577.5704352</v>
      </c>
      <c r="FN11" s="78">
        <f>(FN9+FN10)*dataMethode!$E$13</f>
        <v>526.7979826</v>
      </c>
      <c r="FO11" s="78">
        <f>(FO9+FO10)*dataMethode!$E$13</f>
        <v>532.6857006</v>
      </c>
      <c r="FP11" s="78">
        <f>(FP9+FP10)*dataMethode!$E$13</f>
        <v>538.5721169</v>
      </c>
      <c r="FQ11" s="78">
        <f>(FQ9+FQ10)*dataMethode!$E$13</f>
        <v>544.4573482</v>
      </c>
      <c r="FR11" s="78">
        <f>(FR9+FR10)*dataMethode!$E$13</f>
        <v>550.3414599</v>
      </c>
      <c r="FS11" s="78">
        <f>(FS9+FS10)*dataMethode!$E$13</f>
        <v>556.2243646</v>
      </c>
      <c r="FT11" s="78">
        <f>(FT9+FT10)*dataMethode!$E$13</f>
        <v>562.1061778</v>
      </c>
      <c r="FU11" s="78">
        <f>(FU9+FU10)*dataMethode!$E$13</f>
        <v>567.9868623</v>
      </c>
      <c r="FV11" s="78">
        <f>(FV9+FV10)*dataMethode!$E$13</f>
        <v>573.8663807</v>
      </c>
      <c r="FW11" s="78">
        <f>(FW9+FW10)*dataMethode!$E$13</f>
        <v>579.7447459</v>
      </c>
      <c r="FX11" s="78">
        <f>(FX9+FX10)*dataMethode!$E$13</f>
        <v>585.622123</v>
      </c>
      <c r="FY11" s="78">
        <f>(FY9+FY10)*dataMethode!$E$13</f>
        <v>591.498423</v>
      </c>
      <c r="FZ11" s="78">
        <f>(FZ9+FZ10)*dataMethode!$E$13</f>
        <v>597.3736072</v>
      </c>
      <c r="GA11" s="78">
        <f>(GA9+GA10)*dataMethode!$E$13</f>
        <v>544.6510629</v>
      </c>
      <c r="GB11" s="78">
        <f>(GB9+GB10)*dataMethode!$E$13</f>
        <v>550.5351363</v>
      </c>
      <c r="GC11" s="78">
        <f>(GC9+GC10)*dataMethode!$E$13</f>
        <v>556.4180032</v>
      </c>
      <c r="GD11" s="78">
        <f>(GD9+GD10)*dataMethode!$E$13</f>
        <v>562.299779</v>
      </c>
      <c r="GE11" s="78">
        <f>(GE9+GE10)*dataMethode!$E$13</f>
        <v>568.1803758</v>
      </c>
      <c r="GF11" s="78">
        <f>(GF9+GF10)*dataMethode!$E$13</f>
        <v>574.0599085</v>
      </c>
      <c r="GG11" s="78"/>
    </row>
    <row r="12">
      <c r="A12" s="66"/>
      <c r="B12" s="66"/>
      <c r="C12" s="66"/>
      <c r="D12" s="66" t="s">
        <v>117</v>
      </c>
      <c r="E12" s="67"/>
      <c r="F12" s="21" t="s">
        <v>76</v>
      </c>
      <c r="G12" s="20"/>
      <c r="H12" s="78">
        <f>H11*dataMethode!$E$12</f>
        <v>385.4244014</v>
      </c>
      <c r="I12" s="78">
        <f>I11*dataMethode!$E$12</f>
        <v>331.5240751</v>
      </c>
      <c r="J12" s="78">
        <f>J11*dataMethode!$E$12</f>
        <v>353.0427296</v>
      </c>
      <c r="K12" s="78">
        <f>K11*dataMethode!$E$12</f>
        <v>374.5328417</v>
      </c>
      <c r="L12" s="78">
        <f>L11*dataMethode!$E$12</f>
        <v>395.9959049</v>
      </c>
      <c r="M12" s="78">
        <f>M11*dataMethode!$E$12</f>
        <v>417.4339642</v>
      </c>
      <c r="N12" s="78">
        <f>N11*dataMethode!$E$12</f>
        <v>439.1373414</v>
      </c>
      <c r="O12" s="78">
        <f>O11*dataMethode!$E$12</f>
        <v>460.8179164</v>
      </c>
      <c r="P12" s="78">
        <f>P11*dataMethode!$E$12</f>
        <v>414.9079252</v>
      </c>
      <c r="Q12" s="78">
        <f>Q11*dataMethode!$E$12</f>
        <v>436.6142556</v>
      </c>
      <c r="R12" s="78">
        <f>R11*dataMethode!$E$12</f>
        <v>458.2974391</v>
      </c>
      <c r="S12" s="78">
        <f>S11*dataMethode!$E$12</f>
        <v>480.305331</v>
      </c>
      <c r="T12" s="78">
        <f>T11*dataMethode!$E$12</f>
        <v>502.2916063</v>
      </c>
      <c r="U12" s="78">
        <f>U11*dataMethode!$E$12</f>
        <v>524.2575259</v>
      </c>
      <c r="V12" s="78">
        <f>V11*dataMethode!$E$12</f>
        <v>546.2042531</v>
      </c>
      <c r="W12" s="78">
        <f>W11*dataMethode!$E$12</f>
        <v>488.0016324</v>
      </c>
      <c r="X12" s="78">
        <f>X11*dataMethode!$E$12</f>
        <v>509.9808596</v>
      </c>
      <c r="Y12" s="78">
        <f>Y11*dataMethode!$E$12</f>
        <v>531.9398898</v>
      </c>
      <c r="Z12" s="78">
        <f>Z11*dataMethode!$E$12</f>
        <v>554.0770195</v>
      </c>
      <c r="AA12" s="78">
        <f>AA11*dataMethode!$E$12</f>
        <v>576.1956246</v>
      </c>
      <c r="AB12" s="78">
        <f>AB11*dataMethode!$E$12</f>
        <v>598.2963246</v>
      </c>
      <c r="AC12" s="78">
        <f>AC11*dataMethode!$E$12</f>
        <v>620.3800566</v>
      </c>
      <c r="AD12" s="78">
        <f>AD11*dataMethode!$E$12</f>
        <v>551.4011329</v>
      </c>
      <c r="AE12" s="78">
        <f>AE11*dataMethode!$E$12</f>
        <v>573.5219336</v>
      </c>
      <c r="AF12" s="78">
        <f>AF11*dataMethode!$E$12</f>
        <v>595.6247348</v>
      </c>
      <c r="AG12" s="78">
        <f>AG11*dataMethode!$E$12</f>
        <v>617.7104809</v>
      </c>
      <c r="AH12" s="78">
        <f>AH11*dataMethode!$E$12</f>
        <v>639.7800575</v>
      </c>
      <c r="AI12" s="78">
        <f>AI11*dataMethode!$E$12</f>
        <v>661.8339169</v>
      </c>
      <c r="AJ12" s="78">
        <f>AJ11*dataMethode!$E$12</f>
        <v>683.8724655</v>
      </c>
      <c r="AK12" s="78">
        <f>AK11*dataMethode!$E$12</f>
        <v>705.8966396</v>
      </c>
      <c r="AL12" s="78">
        <f>AL11*dataMethode!$E$12</f>
        <v>727.9065762</v>
      </c>
      <c r="AM12" s="78">
        <f>AM11*dataMethode!$E$12</f>
        <v>749.9031399</v>
      </c>
      <c r="AN12" s="78">
        <f>AN11*dataMethode!$E$12</f>
        <v>698.5159153</v>
      </c>
      <c r="AO12" s="78">
        <f>AO11*dataMethode!$E$12</f>
        <v>720.5306951</v>
      </c>
      <c r="AP12" s="78">
        <f>AP11*dataMethode!$E$12</f>
        <v>742.531753</v>
      </c>
      <c r="AQ12" s="78">
        <f>AQ11*dataMethode!$E$12</f>
        <v>764.5193624</v>
      </c>
      <c r="AR12" s="78">
        <f>AR11*dataMethode!$E$12</f>
        <v>786.4941479</v>
      </c>
      <c r="AS12" s="78">
        <f>AS11*dataMethode!$E$12</f>
        <v>808.4565179</v>
      </c>
      <c r="AT12" s="78">
        <f>AT11*dataMethode!$E$12</f>
        <v>830.4070463</v>
      </c>
      <c r="AU12" s="78">
        <f>AU11*dataMethode!$E$12</f>
        <v>852.3459057</v>
      </c>
      <c r="AV12" s="78">
        <f>AV11*dataMethode!$E$12</f>
        <v>874.2732488</v>
      </c>
      <c r="AW12" s="78">
        <f>AW11*dataMethode!$E$12</f>
        <v>896.1895889</v>
      </c>
      <c r="AX12" s="78">
        <f>AX11*dataMethode!$E$12</f>
        <v>918.0954219</v>
      </c>
      <c r="AY12" s="78">
        <f>AY11*dataMethode!$E$12</f>
        <v>939.9908492</v>
      </c>
      <c r="AZ12" s="78">
        <f>AZ11*dataMethode!$E$12</f>
        <v>961.8759578</v>
      </c>
      <c r="BA12" s="78">
        <f>BA11*dataMethode!$E$12</f>
        <v>889.5794038</v>
      </c>
      <c r="BB12" s="78">
        <f>BB11*dataMethode!$E$12</f>
        <v>911.4884323</v>
      </c>
      <c r="BC12" s="78">
        <f>BC11*dataMethode!$E$12</f>
        <v>933.3867796</v>
      </c>
      <c r="BD12" s="78">
        <f>BD11*dataMethode!$E$12</f>
        <v>955.2751048</v>
      </c>
      <c r="BE12" s="78">
        <f>BE11*dataMethode!$E$12</f>
        <v>977.1532961</v>
      </c>
      <c r="BF12" s="78">
        <f>BF11*dataMethode!$E$12</f>
        <v>999.0217963</v>
      </c>
      <c r="BG12" s="78">
        <f>BG11*dataMethode!$E$12</f>
        <v>1020.881225</v>
      </c>
      <c r="BH12" s="78">
        <f>BH11*dataMethode!$E$12</f>
        <v>1042.730868</v>
      </c>
      <c r="BI12" s="78">
        <f>BI11*dataMethode!$E$12</f>
        <v>1064.571701</v>
      </c>
      <c r="BJ12" s="78">
        <f>BJ11*dataMethode!$E$12</f>
        <v>1086.403746</v>
      </c>
      <c r="BK12" s="78">
        <f>BK11*dataMethode!$E$12</f>
        <v>1108.227392</v>
      </c>
      <c r="BL12" s="78">
        <f>BL11*dataMethode!$E$12</f>
        <v>1130.042644</v>
      </c>
      <c r="BM12" s="78">
        <f>BM11*dataMethode!$E$12</f>
        <v>1151.849496</v>
      </c>
      <c r="BN12" s="78">
        <f>BN11*dataMethode!$E$12</f>
        <v>1060.826835</v>
      </c>
      <c r="BO12" s="78">
        <f>BO11*dataMethode!$E$12</f>
        <v>1082.660184</v>
      </c>
      <c r="BP12" s="78">
        <f>BP11*dataMethode!$E$12</f>
        <v>1104.485289</v>
      </c>
      <c r="BQ12" s="78">
        <f>BQ11*dataMethode!$E$12</f>
        <v>1126.301778</v>
      </c>
      <c r="BR12" s="78">
        <f>BR11*dataMethode!$E$12</f>
        <v>1148.110214</v>
      </c>
      <c r="BS12" s="78">
        <f>BS11*dataMethode!$E$12</f>
        <v>1169.9104</v>
      </c>
      <c r="BT12" s="78">
        <f>BT11*dataMethode!$E$12</f>
        <v>1191.702693</v>
      </c>
      <c r="BU12" s="78">
        <f>BU11*dataMethode!$E$12</f>
        <v>1213.487636</v>
      </c>
      <c r="BV12" s="78">
        <f>BV11*dataMethode!$E$12</f>
        <v>1235.264633</v>
      </c>
      <c r="BW12" s="78">
        <f>BW11*dataMethode!$E$12</f>
        <v>1257.034212</v>
      </c>
      <c r="BX12" s="78">
        <f>BX11*dataMethode!$E$12</f>
        <v>1278.796709</v>
      </c>
      <c r="BY12" s="78">
        <f>BY11*dataMethode!$E$12</f>
        <v>1300.552076</v>
      </c>
      <c r="BZ12" s="78">
        <f>BZ11*dataMethode!$E$12</f>
        <v>1322.30026</v>
      </c>
      <c r="CA12" s="78">
        <f>CA11*dataMethode!$E$12</f>
        <v>1214.481898</v>
      </c>
      <c r="CB12" s="78">
        <f>CB11*dataMethode!$E$12</f>
        <v>1236.258553</v>
      </c>
      <c r="CC12" s="78">
        <f>CC11*dataMethode!$E$12</f>
        <v>1258.027797</v>
      </c>
      <c r="CD12" s="78">
        <f>CD11*dataMethode!$E$12</f>
        <v>1279.789966</v>
      </c>
      <c r="CE12" s="78">
        <f>CE11*dataMethode!$E$12</f>
        <v>1301.54501</v>
      </c>
      <c r="CF12" s="78">
        <f>CF11*dataMethode!$E$12</f>
        <v>1323.292878</v>
      </c>
      <c r="CG12" s="78">
        <f>CG11*dataMethode!$E$12</f>
        <v>1345.033889</v>
      </c>
      <c r="CH12" s="78">
        <f>CH11*dataMethode!$E$12</f>
        <v>1366.768357</v>
      </c>
      <c r="CI12" s="78">
        <f>CI11*dataMethode!$E$12</f>
        <v>1388.496215</v>
      </c>
      <c r="CJ12" s="78">
        <f>CJ11*dataMethode!$E$12</f>
        <v>1410.217395</v>
      </c>
      <c r="CK12" s="78">
        <f>CK11*dataMethode!$E$12</f>
        <v>1431.932196</v>
      </c>
      <c r="CL12" s="78">
        <f>CL11*dataMethode!$E$12</f>
        <v>1453.640731</v>
      </c>
      <c r="CM12" s="78">
        <f>CM11*dataMethode!$E$12</f>
        <v>1475.343292</v>
      </c>
      <c r="CN12" s="78">
        <f>CN11*dataMethode!$E$12</f>
        <v>1352.44795</v>
      </c>
      <c r="CO12" s="78">
        <f>CO11*dataMethode!$E$12</f>
        <v>1374.179963</v>
      </c>
      <c r="CP12" s="78">
        <f>CP11*dataMethode!$E$12</f>
        <v>1395.905594</v>
      </c>
      <c r="CQ12" s="78">
        <f>CQ11*dataMethode!$E$12</f>
        <v>1417.624773</v>
      </c>
      <c r="CR12" s="78">
        <f>CR11*dataMethode!$E$12</f>
        <v>1439.337425</v>
      </c>
      <c r="CS12" s="78">
        <f>CS11*dataMethode!$E$12</f>
        <v>1461.043846</v>
      </c>
      <c r="CT12" s="78">
        <f>CT11*dataMethode!$E$12</f>
        <v>1482.74433</v>
      </c>
      <c r="CU12" s="78">
        <f>CU11*dataMethode!$E$12</f>
        <v>1504.438791</v>
      </c>
      <c r="CV12" s="78">
        <f>CV11*dataMethode!$E$12</f>
        <v>1526.127139</v>
      </c>
      <c r="CW12" s="78">
        <f>CW11*dataMethode!$E$12</f>
        <v>1547.809847</v>
      </c>
      <c r="CX12" s="78">
        <f>CX11*dataMethode!$E$12</f>
        <v>1569.486445</v>
      </c>
      <c r="CY12" s="78">
        <f>CY11*dataMethode!$E$12</f>
        <v>1591.157772</v>
      </c>
      <c r="CZ12" s="78">
        <f>CZ11*dataMethode!$E$12</f>
        <v>1612.823542</v>
      </c>
      <c r="DA12" s="78">
        <f>DA11*dataMethode!$E$12</f>
        <v>1476.38616</v>
      </c>
      <c r="DB12" s="78">
        <f>DB11*dataMethode!$E$12</f>
        <v>1498.082187</v>
      </c>
      <c r="DC12" s="78">
        <f>DC11*dataMethode!$E$12</f>
        <v>1519.772449</v>
      </c>
      <c r="DD12" s="78">
        <f>DD11*dataMethode!$E$12</f>
        <v>1541.456855</v>
      </c>
      <c r="DE12" s="78">
        <f>DE11*dataMethode!$E$12</f>
        <v>1563.135312</v>
      </c>
      <c r="DF12" s="78">
        <f>DF11*dataMethode!$E$12</f>
        <v>1584.808097</v>
      </c>
      <c r="DG12" s="78">
        <f>DG11*dataMethode!$E$12</f>
        <v>1606.475486</v>
      </c>
      <c r="DH12" s="78">
        <f>DH11*dataMethode!$E$12</f>
        <v>1628.137378</v>
      </c>
      <c r="DI12" s="78">
        <f>DI11*dataMethode!$E$12</f>
        <v>1649.793669</v>
      </c>
      <c r="DJ12" s="78">
        <f>DJ11*dataMethode!$E$12</f>
        <v>1671.444814</v>
      </c>
      <c r="DK12" s="78">
        <f>DK11*dataMethode!$E$12</f>
        <v>1693.090517</v>
      </c>
      <c r="DL12" s="78">
        <f>DL11*dataMethode!$E$12</f>
        <v>1714.731042</v>
      </c>
      <c r="DM12" s="78">
        <f>DM11*dataMethode!$E$12</f>
        <v>1736.366838</v>
      </c>
      <c r="DN12" s="78">
        <f>DN11*dataMethode!$E$12</f>
        <v>1587.761263</v>
      </c>
      <c r="DO12" s="78">
        <f>DO11*dataMethode!$E$12</f>
        <v>1609.427898</v>
      </c>
      <c r="DP12" s="78">
        <f>DP11*dataMethode!$E$12</f>
        <v>1631.089047</v>
      </c>
      <c r="DQ12" s="78">
        <f>DQ11*dataMethode!$E$12</f>
        <v>1652.744607</v>
      </c>
      <c r="DR12" s="78">
        <f>DR11*dataMethode!$E$12</f>
        <v>1674.394844</v>
      </c>
      <c r="DS12" s="78">
        <f>DS11*dataMethode!$E$12</f>
        <v>1696.040024</v>
      </c>
      <c r="DT12" s="78">
        <f>DT11*dataMethode!$E$12</f>
        <v>1717.680037</v>
      </c>
      <c r="DU12" s="78">
        <f>DU11*dataMethode!$E$12</f>
        <v>1739.314582</v>
      </c>
      <c r="DV12" s="78">
        <f>DV11*dataMethode!$E$12</f>
        <v>1760.944293</v>
      </c>
      <c r="DW12" s="78">
        <f>DW11*dataMethode!$E$12</f>
        <v>1782.569239</v>
      </c>
      <c r="DX12" s="78">
        <f>DX11*dataMethode!$E$12</f>
        <v>1804.189116</v>
      </c>
      <c r="DY12" s="78">
        <f>DY11*dataMethode!$E$12</f>
        <v>1825.804364</v>
      </c>
      <c r="DZ12" s="78">
        <f>DZ11*dataMethode!$E$12</f>
        <v>1847.41486</v>
      </c>
      <c r="EA12" s="78">
        <f>EA11*dataMethode!$E$12</f>
        <v>1687.872858</v>
      </c>
      <c r="EB12" s="78">
        <f>EB11*dataMethode!$E$12</f>
        <v>1709.514625</v>
      </c>
      <c r="EC12" s="78">
        <f>EC11*dataMethode!$E$12</f>
        <v>1731.15127</v>
      </c>
      <c r="ED12" s="78">
        <f>ED11*dataMethode!$E$12</f>
        <v>1752.782868</v>
      </c>
      <c r="EE12" s="78">
        <f>EE11*dataMethode!$E$12</f>
        <v>1774.409861</v>
      </c>
      <c r="EF12" s="78">
        <f>EF11*dataMethode!$E$12</f>
        <v>1796.031573</v>
      </c>
      <c r="EG12" s="78">
        <f>EG11*dataMethode!$E$12</f>
        <v>1817.648443</v>
      </c>
      <c r="EH12" s="78">
        <f>EH11*dataMethode!$E$12</f>
        <v>1839.260725</v>
      </c>
      <c r="EI12" s="78">
        <f>EI11*dataMethode!$E$12</f>
        <v>1860.868108</v>
      </c>
      <c r="EJ12" s="78">
        <f>EJ11*dataMethode!$E$12</f>
        <v>1882.471029</v>
      </c>
      <c r="EK12" s="78">
        <f>EK11*dataMethode!$E$12</f>
        <v>1904.069361</v>
      </c>
      <c r="EL12" s="78">
        <f>EL11*dataMethode!$E$12</f>
        <v>1925.662977</v>
      </c>
      <c r="EM12" s="78">
        <f>EM11*dataMethode!$E$12</f>
        <v>1947.252121</v>
      </c>
      <c r="EN12" s="78">
        <f>EN11*dataMethode!$E$12</f>
        <v>1777.87799</v>
      </c>
      <c r="EO12" s="78">
        <f>EO11*dataMethode!$E$12</f>
        <v>1799.498921</v>
      </c>
      <c r="EP12" s="78">
        <f>EP11*dataMethode!$E$12</f>
        <v>1821.115021</v>
      </c>
      <c r="EQ12" s="78">
        <f>EQ11*dataMethode!$E$12</f>
        <v>1842.726356</v>
      </c>
      <c r="ER12" s="78">
        <f>ER11*dataMethode!$E$12</f>
        <v>1864.333363</v>
      </c>
      <c r="ES12" s="78">
        <f>ES11*dataMethode!$E$12</f>
        <v>1885.935357</v>
      </c>
      <c r="ET12" s="78">
        <f>ET11*dataMethode!$E$12</f>
        <v>1907.532772</v>
      </c>
      <c r="EU12" s="78">
        <f>EU11*dataMethode!$E$12</f>
        <v>1929.125854</v>
      </c>
      <c r="EV12" s="78">
        <f>EV11*dataMethode!$E$12</f>
        <v>1950.714473</v>
      </c>
      <c r="EW12" s="78">
        <f>EW11*dataMethode!$E$12</f>
        <v>1972.298499</v>
      </c>
      <c r="EX12" s="78">
        <f>EX11*dataMethode!$E$12</f>
        <v>1993.878361</v>
      </c>
      <c r="EY12" s="78">
        <f>EY11*dataMethode!$E$12</f>
        <v>2015.453738</v>
      </c>
      <c r="EZ12" s="78">
        <f>EZ11*dataMethode!$E$12</f>
        <v>2037.024684</v>
      </c>
      <c r="FA12" s="78">
        <f>FA11*dataMethode!$E$12</f>
        <v>1858.809886</v>
      </c>
      <c r="FB12" s="78">
        <f>FB11*dataMethode!$E$12</f>
        <v>1880.413246</v>
      </c>
      <c r="FC12" s="78">
        <f>FC11*dataMethode!$E$12</f>
        <v>1902.01164</v>
      </c>
      <c r="FD12" s="78">
        <f>FD11*dataMethode!$E$12</f>
        <v>1923.605871</v>
      </c>
      <c r="FE12" s="78">
        <f>FE11*dataMethode!$E$12</f>
        <v>1945.195439</v>
      </c>
      <c r="FF12" s="78">
        <f>FF11*dataMethode!$E$12</f>
        <v>1966.780587</v>
      </c>
      <c r="FG12" s="78">
        <f>FG11*dataMethode!$E$12</f>
        <v>1988.361742</v>
      </c>
      <c r="FH12" s="78">
        <f>FH11*dataMethode!$E$12</f>
        <v>2009.938214</v>
      </c>
      <c r="FI12" s="78">
        <f>FI11*dataMethode!$E$12</f>
        <v>2031.510426</v>
      </c>
      <c r="FJ12" s="78">
        <f>FJ11*dataMethode!$E$12</f>
        <v>2053.078618</v>
      </c>
      <c r="FK12" s="78">
        <f>FK11*dataMethode!$E$12</f>
        <v>2074.642653</v>
      </c>
      <c r="FL12" s="78">
        <f>FL11*dataMethode!$E$12</f>
        <v>2096.202394</v>
      </c>
      <c r="FM12" s="78">
        <f>FM11*dataMethode!$E$12</f>
        <v>2117.758262</v>
      </c>
      <c r="FN12" s="78">
        <f>FN11*dataMethode!$E$12</f>
        <v>1931.592603</v>
      </c>
      <c r="FO12" s="78">
        <f>FO11*dataMethode!$E$12</f>
        <v>1953.180902</v>
      </c>
      <c r="FP12" s="78">
        <f>FP11*dataMethode!$E$12</f>
        <v>1974.764429</v>
      </c>
      <c r="FQ12" s="78">
        <f>FQ11*dataMethode!$E$12</f>
        <v>1996.34361</v>
      </c>
      <c r="FR12" s="78">
        <f>FR11*dataMethode!$E$12</f>
        <v>2017.918686</v>
      </c>
      <c r="FS12" s="78">
        <f>FS11*dataMethode!$E$12</f>
        <v>2039.489337</v>
      </c>
      <c r="FT12" s="78">
        <f>FT11*dataMethode!$E$12</f>
        <v>2061.055985</v>
      </c>
      <c r="FU12" s="78">
        <f>FU11*dataMethode!$E$12</f>
        <v>2082.618495</v>
      </c>
      <c r="FV12" s="78">
        <f>FV11*dataMethode!$E$12</f>
        <v>2104.176729</v>
      </c>
      <c r="FW12" s="78">
        <f>FW11*dataMethode!$E$12</f>
        <v>2125.730735</v>
      </c>
      <c r="FX12" s="78">
        <f>FX11*dataMethode!$E$12</f>
        <v>2147.281118</v>
      </c>
      <c r="FY12" s="78">
        <f>FY11*dataMethode!$E$12</f>
        <v>2168.827551</v>
      </c>
      <c r="FZ12" s="78">
        <f>FZ11*dataMethode!$E$12</f>
        <v>2190.369893</v>
      </c>
      <c r="GA12" s="78">
        <f>GA11*dataMethode!$E$12</f>
        <v>1997.053897</v>
      </c>
      <c r="GB12" s="78">
        <f>GB11*dataMethode!$E$12</f>
        <v>2018.628833</v>
      </c>
      <c r="GC12" s="78">
        <f>GC11*dataMethode!$E$12</f>
        <v>2040.199345</v>
      </c>
      <c r="GD12" s="78">
        <f>GD11*dataMethode!$E$12</f>
        <v>2061.765856</v>
      </c>
      <c r="GE12" s="78">
        <f>GE11*dataMethode!$E$12</f>
        <v>2083.328045</v>
      </c>
      <c r="GF12" s="78">
        <f>GF11*dataMethode!$E$12</f>
        <v>2104.886331</v>
      </c>
      <c r="GG12" s="73"/>
    </row>
    <row r="13">
      <c r="A13" s="66"/>
      <c r="B13" s="66"/>
      <c r="C13" s="66"/>
      <c r="D13" s="66"/>
      <c r="E13" s="21"/>
      <c r="F13" s="21"/>
      <c r="G13" s="20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B13" s="73"/>
      <c r="EC13" s="73"/>
      <c r="ED13" s="73"/>
      <c r="EE13" s="73"/>
      <c r="EF13" s="73"/>
      <c r="EG13" s="73"/>
      <c r="EH13" s="73"/>
      <c r="EI13" s="73"/>
      <c r="EJ13" s="73"/>
      <c r="EK13" s="73"/>
      <c r="EL13" s="73"/>
      <c r="EM13" s="73"/>
      <c r="EN13" s="73"/>
      <c r="EO13" s="73"/>
      <c r="EP13" s="73"/>
      <c r="EQ13" s="73"/>
      <c r="ER13" s="73"/>
      <c r="ES13" s="73"/>
      <c r="ET13" s="73"/>
      <c r="EU13" s="73"/>
      <c r="EV13" s="73"/>
      <c r="EW13" s="73"/>
      <c r="EX13" s="73"/>
      <c r="EY13" s="73"/>
      <c r="EZ13" s="73"/>
      <c r="FA13" s="73"/>
      <c r="FB13" s="73"/>
      <c r="FC13" s="73"/>
      <c r="FD13" s="73"/>
      <c r="FE13" s="73"/>
      <c r="FF13" s="73"/>
      <c r="FG13" s="73"/>
      <c r="FH13" s="73"/>
      <c r="FI13" s="73"/>
      <c r="FJ13" s="73"/>
      <c r="FK13" s="73"/>
      <c r="FL13" s="73"/>
      <c r="FM13" s="73"/>
      <c r="FN13" s="73"/>
      <c r="FO13" s="73"/>
      <c r="FP13" s="73"/>
      <c r="FQ13" s="73"/>
      <c r="FR13" s="73"/>
      <c r="FS13" s="73"/>
      <c r="FT13" s="73"/>
      <c r="FU13" s="73"/>
      <c r="FV13" s="73"/>
      <c r="FW13" s="73"/>
      <c r="FX13" s="73"/>
      <c r="FY13" s="73"/>
      <c r="FZ13" s="73"/>
      <c r="GA13" s="73"/>
      <c r="GB13" s="73"/>
      <c r="GC13" s="73"/>
      <c r="GD13" s="73"/>
      <c r="GE13" s="73"/>
      <c r="GF13" s="73"/>
      <c r="GG13" s="73"/>
    </row>
    <row r="14">
      <c r="A14" s="66"/>
      <c r="B14" s="66"/>
      <c r="C14" s="66"/>
      <c r="D14" s="104" t="s">
        <v>46</v>
      </c>
      <c r="E14" s="105" t="str">
        <f>Projet!E17</f>
        <v>Robinier faux acacia</v>
      </c>
      <c r="F14" s="106">
        <f>Projet!F17</f>
        <v>0.07</v>
      </c>
      <c r="G14" s="20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B14" s="73"/>
      <c r="EC14" s="73"/>
      <c r="ED14" s="73"/>
      <c r="EE14" s="73"/>
      <c r="EF14" s="73"/>
      <c r="EG14" s="73"/>
      <c r="EH14" s="73"/>
      <c r="EI14" s="73"/>
      <c r="EJ14" s="73"/>
      <c r="EK14" s="73"/>
      <c r="EL14" s="73"/>
      <c r="EM14" s="73"/>
      <c r="EN14" s="73"/>
      <c r="EO14" s="73"/>
      <c r="EP14" s="73"/>
      <c r="EQ14" s="73"/>
      <c r="ER14" s="73"/>
      <c r="ES14" s="73"/>
      <c r="ET14" s="73"/>
      <c r="EU14" s="73"/>
      <c r="EV14" s="73"/>
      <c r="EW14" s="73"/>
      <c r="EX14" s="73"/>
      <c r="EY14" s="73"/>
      <c r="EZ14" s="73"/>
      <c r="FA14" s="73"/>
      <c r="FB14" s="73"/>
      <c r="FC14" s="73"/>
      <c r="FD14" s="73"/>
      <c r="FE14" s="73"/>
      <c r="FF14" s="73"/>
      <c r="FG14" s="73"/>
      <c r="FH14" s="73"/>
      <c r="FI14" s="73"/>
      <c r="FJ14" s="73"/>
      <c r="FK14" s="73"/>
      <c r="FL14" s="73"/>
      <c r="FM14" s="73"/>
      <c r="FN14" s="73"/>
      <c r="FO14" s="73"/>
      <c r="FP14" s="73"/>
      <c r="FQ14" s="73"/>
      <c r="FR14" s="73"/>
      <c r="FS14" s="73"/>
      <c r="FT14" s="73"/>
      <c r="FU14" s="73"/>
      <c r="FV14" s="73"/>
      <c r="FW14" s="73"/>
      <c r="FX14" s="73"/>
      <c r="FY14" s="73"/>
      <c r="FZ14" s="73"/>
      <c r="GA14" s="73"/>
      <c r="GB14" s="73"/>
      <c r="GC14" s="73"/>
      <c r="GD14" s="73"/>
      <c r="GE14" s="73"/>
      <c r="GF14" s="73"/>
      <c r="GG14" s="73"/>
    </row>
    <row r="15">
      <c r="A15" s="66"/>
      <c r="B15" s="66"/>
      <c r="C15" s="66"/>
      <c r="D15" s="20" t="s">
        <v>61</v>
      </c>
      <c r="E15" s="50">
        <f>IFERROR(VLOOKUP(E14,dataMethode!$D$90:$E$158,2,FALSE),0)</f>
        <v>0.58</v>
      </c>
      <c r="F15" s="67"/>
      <c r="G15" s="20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  <c r="DP15" s="73"/>
      <c r="DQ15" s="73"/>
      <c r="DR15" s="73"/>
      <c r="DS15" s="73"/>
      <c r="DT15" s="73"/>
      <c r="DU15" s="73"/>
      <c r="DV15" s="73"/>
      <c r="DW15" s="73"/>
      <c r="DX15" s="73"/>
      <c r="DY15" s="73"/>
      <c r="DZ15" s="73"/>
      <c r="EA15" s="73"/>
      <c r="EB15" s="73"/>
      <c r="EC15" s="73"/>
      <c r="ED15" s="73"/>
      <c r="EE15" s="73"/>
      <c r="EF15" s="73"/>
      <c r="EG15" s="73"/>
      <c r="EH15" s="73"/>
      <c r="EI15" s="73"/>
      <c r="EJ15" s="73"/>
      <c r="EK15" s="73"/>
      <c r="EL15" s="73"/>
      <c r="EM15" s="73"/>
      <c r="EN15" s="73"/>
      <c r="EO15" s="73"/>
      <c r="EP15" s="73"/>
      <c r="EQ15" s="73"/>
      <c r="ER15" s="73"/>
      <c r="ES15" s="73"/>
      <c r="ET15" s="73"/>
      <c r="EU15" s="73"/>
      <c r="EV15" s="73"/>
      <c r="EW15" s="73"/>
      <c r="EX15" s="73"/>
      <c r="EY15" s="73"/>
      <c r="EZ15" s="73"/>
      <c r="FA15" s="73"/>
      <c r="FB15" s="73"/>
      <c r="FC15" s="73"/>
      <c r="FD15" s="73"/>
      <c r="FE15" s="73"/>
      <c r="FF15" s="73"/>
      <c r="FG15" s="73"/>
      <c r="FH15" s="73"/>
      <c r="FI15" s="73"/>
      <c r="FJ15" s="73"/>
      <c r="FK15" s="73"/>
      <c r="FL15" s="73"/>
      <c r="FM15" s="73"/>
      <c r="FN15" s="73"/>
      <c r="FO15" s="73"/>
      <c r="FP15" s="73"/>
      <c r="FQ15" s="73"/>
      <c r="FR15" s="73"/>
      <c r="FS15" s="73"/>
      <c r="FT15" s="73"/>
      <c r="FU15" s="73"/>
      <c r="FV15" s="73"/>
      <c r="FW15" s="73"/>
      <c r="FX15" s="73"/>
      <c r="FY15" s="73"/>
      <c r="FZ15" s="73"/>
      <c r="GA15" s="73"/>
      <c r="GB15" s="73"/>
      <c r="GC15" s="73"/>
      <c r="GD15" s="73"/>
      <c r="GE15" s="73"/>
      <c r="GF15" s="73"/>
      <c r="GG15" s="73"/>
    </row>
    <row r="16">
      <c r="A16" s="66"/>
      <c r="B16" s="66"/>
      <c r="C16" s="66"/>
      <c r="D16" s="20" t="s">
        <v>110</v>
      </c>
      <c r="E16" s="50">
        <f>IFERROR(VLOOKUP(VLOOKUP(E14,dataMethode!$D$90:$F$158,3,FALSE),dataMethode!$D$16:$E$18,2,FALSE),0)</f>
        <v>1.56</v>
      </c>
      <c r="F16" s="67"/>
      <c r="G16" s="20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73"/>
      <c r="FV16" s="73"/>
      <c r="FW16" s="73"/>
      <c r="FX16" s="73"/>
      <c r="FY16" s="73"/>
      <c r="FZ16" s="73"/>
      <c r="GA16" s="73"/>
      <c r="GB16" s="73"/>
      <c r="GC16" s="73"/>
      <c r="GD16" s="73"/>
      <c r="GE16" s="73"/>
      <c r="GF16" s="73"/>
      <c r="GG16" s="73"/>
    </row>
    <row r="17">
      <c r="A17" s="66"/>
      <c r="B17" s="66"/>
      <c r="C17" s="66"/>
      <c r="D17" s="20" t="s">
        <v>111</v>
      </c>
      <c r="E17" s="50"/>
      <c r="F17" s="50" t="s">
        <v>89</v>
      </c>
      <c r="G17" s="20"/>
      <c r="H17" s="73">
        <f>dataFutaie!G37</f>
        <v>0</v>
      </c>
      <c r="I17" s="73">
        <f>dataFutaie!H37</f>
        <v>0</v>
      </c>
      <c r="J17" s="73">
        <f>dataFutaie!I37</f>
        <v>0</v>
      </c>
      <c r="K17" s="73">
        <f>dataFutaie!J37</f>
        <v>0</v>
      </c>
      <c r="L17" s="73">
        <f>dataFutaie!K37</f>
        <v>0</v>
      </c>
      <c r="M17" s="73">
        <f>dataFutaie!L37</f>
        <v>0</v>
      </c>
      <c r="N17" s="73">
        <f>dataFutaie!M37</f>
        <v>0</v>
      </c>
      <c r="O17" s="73">
        <f>dataFutaie!N37</f>
        <v>0</v>
      </c>
      <c r="P17" s="73">
        <f>dataFutaie!O37</f>
        <v>0</v>
      </c>
      <c r="Q17" s="73">
        <f>dataFutaie!P37</f>
        <v>0</v>
      </c>
      <c r="R17" s="73">
        <f>dataFutaie!Q37</f>
        <v>0</v>
      </c>
      <c r="S17" s="73">
        <f>dataFutaie!R37</f>
        <v>0</v>
      </c>
      <c r="T17" s="73">
        <f>dataFutaie!S37</f>
        <v>0</v>
      </c>
      <c r="U17" s="73">
        <f>dataFutaie!T37</f>
        <v>0</v>
      </c>
      <c r="V17" s="73">
        <f>dataFutaie!U37</f>
        <v>0</v>
      </c>
      <c r="W17" s="73">
        <f>dataFutaie!V37</f>
        <v>0</v>
      </c>
      <c r="X17" s="73">
        <f>dataFutaie!W37</f>
        <v>0</v>
      </c>
      <c r="Y17" s="73">
        <f>dataFutaie!X37</f>
        <v>0</v>
      </c>
      <c r="Z17" s="73">
        <f>dataFutaie!Y37</f>
        <v>0</v>
      </c>
      <c r="AA17" s="73">
        <f>dataFutaie!Z37</f>
        <v>0</v>
      </c>
      <c r="AB17" s="73">
        <f>dataFutaie!AA37</f>
        <v>0</v>
      </c>
      <c r="AC17" s="73">
        <f>dataFutaie!AB37</f>
        <v>0</v>
      </c>
      <c r="AD17" s="73">
        <f>dataFutaie!AC37</f>
        <v>0</v>
      </c>
      <c r="AE17" s="73">
        <f>dataFutaie!AD37</f>
        <v>0</v>
      </c>
      <c r="AF17" s="73">
        <f>dataFutaie!AE37</f>
        <v>0</v>
      </c>
      <c r="AG17" s="73">
        <f>dataFutaie!AF37</f>
        <v>0</v>
      </c>
      <c r="AH17" s="73">
        <f>dataFutaie!AG37</f>
        <v>0</v>
      </c>
      <c r="AI17" s="73">
        <f>dataFutaie!AH37</f>
        <v>0</v>
      </c>
      <c r="AJ17" s="73">
        <f>dataFutaie!AI37</f>
        <v>0</v>
      </c>
      <c r="AK17" s="73">
        <f>dataFutaie!AJ37</f>
        <v>0</v>
      </c>
      <c r="AL17" s="73">
        <f>dataFutaie!AK37</f>
        <v>0</v>
      </c>
      <c r="AM17" s="73">
        <f>dataFutaie!AL37</f>
        <v>0</v>
      </c>
      <c r="AN17" s="73">
        <f>dataFutaie!AM37</f>
        <v>0</v>
      </c>
      <c r="AO17" s="73">
        <f>dataFutaie!AN37</f>
        <v>0</v>
      </c>
      <c r="AP17" s="73">
        <f>dataFutaie!AO37</f>
        <v>0</v>
      </c>
      <c r="AQ17" s="73">
        <f>dataFutaie!AP37</f>
        <v>0</v>
      </c>
      <c r="AR17" s="73">
        <f>dataFutaie!AQ37</f>
        <v>0</v>
      </c>
      <c r="AS17" s="73">
        <f>dataFutaie!AR37</f>
        <v>0</v>
      </c>
      <c r="AT17" s="73">
        <f>dataFutaie!AS37</f>
        <v>0</v>
      </c>
      <c r="AU17" s="73">
        <f>dataFutaie!AT37</f>
        <v>0</v>
      </c>
      <c r="AV17" s="73">
        <f>dataFutaie!AU37</f>
        <v>0</v>
      </c>
      <c r="AW17" s="73">
        <f>dataFutaie!AV37</f>
        <v>0</v>
      </c>
      <c r="AX17" s="73">
        <f>dataFutaie!AW37</f>
        <v>0</v>
      </c>
      <c r="AY17" s="73">
        <f>dataFutaie!AX37</f>
        <v>0</v>
      </c>
      <c r="AZ17" s="73">
        <f>dataFutaie!AY37</f>
        <v>0</v>
      </c>
      <c r="BA17" s="73">
        <f>dataFutaie!AZ37</f>
        <v>0</v>
      </c>
      <c r="BB17" s="73">
        <f>dataFutaie!BA37</f>
        <v>0</v>
      </c>
      <c r="BC17" s="73">
        <f>dataFutaie!BB37</f>
        <v>0</v>
      </c>
      <c r="BD17" s="73">
        <f>dataFutaie!BC37</f>
        <v>0</v>
      </c>
      <c r="BE17" s="73">
        <f>dataFutaie!BD37</f>
        <v>0</v>
      </c>
      <c r="BF17" s="73">
        <f>dataFutaie!BE37</f>
        <v>0</v>
      </c>
      <c r="BG17" s="73">
        <f>dataFutaie!BF37</f>
        <v>0</v>
      </c>
      <c r="BH17" s="73">
        <f>dataFutaie!BG37</f>
        <v>0</v>
      </c>
      <c r="BI17" s="73">
        <f>dataFutaie!BH37</f>
        <v>0</v>
      </c>
      <c r="BJ17" s="73">
        <f>dataFutaie!BI37</f>
        <v>0</v>
      </c>
      <c r="BK17" s="73">
        <f>dataFutaie!BJ37</f>
        <v>0</v>
      </c>
      <c r="BL17" s="73">
        <f>dataFutaie!BK37</f>
        <v>0</v>
      </c>
      <c r="BM17" s="73">
        <f>dataFutaie!BL37</f>
        <v>0</v>
      </c>
      <c r="BN17" s="73">
        <f>dataFutaie!BM37</f>
        <v>0</v>
      </c>
      <c r="BO17" s="73">
        <f>dataFutaie!BN37</f>
        <v>0</v>
      </c>
      <c r="BP17" s="73">
        <f>dataFutaie!BO37</f>
        <v>0</v>
      </c>
      <c r="BQ17" s="73">
        <f>dataFutaie!BP37</f>
        <v>0</v>
      </c>
      <c r="BR17" s="73">
        <f>dataFutaie!BQ37</f>
        <v>0</v>
      </c>
      <c r="BS17" s="73">
        <f>dataFutaie!BR37</f>
        <v>0</v>
      </c>
      <c r="BT17" s="73">
        <f>dataFutaie!BS37</f>
        <v>0</v>
      </c>
      <c r="BU17" s="73">
        <f>dataFutaie!BT37</f>
        <v>0</v>
      </c>
      <c r="BV17" s="73">
        <f>dataFutaie!BU37</f>
        <v>0</v>
      </c>
      <c r="BW17" s="73">
        <f>dataFutaie!BV37</f>
        <v>0</v>
      </c>
      <c r="BX17" s="73">
        <f>dataFutaie!BW37</f>
        <v>0</v>
      </c>
      <c r="BY17" s="73">
        <f>dataFutaie!BX37</f>
        <v>0</v>
      </c>
      <c r="BZ17" s="73">
        <f>dataFutaie!BY37</f>
        <v>0</v>
      </c>
      <c r="CA17" s="73">
        <f>dataFutaie!BZ37</f>
        <v>0</v>
      </c>
      <c r="CB17" s="73">
        <f>dataFutaie!CA37</f>
        <v>0</v>
      </c>
      <c r="CC17" s="73">
        <f>dataFutaie!CB37</f>
        <v>0</v>
      </c>
      <c r="CD17" s="73">
        <f>dataFutaie!CC37</f>
        <v>0</v>
      </c>
      <c r="CE17" s="73">
        <f>dataFutaie!CD37</f>
        <v>0</v>
      </c>
      <c r="CF17" s="73">
        <f>dataFutaie!CE37</f>
        <v>0</v>
      </c>
      <c r="CG17" s="73">
        <f>dataFutaie!CF37</f>
        <v>0</v>
      </c>
      <c r="CH17" s="73">
        <f>dataFutaie!CG37</f>
        <v>0</v>
      </c>
      <c r="CI17" s="73">
        <f>dataFutaie!CH37</f>
        <v>0</v>
      </c>
      <c r="CJ17" s="73">
        <f>dataFutaie!CI37</f>
        <v>0</v>
      </c>
      <c r="CK17" s="73">
        <f>dataFutaie!CJ37</f>
        <v>0</v>
      </c>
      <c r="CL17" s="73">
        <f>dataFutaie!CK37</f>
        <v>0</v>
      </c>
      <c r="CM17" s="73">
        <f>dataFutaie!CL37</f>
        <v>0</v>
      </c>
      <c r="CN17" s="73">
        <f>dataFutaie!CM37</f>
        <v>0</v>
      </c>
      <c r="CO17" s="73">
        <f>dataFutaie!CN37</f>
        <v>0</v>
      </c>
      <c r="CP17" s="73">
        <f>dataFutaie!CO37</f>
        <v>0</v>
      </c>
      <c r="CQ17" s="73">
        <f>dataFutaie!CP37</f>
        <v>0</v>
      </c>
      <c r="CR17" s="73">
        <f>dataFutaie!CQ37</f>
        <v>0</v>
      </c>
      <c r="CS17" s="73">
        <f>dataFutaie!CR37</f>
        <v>0</v>
      </c>
      <c r="CT17" s="73">
        <f>dataFutaie!CS37</f>
        <v>0</v>
      </c>
      <c r="CU17" s="73">
        <f>dataFutaie!CT37</f>
        <v>0</v>
      </c>
      <c r="CV17" s="73">
        <f>dataFutaie!CU37</f>
        <v>0</v>
      </c>
      <c r="CW17" s="73">
        <f>dataFutaie!CV37</f>
        <v>0</v>
      </c>
      <c r="CX17" s="73">
        <f>dataFutaie!CW37</f>
        <v>0</v>
      </c>
      <c r="CY17" s="73">
        <f>dataFutaie!CX37</f>
        <v>0</v>
      </c>
      <c r="CZ17" s="73">
        <f>dataFutaie!CY37</f>
        <v>0</v>
      </c>
      <c r="DA17" s="73">
        <f>dataFutaie!CZ37</f>
        <v>0</v>
      </c>
      <c r="DB17" s="73">
        <f>dataFutaie!DA37</f>
        <v>0</v>
      </c>
      <c r="DC17" s="73">
        <f>dataFutaie!DB37</f>
        <v>0</v>
      </c>
      <c r="DD17" s="73">
        <f>dataFutaie!DC37</f>
        <v>0</v>
      </c>
      <c r="DE17" s="73">
        <f>dataFutaie!DD37</f>
        <v>0</v>
      </c>
      <c r="DF17" s="73">
        <f>dataFutaie!DE37</f>
        <v>0</v>
      </c>
      <c r="DG17" s="73">
        <f>dataFutaie!DF37</f>
        <v>0</v>
      </c>
      <c r="DH17" s="73">
        <f>dataFutaie!DG37</f>
        <v>0</v>
      </c>
      <c r="DI17" s="73">
        <f>dataFutaie!DH37</f>
        <v>0</v>
      </c>
      <c r="DJ17" s="73">
        <f>dataFutaie!DI37</f>
        <v>0</v>
      </c>
      <c r="DK17" s="73">
        <f>dataFutaie!DJ37</f>
        <v>0</v>
      </c>
      <c r="DL17" s="73">
        <f>dataFutaie!DK37</f>
        <v>0</v>
      </c>
      <c r="DM17" s="73">
        <f>dataFutaie!DL37</f>
        <v>0</v>
      </c>
      <c r="DN17" s="73">
        <f>dataFutaie!DM37</f>
        <v>0</v>
      </c>
      <c r="DO17" s="73">
        <f>dataFutaie!DN37</f>
        <v>0</v>
      </c>
      <c r="DP17" s="73">
        <f>dataFutaie!DO37</f>
        <v>0</v>
      </c>
      <c r="DQ17" s="73">
        <f>dataFutaie!DP37</f>
        <v>0</v>
      </c>
      <c r="DR17" s="73">
        <f>dataFutaie!DQ37</f>
        <v>0</v>
      </c>
      <c r="DS17" s="73">
        <f>dataFutaie!DR37</f>
        <v>0</v>
      </c>
      <c r="DT17" s="73">
        <f>dataFutaie!DS37</f>
        <v>0</v>
      </c>
      <c r="DU17" s="73">
        <f>dataFutaie!DT37</f>
        <v>0</v>
      </c>
      <c r="DV17" s="73">
        <f>dataFutaie!DU37</f>
        <v>0</v>
      </c>
      <c r="DW17" s="73">
        <f>dataFutaie!DV37</f>
        <v>0</v>
      </c>
      <c r="DX17" s="73">
        <f>dataFutaie!DW37</f>
        <v>0</v>
      </c>
      <c r="DY17" s="73">
        <f>dataFutaie!DX37</f>
        <v>0</v>
      </c>
      <c r="DZ17" s="73">
        <f>dataFutaie!DY37</f>
        <v>0</v>
      </c>
      <c r="EA17" s="73">
        <f>dataFutaie!DZ37</f>
        <v>0</v>
      </c>
      <c r="EB17" s="73">
        <f>dataFutaie!EA37</f>
        <v>0</v>
      </c>
      <c r="EC17" s="73">
        <f>dataFutaie!EB37</f>
        <v>0</v>
      </c>
      <c r="ED17" s="73">
        <f>dataFutaie!EC37</f>
        <v>0</v>
      </c>
      <c r="EE17" s="73">
        <f>dataFutaie!ED37</f>
        <v>0</v>
      </c>
      <c r="EF17" s="73">
        <f>dataFutaie!EE37</f>
        <v>0</v>
      </c>
      <c r="EG17" s="73">
        <f>dataFutaie!EF37</f>
        <v>0</v>
      </c>
      <c r="EH17" s="73">
        <f>dataFutaie!EG37</f>
        <v>0</v>
      </c>
      <c r="EI17" s="73">
        <f>dataFutaie!EH37</f>
        <v>0</v>
      </c>
      <c r="EJ17" s="73">
        <f>dataFutaie!EI37</f>
        <v>0</v>
      </c>
      <c r="EK17" s="73">
        <f>dataFutaie!EJ37</f>
        <v>0</v>
      </c>
      <c r="EL17" s="73">
        <f>dataFutaie!EK37</f>
        <v>0</v>
      </c>
      <c r="EM17" s="73">
        <f>dataFutaie!EL37</f>
        <v>0</v>
      </c>
      <c r="EN17" s="73">
        <f>dataFutaie!EM37</f>
        <v>0</v>
      </c>
      <c r="EO17" s="73">
        <f>dataFutaie!EN37</f>
        <v>0</v>
      </c>
      <c r="EP17" s="73">
        <f>dataFutaie!EO37</f>
        <v>0</v>
      </c>
      <c r="EQ17" s="73">
        <f>dataFutaie!EP37</f>
        <v>0</v>
      </c>
      <c r="ER17" s="73">
        <f>dataFutaie!EQ37</f>
        <v>0</v>
      </c>
      <c r="ES17" s="73">
        <f>dataFutaie!ER37</f>
        <v>0</v>
      </c>
      <c r="ET17" s="73">
        <f>dataFutaie!ES37</f>
        <v>0</v>
      </c>
      <c r="EU17" s="73">
        <f>dataFutaie!ET37</f>
        <v>0</v>
      </c>
      <c r="EV17" s="73">
        <f>dataFutaie!EU37</f>
        <v>0</v>
      </c>
      <c r="EW17" s="73">
        <f>dataFutaie!EV37</f>
        <v>0</v>
      </c>
      <c r="EX17" s="73">
        <f>dataFutaie!EW37</f>
        <v>0</v>
      </c>
      <c r="EY17" s="73">
        <f>dataFutaie!EX37</f>
        <v>0</v>
      </c>
      <c r="EZ17" s="73">
        <f>dataFutaie!EY37</f>
        <v>0</v>
      </c>
      <c r="FA17" s="73">
        <f>dataFutaie!EZ37</f>
        <v>0</v>
      </c>
      <c r="FB17" s="73">
        <f>dataFutaie!FA37</f>
        <v>0</v>
      </c>
      <c r="FC17" s="73">
        <f>dataFutaie!FB37</f>
        <v>0</v>
      </c>
      <c r="FD17" s="73">
        <f>dataFutaie!FC37</f>
        <v>0</v>
      </c>
      <c r="FE17" s="73">
        <f>dataFutaie!FD37</f>
        <v>0</v>
      </c>
      <c r="FF17" s="73">
        <f>dataFutaie!FE37</f>
        <v>0</v>
      </c>
      <c r="FG17" s="73">
        <f>dataFutaie!FF37</f>
        <v>0</v>
      </c>
      <c r="FH17" s="73">
        <f>dataFutaie!FG37</f>
        <v>0</v>
      </c>
      <c r="FI17" s="73">
        <f>dataFutaie!FH37</f>
        <v>0</v>
      </c>
      <c r="FJ17" s="73">
        <f>dataFutaie!FI37</f>
        <v>0</v>
      </c>
      <c r="FK17" s="73">
        <f>dataFutaie!FJ37</f>
        <v>0</v>
      </c>
      <c r="FL17" s="73">
        <f>dataFutaie!FK37</f>
        <v>0</v>
      </c>
      <c r="FM17" s="73">
        <f>dataFutaie!FL37</f>
        <v>0</v>
      </c>
      <c r="FN17" s="73">
        <f>dataFutaie!FM37</f>
        <v>0</v>
      </c>
      <c r="FO17" s="73">
        <f>dataFutaie!FN37</f>
        <v>0</v>
      </c>
      <c r="FP17" s="73">
        <f>dataFutaie!FO37</f>
        <v>0</v>
      </c>
      <c r="FQ17" s="73">
        <f>dataFutaie!FP37</f>
        <v>0</v>
      </c>
      <c r="FR17" s="73">
        <f>dataFutaie!FQ37</f>
        <v>0</v>
      </c>
      <c r="FS17" s="73">
        <f>dataFutaie!FR37</f>
        <v>0</v>
      </c>
      <c r="FT17" s="73">
        <f>dataFutaie!FS37</f>
        <v>0</v>
      </c>
      <c r="FU17" s="73">
        <f>dataFutaie!FT37</f>
        <v>0</v>
      </c>
      <c r="FV17" s="73">
        <f>dataFutaie!FU37</f>
        <v>0</v>
      </c>
      <c r="FW17" s="73">
        <f>dataFutaie!FV37</f>
        <v>0</v>
      </c>
      <c r="FX17" s="73">
        <f>dataFutaie!FW37</f>
        <v>0</v>
      </c>
      <c r="FY17" s="73">
        <f>dataFutaie!FX37</f>
        <v>0</v>
      </c>
      <c r="FZ17" s="73">
        <f>dataFutaie!FY37</f>
        <v>0</v>
      </c>
      <c r="GA17" s="73">
        <f>dataFutaie!FZ37</f>
        <v>0</v>
      </c>
      <c r="GB17" s="73">
        <f>dataFutaie!GA37</f>
        <v>0</v>
      </c>
      <c r="GC17" s="73">
        <f>dataFutaie!GB37</f>
        <v>0</v>
      </c>
      <c r="GD17" s="73">
        <f>dataFutaie!GC37</f>
        <v>0</v>
      </c>
      <c r="GE17" s="73">
        <f>dataFutaie!GD37</f>
        <v>0</v>
      </c>
      <c r="GF17" s="73">
        <f>dataFutaie!GE37</f>
        <v>0</v>
      </c>
      <c r="GG17" s="73"/>
    </row>
    <row r="18">
      <c r="A18" s="66"/>
      <c r="B18" s="66"/>
      <c r="C18" s="66"/>
      <c r="D18" s="20" t="s">
        <v>112</v>
      </c>
      <c r="E18" s="50"/>
      <c r="F18" s="50" t="s">
        <v>113</v>
      </c>
      <c r="G18" s="20"/>
      <c r="H18" s="73">
        <f t="shared" ref="H18:GF18" si="5">H17*$E15*$E16</f>
        <v>0</v>
      </c>
      <c r="I18" s="73">
        <f t="shared" si="5"/>
        <v>0</v>
      </c>
      <c r="J18" s="73">
        <f t="shared" si="5"/>
        <v>0</v>
      </c>
      <c r="K18" s="73">
        <f t="shared" si="5"/>
        <v>0</v>
      </c>
      <c r="L18" s="73">
        <f t="shared" si="5"/>
        <v>0</v>
      </c>
      <c r="M18" s="73">
        <f t="shared" si="5"/>
        <v>0</v>
      </c>
      <c r="N18" s="73">
        <f t="shared" si="5"/>
        <v>0</v>
      </c>
      <c r="O18" s="73">
        <f t="shared" si="5"/>
        <v>0</v>
      </c>
      <c r="P18" s="73">
        <f t="shared" si="5"/>
        <v>0</v>
      </c>
      <c r="Q18" s="73">
        <f t="shared" si="5"/>
        <v>0</v>
      </c>
      <c r="R18" s="73">
        <f t="shared" si="5"/>
        <v>0</v>
      </c>
      <c r="S18" s="73">
        <f t="shared" si="5"/>
        <v>0</v>
      </c>
      <c r="T18" s="73">
        <f t="shared" si="5"/>
        <v>0</v>
      </c>
      <c r="U18" s="73">
        <f t="shared" si="5"/>
        <v>0</v>
      </c>
      <c r="V18" s="73">
        <f t="shared" si="5"/>
        <v>0</v>
      </c>
      <c r="W18" s="73">
        <f t="shared" si="5"/>
        <v>0</v>
      </c>
      <c r="X18" s="73">
        <f t="shared" si="5"/>
        <v>0</v>
      </c>
      <c r="Y18" s="73">
        <f t="shared" si="5"/>
        <v>0</v>
      </c>
      <c r="Z18" s="73">
        <f t="shared" si="5"/>
        <v>0</v>
      </c>
      <c r="AA18" s="73">
        <f t="shared" si="5"/>
        <v>0</v>
      </c>
      <c r="AB18" s="73">
        <f t="shared" si="5"/>
        <v>0</v>
      </c>
      <c r="AC18" s="73">
        <f t="shared" si="5"/>
        <v>0</v>
      </c>
      <c r="AD18" s="73">
        <f t="shared" si="5"/>
        <v>0</v>
      </c>
      <c r="AE18" s="73">
        <f t="shared" si="5"/>
        <v>0</v>
      </c>
      <c r="AF18" s="73">
        <f t="shared" si="5"/>
        <v>0</v>
      </c>
      <c r="AG18" s="73">
        <f t="shared" si="5"/>
        <v>0</v>
      </c>
      <c r="AH18" s="73">
        <f t="shared" si="5"/>
        <v>0</v>
      </c>
      <c r="AI18" s="73">
        <f t="shared" si="5"/>
        <v>0</v>
      </c>
      <c r="AJ18" s="73">
        <f t="shared" si="5"/>
        <v>0</v>
      </c>
      <c r="AK18" s="73">
        <f t="shared" si="5"/>
        <v>0</v>
      </c>
      <c r="AL18" s="73">
        <f t="shared" si="5"/>
        <v>0</v>
      </c>
      <c r="AM18" s="73">
        <f t="shared" si="5"/>
        <v>0</v>
      </c>
      <c r="AN18" s="73">
        <f t="shared" si="5"/>
        <v>0</v>
      </c>
      <c r="AO18" s="73">
        <f t="shared" si="5"/>
        <v>0</v>
      </c>
      <c r="AP18" s="73">
        <f t="shared" si="5"/>
        <v>0</v>
      </c>
      <c r="AQ18" s="73">
        <f t="shared" si="5"/>
        <v>0</v>
      </c>
      <c r="AR18" s="73">
        <f t="shared" si="5"/>
        <v>0</v>
      </c>
      <c r="AS18" s="73">
        <f t="shared" si="5"/>
        <v>0</v>
      </c>
      <c r="AT18" s="73">
        <f t="shared" si="5"/>
        <v>0</v>
      </c>
      <c r="AU18" s="73">
        <f t="shared" si="5"/>
        <v>0</v>
      </c>
      <c r="AV18" s="73">
        <f t="shared" si="5"/>
        <v>0</v>
      </c>
      <c r="AW18" s="73">
        <f t="shared" si="5"/>
        <v>0</v>
      </c>
      <c r="AX18" s="73">
        <f t="shared" si="5"/>
        <v>0</v>
      </c>
      <c r="AY18" s="73">
        <f t="shared" si="5"/>
        <v>0</v>
      </c>
      <c r="AZ18" s="73">
        <f t="shared" si="5"/>
        <v>0</v>
      </c>
      <c r="BA18" s="73">
        <f t="shared" si="5"/>
        <v>0</v>
      </c>
      <c r="BB18" s="73">
        <f t="shared" si="5"/>
        <v>0</v>
      </c>
      <c r="BC18" s="73">
        <f t="shared" si="5"/>
        <v>0</v>
      </c>
      <c r="BD18" s="73">
        <f t="shared" si="5"/>
        <v>0</v>
      </c>
      <c r="BE18" s="73">
        <f t="shared" si="5"/>
        <v>0</v>
      </c>
      <c r="BF18" s="73">
        <f t="shared" si="5"/>
        <v>0</v>
      </c>
      <c r="BG18" s="73">
        <f t="shared" si="5"/>
        <v>0</v>
      </c>
      <c r="BH18" s="73">
        <f t="shared" si="5"/>
        <v>0</v>
      </c>
      <c r="BI18" s="73">
        <f t="shared" si="5"/>
        <v>0</v>
      </c>
      <c r="BJ18" s="73">
        <f t="shared" si="5"/>
        <v>0</v>
      </c>
      <c r="BK18" s="73">
        <f t="shared" si="5"/>
        <v>0</v>
      </c>
      <c r="BL18" s="73">
        <f t="shared" si="5"/>
        <v>0</v>
      </c>
      <c r="BM18" s="73">
        <f t="shared" si="5"/>
        <v>0</v>
      </c>
      <c r="BN18" s="73">
        <f t="shared" si="5"/>
        <v>0</v>
      </c>
      <c r="BO18" s="73">
        <f t="shared" si="5"/>
        <v>0</v>
      </c>
      <c r="BP18" s="73">
        <f t="shared" si="5"/>
        <v>0</v>
      </c>
      <c r="BQ18" s="73">
        <f t="shared" si="5"/>
        <v>0</v>
      </c>
      <c r="BR18" s="73">
        <f t="shared" si="5"/>
        <v>0</v>
      </c>
      <c r="BS18" s="73">
        <f t="shared" si="5"/>
        <v>0</v>
      </c>
      <c r="BT18" s="73">
        <f t="shared" si="5"/>
        <v>0</v>
      </c>
      <c r="BU18" s="73">
        <f t="shared" si="5"/>
        <v>0</v>
      </c>
      <c r="BV18" s="73">
        <f t="shared" si="5"/>
        <v>0</v>
      </c>
      <c r="BW18" s="73">
        <f t="shared" si="5"/>
        <v>0</v>
      </c>
      <c r="BX18" s="73">
        <f t="shared" si="5"/>
        <v>0</v>
      </c>
      <c r="BY18" s="73">
        <f t="shared" si="5"/>
        <v>0</v>
      </c>
      <c r="BZ18" s="73">
        <f t="shared" si="5"/>
        <v>0</v>
      </c>
      <c r="CA18" s="73">
        <f t="shared" si="5"/>
        <v>0</v>
      </c>
      <c r="CB18" s="73">
        <f t="shared" si="5"/>
        <v>0</v>
      </c>
      <c r="CC18" s="73">
        <f t="shared" si="5"/>
        <v>0</v>
      </c>
      <c r="CD18" s="73">
        <f t="shared" si="5"/>
        <v>0</v>
      </c>
      <c r="CE18" s="73">
        <f t="shared" si="5"/>
        <v>0</v>
      </c>
      <c r="CF18" s="73">
        <f t="shared" si="5"/>
        <v>0</v>
      </c>
      <c r="CG18" s="73">
        <f t="shared" si="5"/>
        <v>0</v>
      </c>
      <c r="CH18" s="73">
        <f t="shared" si="5"/>
        <v>0</v>
      </c>
      <c r="CI18" s="73">
        <f t="shared" si="5"/>
        <v>0</v>
      </c>
      <c r="CJ18" s="73">
        <f t="shared" si="5"/>
        <v>0</v>
      </c>
      <c r="CK18" s="73">
        <f t="shared" si="5"/>
        <v>0</v>
      </c>
      <c r="CL18" s="73">
        <f t="shared" si="5"/>
        <v>0</v>
      </c>
      <c r="CM18" s="73">
        <f t="shared" si="5"/>
        <v>0</v>
      </c>
      <c r="CN18" s="73">
        <f t="shared" si="5"/>
        <v>0</v>
      </c>
      <c r="CO18" s="73">
        <f t="shared" si="5"/>
        <v>0</v>
      </c>
      <c r="CP18" s="73">
        <f t="shared" si="5"/>
        <v>0</v>
      </c>
      <c r="CQ18" s="73">
        <f t="shared" si="5"/>
        <v>0</v>
      </c>
      <c r="CR18" s="73">
        <f t="shared" si="5"/>
        <v>0</v>
      </c>
      <c r="CS18" s="73">
        <f t="shared" si="5"/>
        <v>0</v>
      </c>
      <c r="CT18" s="73">
        <f t="shared" si="5"/>
        <v>0</v>
      </c>
      <c r="CU18" s="73">
        <f t="shared" si="5"/>
        <v>0</v>
      </c>
      <c r="CV18" s="73">
        <f t="shared" si="5"/>
        <v>0</v>
      </c>
      <c r="CW18" s="73">
        <f t="shared" si="5"/>
        <v>0</v>
      </c>
      <c r="CX18" s="73">
        <f t="shared" si="5"/>
        <v>0</v>
      </c>
      <c r="CY18" s="73">
        <f t="shared" si="5"/>
        <v>0</v>
      </c>
      <c r="CZ18" s="73">
        <f t="shared" si="5"/>
        <v>0</v>
      </c>
      <c r="DA18" s="73">
        <f t="shared" si="5"/>
        <v>0</v>
      </c>
      <c r="DB18" s="73">
        <f t="shared" si="5"/>
        <v>0</v>
      </c>
      <c r="DC18" s="73">
        <f t="shared" si="5"/>
        <v>0</v>
      </c>
      <c r="DD18" s="73">
        <f t="shared" si="5"/>
        <v>0</v>
      </c>
      <c r="DE18" s="73">
        <f t="shared" si="5"/>
        <v>0</v>
      </c>
      <c r="DF18" s="73">
        <f t="shared" si="5"/>
        <v>0</v>
      </c>
      <c r="DG18" s="73">
        <f t="shared" si="5"/>
        <v>0</v>
      </c>
      <c r="DH18" s="73">
        <f t="shared" si="5"/>
        <v>0</v>
      </c>
      <c r="DI18" s="73">
        <f t="shared" si="5"/>
        <v>0</v>
      </c>
      <c r="DJ18" s="73">
        <f t="shared" si="5"/>
        <v>0</v>
      </c>
      <c r="DK18" s="73">
        <f t="shared" si="5"/>
        <v>0</v>
      </c>
      <c r="DL18" s="73">
        <f t="shared" si="5"/>
        <v>0</v>
      </c>
      <c r="DM18" s="73">
        <f t="shared" si="5"/>
        <v>0</v>
      </c>
      <c r="DN18" s="73">
        <f t="shared" si="5"/>
        <v>0</v>
      </c>
      <c r="DO18" s="73">
        <f t="shared" si="5"/>
        <v>0</v>
      </c>
      <c r="DP18" s="73">
        <f t="shared" si="5"/>
        <v>0</v>
      </c>
      <c r="DQ18" s="73">
        <f t="shared" si="5"/>
        <v>0</v>
      </c>
      <c r="DR18" s="73">
        <f t="shared" si="5"/>
        <v>0</v>
      </c>
      <c r="DS18" s="73">
        <f t="shared" si="5"/>
        <v>0</v>
      </c>
      <c r="DT18" s="73">
        <f t="shared" si="5"/>
        <v>0</v>
      </c>
      <c r="DU18" s="73">
        <f t="shared" si="5"/>
        <v>0</v>
      </c>
      <c r="DV18" s="73">
        <f t="shared" si="5"/>
        <v>0</v>
      </c>
      <c r="DW18" s="73">
        <f t="shared" si="5"/>
        <v>0</v>
      </c>
      <c r="DX18" s="73">
        <f t="shared" si="5"/>
        <v>0</v>
      </c>
      <c r="DY18" s="73">
        <f t="shared" si="5"/>
        <v>0</v>
      </c>
      <c r="DZ18" s="73">
        <f t="shared" si="5"/>
        <v>0</v>
      </c>
      <c r="EA18" s="73">
        <f t="shared" si="5"/>
        <v>0</v>
      </c>
      <c r="EB18" s="73">
        <f t="shared" si="5"/>
        <v>0</v>
      </c>
      <c r="EC18" s="73">
        <f t="shared" si="5"/>
        <v>0</v>
      </c>
      <c r="ED18" s="73">
        <f t="shared" si="5"/>
        <v>0</v>
      </c>
      <c r="EE18" s="73">
        <f t="shared" si="5"/>
        <v>0</v>
      </c>
      <c r="EF18" s="73">
        <f t="shared" si="5"/>
        <v>0</v>
      </c>
      <c r="EG18" s="73">
        <f t="shared" si="5"/>
        <v>0</v>
      </c>
      <c r="EH18" s="73">
        <f t="shared" si="5"/>
        <v>0</v>
      </c>
      <c r="EI18" s="73">
        <f t="shared" si="5"/>
        <v>0</v>
      </c>
      <c r="EJ18" s="73">
        <f t="shared" si="5"/>
        <v>0</v>
      </c>
      <c r="EK18" s="73">
        <f t="shared" si="5"/>
        <v>0</v>
      </c>
      <c r="EL18" s="73">
        <f t="shared" si="5"/>
        <v>0</v>
      </c>
      <c r="EM18" s="73">
        <f t="shared" si="5"/>
        <v>0</v>
      </c>
      <c r="EN18" s="73">
        <f t="shared" si="5"/>
        <v>0</v>
      </c>
      <c r="EO18" s="73">
        <f t="shared" si="5"/>
        <v>0</v>
      </c>
      <c r="EP18" s="73">
        <f t="shared" si="5"/>
        <v>0</v>
      </c>
      <c r="EQ18" s="73">
        <f t="shared" si="5"/>
        <v>0</v>
      </c>
      <c r="ER18" s="73">
        <f t="shared" si="5"/>
        <v>0</v>
      </c>
      <c r="ES18" s="73">
        <f t="shared" si="5"/>
        <v>0</v>
      </c>
      <c r="ET18" s="73">
        <f t="shared" si="5"/>
        <v>0</v>
      </c>
      <c r="EU18" s="73">
        <f t="shared" si="5"/>
        <v>0</v>
      </c>
      <c r="EV18" s="73">
        <f t="shared" si="5"/>
        <v>0</v>
      </c>
      <c r="EW18" s="73">
        <f t="shared" si="5"/>
        <v>0</v>
      </c>
      <c r="EX18" s="73">
        <f t="shared" si="5"/>
        <v>0</v>
      </c>
      <c r="EY18" s="73">
        <f t="shared" si="5"/>
        <v>0</v>
      </c>
      <c r="EZ18" s="73">
        <f t="shared" si="5"/>
        <v>0</v>
      </c>
      <c r="FA18" s="73">
        <f t="shared" si="5"/>
        <v>0</v>
      </c>
      <c r="FB18" s="73">
        <f t="shared" si="5"/>
        <v>0</v>
      </c>
      <c r="FC18" s="73">
        <f t="shared" si="5"/>
        <v>0</v>
      </c>
      <c r="FD18" s="73">
        <f t="shared" si="5"/>
        <v>0</v>
      </c>
      <c r="FE18" s="73">
        <f t="shared" si="5"/>
        <v>0</v>
      </c>
      <c r="FF18" s="73">
        <f t="shared" si="5"/>
        <v>0</v>
      </c>
      <c r="FG18" s="73">
        <f t="shared" si="5"/>
        <v>0</v>
      </c>
      <c r="FH18" s="73">
        <f t="shared" si="5"/>
        <v>0</v>
      </c>
      <c r="FI18" s="73">
        <f t="shared" si="5"/>
        <v>0</v>
      </c>
      <c r="FJ18" s="73">
        <f t="shared" si="5"/>
        <v>0</v>
      </c>
      <c r="FK18" s="73">
        <f t="shared" si="5"/>
        <v>0</v>
      </c>
      <c r="FL18" s="73">
        <f t="shared" si="5"/>
        <v>0</v>
      </c>
      <c r="FM18" s="73">
        <f t="shared" si="5"/>
        <v>0</v>
      </c>
      <c r="FN18" s="73">
        <f t="shared" si="5"/>
        <v>0</v>
      </c>
      <c r="FO18" s="73">
        <f t="shared" si="5"/>
        <v>0</v>
      </c>
      <c r="FP18" s="73">
        <f t="shared" si="5"/>
        <v>0</v>
      </c>
      <c r="FQ18" s="73">
        <f t="shared" si="5"/>
        <v>0</v>
      </c>
      <c r="FR18" s="73">
        <f t="shared" si="5"/>
        <v>0</v>
      </c>
      <c r="FS18" s="73">
        <f t="shared" si="5"/>
        <v>0</v>
      </c>
      <c r="FT18" s="73">
        <f t="shared" si="5"/>
        <v>0</v>
      </c>
      <c r="FU18" s="73">
        <f t="shared" si="5"/>
        <v>0</v>
      </c>
      <c r="FV18" s="73">
        <f t="shared" si="5"/>
        <v>0</v>
      </c>
      <c r="FW18" s="73">
        <f t="shared" si="5"/>
        <v>0</v>
      </c>
      <c r="FX18" s="73">
        <f t="shared" si="5"/>
        <v>0</v>
      </c>
      <c r="FY18" s="73">
        <f t="shared" si="5"/>
        <v>0</v>
      </c>
      <c r="FZ18" s="73">
        <f t="shared" si="5"/>
        <v>0</v>
      </c>
      <c r="GA18" s="73">
        <f t="shared" si="5"/>
        <v>0</v>
      </c>
      <c r="GB18" s="73">
        <f t="shared" si="5"/>
        <v>0</v>
      </c>
      <c r="GC18" s="73">
        <f t="shared" si="5"/>
        <v>0</v>
      </c>
      <c r="GD18" s="73">
        <f t="shared" si="5"/>
        <v>0</v>
      </c>
      <c r="GE18" s="73">
        <f t="shared" si="5"/>
        <v>0</v>
      </c>
      <c r="GF18" s="73">
        <f t="shared" si="5"/>
        <v>0</v>
      </c>
      <c r="GG18" s="73"/>
    </row>
    <row r="19">
      <c r="A19" s="66"/>
      <c r="B19" s="66"/>
      <c r="C19" s="66"/>
      <c r="D19" s="20" t="s">
        <v>114</v>
      </c>
      <c r="E19" s="50"/>
      <c r="F19" s="50" t="s">
        <v>113</v>
      </c>
      <c r="G19" s="20"/>
      <c r="H19" s="73">
        <f t="shared" ref="H19:GF19" si="6">iferror(exp(-1.0587+0.8836*ln(H18)+0.284),0)</f>
        <v>0</v>
      </c>
      <c r="I19" s="73">
        <f t="shared" si="6"/>
        <v>0</v>
      </c>
      <c r="J19" s="73">
        <f t="shared" si="6"/>
        <v>0</v>
      </c>
      <c r="K19" s="73">
        <f t="shared" si="6"/>
        <v>0</v>
      </c>
      <c r="L19" s="73">
        <f t="shared" si="6"/>
        <v>0</v>
      </c>
      <c r="M19" s="73">
        <f t="shared" si="6"/>
        <v>0</v>
      </c>
      <c r="N19" s="73">
        <f t="shared" si="6"/>
        <v>0</v>
      </c>
      <c r="O19" s="73">
        <f t="shared" si="6"/>
        <v>0</v>
      </c>
      <c r="P19" s="73">
        <f t="shared" si="6"/>
        <v>0</v>
      </c>
      <c r="Q19" s="73">
        <f t="shared" si="6"/>
        <v>0</v>
      </c>
      <c r="R19" s="73">
        <f t="shared" si="6"/>
        <v>0</v>
      </c>
      <c r="S19" s="73">
        <f t="shared" si="6"/>
        <v>0</v>
      </c>
      <c r="T19" s="73">
        <f t="shared" si="6"/>
        <v>0</v>
      </c>
      <c r="U19" s="73">
        <f t="shared" si="6"/>
        <v>0</v>
      </c>
      <c r="V19" s="73">
        <f t="shared" si="6"/>
        <v>0</v>
      </c>
      <c r="W19" s="73">
        <f t="shared" si="6"/>
        <v>0</v>
      </c>
      <c r="X19" s="73">
        <f t="shared" si="6"/>
        <v>0</v>
      </c>
      <c r="Y19" s="73">
        <f t="shared" si="6"/>
        <v>0</v>
      </c>
      <c r="Z19" s="73">
        <f t="shared" si="6"/>
        <v>0</v>
      </c>
      <c r="AA19" s="73">
        <f t="shared" si="6"/>
        <v>0</v>
      </c>
      <c r="AB19" s="73">
        <f t="shared" si="6"/>
        <v>0</v>
      </c>
      <c r="AC19" s="73">
        <f t="shared" si="6"/>
        <v>0</v>
      </c>
      <c r="AD19" s="73">
        <f t="shared" si="6"/>
        <v>0</v>
      </c>
      <c r="AE19" s="73">
        <f t="shared" si="6"/>
        <v>0</v>
      </c>
      <c r="AF19" s="73">
        <f t="shared" si="6"/>
        <v>0</v>
      </c>
      <c r="AG19" s="73">
        <f t="shared" si="6"/>
        <v>0</v>
      </c>
      <c r="AH19" s="73">
        <f t="shared" si="6"/>
        <v>0</v>
      </c>
      <c r="AI19" s="73">
        <f t="shared" si="6"/>
        <v>0</v>
      </c>
      <c r="AJ19" s="73">
        <f t="shared" si="6"/>
        <v>0</v>
      </c>
      <c r="AK19" s="73">
        <f t="shared" si="6"/>
        <v>0</v>
      </c>
      <c r="AL19" s="73">
        <f t="shared" si="6"/>
        <v>0</v>
      </c>
      <c r="AM19" s="73">
        <f t="shared" si="6"/>
        <v>0</v>
      </c>
      <c r="AN19" s="73">
        <f t="shared" si="6"/>
        <v>0</v>
      </c>
      <c r="AO19" s="73">
        <f t="shared" si="6"/>
        <v>0</v>
      </c>
      <c r="AP19" s="73">
        <f t="shared" si="6"/>
        <v>0</v>
      </c>
      <c r="AQ19" s="73">
        <f t="shared" si="6"/>
        <v>0</v>
      </c>
      <c r="AR19" s="73">
        <f t="shared" si="6"/>
        <v>0</v>
      </c>
      <c r="AS19" s="73">
        <f t="shared" si="6"/>
        <v>0</v>
      </c>
      <c r="AT19" s="73">
        <f t="shared" si="6"/>
        <v>0</v>
      </c>
      <c r="AU19" s="73">
        <f t="shared" si="6"/>
        <v>0</v>
      </c>
      <c r="AV19" s="73">
        <f t="shared" si="6"/>
        <v>0</v>
      </c>
      <c r="AW19" s="73">
        <f t="shared" si="6"/>
        <v>0</v>
      </c>
      <c r="AX19" s="73">
        <f t="shared" si="6"/>
        <v>0</v>
      </c>
      <c r="AY19" s="73">
        <f t="shared" si="6"/>
        <v>0</v>
      </c>
      <c r="AZ19" s="73">
        <f t="shared" si="6"/>
        <v>0</v>
      </c>
      <c r="BA19" s="73">
        <f t="shared" si="6"/>
        <v>0</v>
      </c>
      <c r="BB19" s="73">
        <f t="shared" si="6"/>
        <v>0</v>
      </c>
      <c r="BC19" s="73">
        <f t="shared" si="6"/>
        <v>0</v>
      </c>
      <c r="BD19" s="73">
        <f t="shared" si="6"/>
        <v>0</v>
      </c>
      <c r="BE19" s="73">
        <f t="shared" si="6"/>
        <v>0</v>
      </c>
      <c r="BF19" s="73">
        <f t="shared" si="6"/>
        <v>0</v>
      </c>
      <c r="BG19" s="73">
        <f t="shared" si="6"/>
        <v>0</v>
      </c>
      <c r="BH19" s="73">
        <f t="shared" si="6"/>
        <v>0</v>
      </c>
      <c r="BI19" s="73">
        <f t="shared" si="6"/>
        <v>0</v>
      </c>
      <c r="BJ19" s="73">
        <f t="shared" si="6"/>
        <v>0</v>
      </c>
      <c r="BK19" s="73">
        <f t="shared" si="6"/>
        <v>0</v>
      </c>
      <c r="BL19" s="73">
        <f t="shared" si="6"/>
        <v>0</v>
      </c>
      <c r="BM19" s="73">
        <f t="shared" si="6"/>
        <v>0</v>
      </c>
      <c r="BN19" s="73">
        <f t="shared" si="6"/>
        <v>0</v>
      </c>
      <c r="BO19" s="73">
        <f t="shared" si="6"/>
        <v>0</v>
      </c>
      <c r="BP19" s="73">
        <f t="shared" si="6"/>
        <v>0</v>
      </c>
      <c r="BQ19" s="73">
        <f t="shared" si="6"/>
        <v>0</v>
      </c>
      <c r="BR19" s="73">
        <f t="shared" si="6"/>
        <v>0</v>
      </c>
      <c r="BS19" s="73">
        <f t="shared" si="6"/>
        <v>0</v>
      </c>
      <c r="BT19" s="73">
        <f t="shared" si="6"/>
        <v>0</v>
      </c>
      <c r="BU19" s="73">
        <f t="shared" si="6"/>
        <v>0</v>
      </c>
      <c r="BV19" s="73">
        <f t="shared" si="6"/>
        <v>0</v>
      </c>
      <c r="BW19" s="73">
        <f t="shared" si="6"/>
        <v>0</v>
      </c>
      <c r="BX19" s="73">
        <f t="shared" si="6"/>
        <v>0</v>
      </c>
      <c r="BY19" s="73">
        <f t="shared" si="6"/>
        <v>0</v>
      </c>
      <c r="BZ19" s="73">
        <f t="shared" si="6"/>
        <v>0</v>
      </c>
      <c r="CA19" s="73">
        <f t="shared" si="6"/>
        <v>0</v>
      </c>
      <c r="CB19" s="73">
        <f t="shared" si="6"/>
        <v>0</v>
      </c>
      <c r="CC19" s="73">
        <f t="shared" si="6"/>
        <v>0</v>
      </c>
      <c r="CD19" s="73">
        <f t="shared" si="6"/>
        <v>0</v>
      </c>
      <c r="CE19" s="73">
        <f t="shared" si="6"/>
        <v>0</v>
      </c>
      <c r="CF19" s="73">
        <f t="shared" si="6"/>
        <v>0</v>
      </c>
      <c r="CG19" s="73">
        <f t="shared" si="6"/>
        <v>0</v>
      </c>
      <c r="CH19" s="73">
        <f t="shared" si="6"/>
        <v>0</v>
      </c>
      <c r="CI19" s="73">
        <f t="shared" si="6"/>
        <v>0</v>
      </c>
      <c r="CJ19" s="73">
        <f t="shared" si="6"/>
        <v>0</v>
      </c>
      <c r="CK19" s="73">
        <f t="shared" si="6"/>
        <v>0</v>
      </c>
      <c r="CL19" s="73">
        <f t="shared" si="6"/>
        <v>0</v>
      </c>
      <c r="CM19" s="73">
        <f t="shared" si="6"/>
        <v>0</v>
      </c>
      <c r="CN19" s="73">
        <f t="shared" si="6"/>
        <v>0</v>
      </c>
      <c r="CO19" s="73">
        <f t="shared" si="6"/>
        <v>0</v>
      </c>
      <c r="CP19" s="73">
        <f t="shared" si="6"/>
        <v>0</v>
      </c>
      <c r="CQ19" s="73">
        <f t="shared" si="6"/>
        <v>0</v>
      </c>
      <c r="CR19" s="73">
        <f t="shared" si="6"/>
        <v>0</v>
      </c>
      <c r="CS19" s="73">
        <f t="shared" si="6"/>
        <v>0</v>
      </c>
      <c r="CT19" s="73">
        <f t="shared" si="6"/>
        <v>0</v>
      </c>
      <c r="CU19" s="73">
        <f t="shared" si="6"/>
        <v>0</v>
      </c>
      <c r="CV19" s="73">
        <f t="shared" si="6"/>
        <v>0</v>
      </c>
      <c r="CW19" s="73">
        <f t="shared" si="6"/>
        <v>0</v>
      </c>
      <c r="CX19" s="73">
        <f t="shared" si="6"/>
        <v>0</v>
      </c>
      <c r="CY19" s="73">
        <f t="shared" si="6"/>
        <v>0</v>
      </c>
      <c r="CZ19" s="73">
        <f t="shared" si="6"/>
        <v>0</v>
      </c>
      <c r="DA19" s="73">
        <f t="shared" si="6"/>
        <v>0</v>
      </c>
      <c r="DB19" s="73">
        <f t="shared" si="6"/>
        <v>0</v>
      </c>
      <c r="DC19" s="73">
        <f t="shared" si="6"/>
        <v>0</v>
      </c>
      <c r="DD19" s="73">
        <f t="shared" si="6"/>
        <v>0</v>
      </c>
      <c r="DE19" s="73">
        <f t="shared" si="6"/>
        <v>0</v>
      </c>
      <c r="DF19" s="73">
        <f t="shared" si="6"/>
        <v>0</v>
      </c>
      <c r="DG19" s="73">
        <f t="shared" si="6"/>
        <v>0</v>
      </c>
      <c r="DH19" s="73">
        <f t="shared" si="6"/>
        <v>0</v>
      </c>
      <c r="DI19" s="73">
        <f t="shared" si="6"/>
        <v>0</v>
      </c>
      <c r="DJ19" s="73">
        <f t="shared" si="6"/>
        <v>0</v>
      </c>
      <c r="DK19" s="73">
        <f t="shared" si="6"/>
        <v>0</v>
      </c>
      <c r="DL19" s="73">
        <f t="shared" si="6"/>
        <v>0</v>
      </c>
      <c r="DM19" s="73">
        <f t="shared" si="6"/>
        <v>0</v>
      </c>
      <c r="DN19" s="73">
        <f t="shared" si="6"/>
        <v>0</v>
      </c>
      <c r="DO19" s="73">
        <f t="shared" si="6"/>
        <v>0</v>
      </c>
      <c r="DP19" s="73">
        <f t="shared" si="6"/>
        <v>0</v>
      </c>
      <c r="DQ19" s="73">
        <f t="shared" si="6"/>
        <v>0</v>
      </c>
      <c r="DR19" s="73">
        <f t="shared" si="6"/>
        <v>0</v>
      </c>
      <c r="DS19" s="73">
        <f t="shared" si="6"/>
        <v>0</v>
      </c>
      <c r="DT19" s="73">
        <f t="shared" si="6"/>
        <v>0</v>
      </c>
      <c r="DU19" s="73">
        <f t="shared" si="6"/>
        <v>0</v>
      </c>
      <c r="DV19" s="73">
        <f t="shared" si="6"/>
        <v>0</v>
      </c>
      <c r="DW19" s="73">
        <f t="shared" si="6"/>
        <v>0</v>
      </c>
      <c r="DX19" s="73">
        <f t="shared" si="6"/>
        <v>0</v>
      </c>
      <c r="DY19" s="73">
        <f t="shared" si="6"/>
        <v>0</v>
      </c>
      <c r="DZ19" s="73">
        <f t="shared" si="6"/>
        <v>0</v>
      </c>
      <c r="EA19" s="73">
        <f t="shared" si="6"/>
        <v>0</v>
      </c>
      <c r="EB19" s="73">
        <f t="shared" si="6"/>
        <v>0</v>
      </c>
      <c r="EC19" s="73">
        <f t="shared" si="6"/>
        <v>0</v>
      </c>
      <c r="ED19" s="73">
        <f t="shared" si="6"/>
        <v>0</v>
      </c>
      <c r="EE19" s="73">
        <f t="shared" si="6"/>
        <v>0</v>
      </c>
      <c r="EF19" s="73">
        <f t="shared" si="6"/>
        <v>0</v>
      </c>
      <c r="EG19" s="73">
        <f t="shared" si="6"/>
        <v>0</v>
      </c>
      <c r="EH19" s="73">
        <f t="shared" si="6"/>
        <v>0</v>
      </c>
      <c r="EI19" s="73">
        <f t="shared" si="6"/>
        <v>0</v>
      </c>
      <c r="EJ19" s="73">
        <f t="shared" si="6"/>
        <v>0</v>
      </c>
      <c r="EK19" s="73">
        <f t="shared" si="6"/>
        <v>0</v>
      </c>
      <c r="EL19" s="73">
        <f t="shared" si="6"/>
        <v>0</v>
      </c>
      <c r="EM19" s="73">
        <f t="shared" si="6"/>
        <v>0</v>
      </c>
      <c r="EN19" s="73">
        <f t="shared" si="6"/>
        <v>0</v>
      </c>
      <c r="EO19" s="73">
        <f t="shared" si="6"/>
        <v>0</v>
      </c>
      <c r="EP19" s="73">
        <f t="shared" si="6"/>
        <v>0</v>
      </c>
      <c r="EQ19" s="73">
        <f t="shared" si="6"/>
        <v>0</v>
      </c>
      <c r="ER19" s="73">
        <f t="shared" si="6"/>
        <v>0</v>
      </c>
      <c r="ES19" s="73">
        <f t="shared" si="6"/>
        <v>0</v>
      </c>
      <c r="ET19" s="73">
        <f t="shared" si="6"/>
        <v>0</v>
      </c>
      <c r="EU19" s="73">
        <f t="shared" si="6"/>
        <v>0</v>
      </c>
      <c r="EV19" s="73">
        <f t="shared" si="6"/>
        <v>0</v>
      </c>
      <c r="EW19" s="73">
        <f t="shared" si="6"/>
        <v>0</v>
      </c>
      <c r="EX19" s="73">
        <f t="shared" si="6"/>
        <v>0</v>
      </c>
      <c r="EY19" s="73">
        <f t="shared" si="6"/>
        <v>0</v>
      </c>
      <c r="EZ19" s="73">
        <f t="shared" si="6"/>
        <v>0</v>
      </c>
      <c r="FA19" s="73">
        <f t="shared" si="6"/>
        <v>0</v>
      </c>
      <c r="FB19" s="73">
        <f t="shared" si="6"/>
        <v>0</v>
      </c>
      <c r="FC19" s="73">
        <f t="shared" si="6"/>
        <v>0</v>
      </c>
      <c r="FD19" s="73">
        <f t="shared" si="6"/>
        <v>0</v>
      </c>
      <c r="FE19" s="73">
        <f t="shared" si="6"/>
        <v>0</v>
      </c>
      <c r="FF19" s="73">
        <f t="shared" si="6"/>
        <v>0</v>
      </c>
      <c r="FG19" s="73">
        <f t="shared" si="6"/>
        <v>0</v>
      </c>
      <c r="FH19" s="73">
        <f t="shared" si="6"/>
        <v>0</v>
      </c>
      <c r="FI19" s="73">
        <f t="shared" si="6"/>
        <v>0</v>
      </c>
      <c r="FJ19" s="73">
        <f t="shared" si="6"/>
        <v>0</v>
      </c>
      <c r="FK19" s="73">
        <f t="shared" si="6"/>
        <v>0</v>
      </c>
      <c r="FL19" s="73">
        <f t="shared" si="6"/>
        <v>0</v>
      </c>
      <c r="FM19" s="73">
        <f t="shared" si="6"/>
        <v>0</v>
      </c>
      <c r="FN19" s="73">
        <f t="shared" si="6"/>
        <v>0</v>
      </c>
      <c r="FO19" s="73">
        <f t="shared" si="6"/>
        <v>0</v>
      </c>
      <c r="FP19" s="73">
        <f t="shared" si="6"/>
        <v>0</v>
      </c>
      <c r="FQ19" s="73">
        <f t="shared" si="6"/>
        <v>0</v>
      </c>
      <c r="FR19" s="73">
        <f t="shared" si="6"/>
        <v>0</v>
      </c>
      <c r="FS19" s="73">
        <f t="shared" si="6"/>
        <v>0</v>
      </c>
      <c r="FT19" s="73">
        <f t="shared" si="6"/>
        <v>0</v>
      </c>
      <c r="FU19" s="73">
        <f t="shared" si="6"/>
        <v>0</v>
      </c>
      <c r="FV19" s="73">
        <f t="shared" si="6"/>
        <v>0</v>
      </c>
      <c r="FW19" s="73">
        <f t="shared" si="6"/>
        <v>0</v>
      </c>
      <c r="FX19" s="73">
        <f t="shared" si="6"/>
        <v>0</v>
      </c>
      <c r="FY19" s="73">
        <f t="shared" si="6"/>
        <v>0</v>
      </c>
      <c r="FZ19" s="73">
        <f t="shared" si="6"/>
        <v>0</v>
      </c>
      <c r="GA19" s="73">
        <f t="shared" si="6"/>
        <v>0</v>
      </c>
      <c r="GB19" s="73">
        <f t="shared" si="6"/>
        <v>0</v>
      </c>
      <c r="GC19" s="73">
        <f t="shared" si="6"/>
        <v>0</v>
      </c>
      <c r="GD19" s="73">
        <f t="shared" si="6"/>
        <v>0</v>
      </c>
      <c r="GE19" s="73">
        <f t="shared" si="6"/>
        <v>0</v>
      </c>
      <c r="GF19" s="73">
        <f t="shared" si="6"/>
        <v>0</v>
      </c>
      <c r="GG19" s="73"/>
    </row>
    <row r="20">
      <c r="A20" s="66"/>
      <c r="B20" s="66"/>
      <c r="C20" s="66"/>
      <c r="D20" s="66" t="s">
        <v>118</v>
      </c>
      <c r="E20" s="50"/>
      <c r="F20" s="50" t="s">
        <v>116</v>
      </c>
      <c r="G20" s="20"/>
      <c r="H20" s="78">
        <f>(H18+H19)*dataMethode!$E$13</f>
        <v>0</v>
      </c>
      <c r="I20" s="78">
        <f>(I18+I19)*dataMethode!$E$13</f>
        <v>0</v>
      </c>
      <c r="J20" s="78">
        <f>(J18+J19)*dataMethode!$E$13</f>
        <v>0</v>
      </c>
      <c r="K20" s="78">
        <f>(K18+K19)*dataMethode!$E$13</f>
        <v>0</v>
      </c>
      <c r="L20" s="78">
        <f>(L18+L19)*dataMethode!$E$13</f>
        <v>0</v>
      </c>
      <c r="M20" s="78">
        <f>(M18+M19)*dataMethode!$E$13</f>
        <v>0</v>
      </c>
      <c r="N20" s="78">
        <f>(N18+N19)*dataMethode!$E$13</f>
        <v>0</v>
      </c>
      <c r="O20" s="78">
        <f>(O18+O19)*dataMethode!$E$13</f>
        <v>0</v>
      </c>
      <c r="P20" s="78">
        <f>(P18+P19)*dataMethode!$E$13</f>
        <v>0</v>
      </c>
      <c r="Q20" s="78">
        <f>(Q18+Q19)*dataMethode!$E$13</f>
        <v>0</v>
      </c>
      <c r="R20" s="78">
        <f>(R18+R19)*dataMethode!$E$13</f>
        <v>0</v>
      </c>
      <c r="S20" s="78">
        <f>(S18+S19)*dataMethode!$E$13</f>
        <v>0</v>
      </c>
      <c r="T20" s="78">
        <f>(T18+T19)*dataMethode!$E$13</f>
        <v>0</v>
      </c>
      <c r="U20" s="78">
        <f>(U18+U19)*dataMethode!$E$13</f>
        <v>0</v>
      </c>
      <c r="V20" s="78">
        <f>(V18+V19)*dataMethode!$E$13</f>
        <v>0</v>
      </c>
      <c r="W20" s="78">
        <f>(W18+W19)*dataMethode!$E$13</f>
        <v>0</v>
      </c>
      <c r="X20" s="78">
        <f>(X18+X19)*dataMethode!$E$13</f>
        <v>0</v>
      </c>
      <c r="Y20" s="78">
        <f>(Y18+Y19)*dataMethode!$E$13</f>
        <v>0</v>
      </c>
      <c r="Z20" s="78">
        <f>(Z18+Z19)*dataMethode!$E$13</f>
        <v>0</v>
      </c>
      <c r="AA20" s="78">
        <f>(AA18+AA19)*dataMethode!$E$13</f>
        <v>0</v>
      </c>
      <c r="AB20" s="78">
        <f>(AB18+AB19)*dataMethode!$E$13</f>
        <v>0</v>
      </c>
      <c r="AC20" s="78">
        <f>(AC18+AC19)*dataMethode!$E$13</f>
        <v>0</v>
      </c>
      <c r="AD20" s="78">
        <f>(AD18+AD19)*dataMethode!$E$13</f>
        <v>0</v>
      </c>
      <c r="AE20" s="78">
        <f>(AE18+AE19)*dataMethode!$E$13</f>
        <v>0</v>
      </c>
      <c r="AF20" s="78">
        <f>(AF18+AF19)*dataMethode!$E$13</f>
        <v>0</v>
      </c>
      <c r="AG20" s="78">
        <f>(AG18+AG19)*dataMethode!$E$13</f>
        <v>0</v>
      </c>
      <c r="AH20" s="78">
        <f>(AH18+AH19)*dataMethode!$E$13</f>
        <v>0</v>
      </c>
      <c r="AI20" s="78">
        <f>(AI18+AI19)*dataMethode!$E$13</f>
        <v>0</v>
      </c>
      <c r="AJ20" s="78">
        <f>(AJ18+AJ19)*dataMethode!$E$13</f>
        <v>0</v>
      </c>
      <c r="AK20" s="78">
        <f>(AK18+AK19)*dataMethode!$E$13</f>
        <v>0</v>
      </c>
      <c r="AL20" s="78">
        <f>(AL18+AL19)*dataMethode!$E$13</f>
        <v>0</v>
      </c>
      <c r="AM20" s="78">
        <f>(AM18+AM19)*dataMethode!$E$13</f>
        <v>0</v>
      </c>
      <c r="AN20" s="78">
        <f>(AN18+AN19)*dataMethode!$E$13</f>
        <v>0</v>
      </c>
      <c r="AO20" s="78">
        <f>(AO18+AO19)*dataMethode!$E$13</f>
        <v>0</v>
      </c>
      <c r="AP20" s="78">
        <f>(AP18+AP19)*dataMethode!$E$13</f>
        <v>0</v>
      </c>
      <c r="AQ20" s="78">
        <f>(AQ18+AQ19)*dataMethode!$E$13</f>
        <v>0</v>
      </c>
      <c r="AR20" s="78">
        <f>(AR18+AR19)*dataMethode!$E$13</f>
        <v>0</v>
      </c>
      <c r="AS20" s="78">
        <f>(AS18+AS19)*dataMethode!$E$13</f>
        <v>0</v>
      </c>
      <c r="AT20" s="78">
        <f>(AT18+AT19)*dataMethode!$E$13</f>
        <v>0</v>
      </c>
      <c r="AU20" s="78">
        <f>(AU18+AU19)*dataMethode!$E$13</f>
        <v>0</v>
      </c>
      <c r="AV20" s="78">
        <f>(AV18+AV19)*dataMethode!$E$13</f>
        <v>0</v>
      </c>
      <c r="AW20" s="78">
        <f>(AW18+AW19)*dataMethode!$E$13</f>
        <v>0</v>
      </c>
      <c r="AX20" s="78">
        <f>(AX18+AX19)*dataMethode!$E$13</f>
        <v>0</v>
      </c>
      <c r="AY20" s="78">
        <f>(AY18+AY19)*dataMethode!$E$13</f>
        <v>0</v>
      </c>
      <c r="AZ20" s="78">
        <f>(AZ18+AZ19)*dataMethode!$E$13</f>
        <v>0</v>
      </c>
      <c r="BA20" s="78">
        <f>(BA18+BA19)*dataMethode!$E$13</f>
        <v>0</v>
      </c>
      <c r="BB20" s="78">
        <f>(BB18+BB19)*dataMethode!$E$13</f>
        <v>0</v>
      </c>
      <c r="BC20" s="78">
        <f>(BC18+BC19)*dataMethode!$E$13</f>
        <v>0</v>
      </c>
      <c r="BD20" s="78">
        <f>(BD18+BD19)*dataMethode!$E$13</f>
        <v>0</v>
      </c>
      <c r="BE20" s="78">
        <f>(BE18+BE19)*dataMethode!$E$13</f>
        <v>0</v>
      </c>
      <c r="BF20" s="78">
        <f>(BF18+BF19)*dataMethode!$E$13</f>
        <v>0</v>
      </c>
      <c r="BG20" s="78">
        <f>(BG18+BG19)*dataMethode!$E$13</f>
        <v>0</v>
      </c>
      <c r="BH20" s="78">
        <f>(BH18+BH19)*dataMethode!$E$13</f>
        <v>0</v>
      </c>
      <c r="BI20" s="78">
        <f>(BI18+BI19)*dataMethode!$E$13</f>
        <v>0</v>
      </c>
      <c r="BJ20" s="78">
        <f>(BJ18+BJ19)*dataMethode!$E$13</f>
        <v>0</v>
      </c>
      <c r="BK20" s="78">
        <f>(BK18+BK19)*dataMethode!$E$13</f>
        <v>0</v>
      </c>
      <c r="BL20" s="78">
        <f>(BL18+BL19)*dataMethode!$E$13</f>
        <v>0</v>
      </c>
      <c r="BM20" s="78">
        <f>(BM18+BM19)*dataMethode!$E$13</f>
        <v>0</v>
      </c>
      <c r="BN20" s="78">
        <f>(BN18+BN19)*dataMethode!$E$13</f>
        <v>0</v>
      </c>
      <c r="BO20" s="78">
        <f>(BO18+BO19)*dataMethode!$E$13</f>
        <v>0</v>
      </c>
      <c r="BP20" s="78">
        <f>(BP18+BP19)*dataMethode!$E$13</f>
        <v>0</v>
      </c>
      <c r="BQ20" s="78">
        <f>(BQ18+BQ19)*dataMethode!$E$13</f>
        <v>0</v>
      </c>
      <c r="BR20" s="78">
        <f>(BR18+BR19)*dataMethode!$E$13</f>
        <v>0</v>
      </c>
      <c r="BS20" s="78">
        <f>(BS18+BS19)*dataMethode!$E$13</f>
        <v>0</v>
      </c>
      <c r="BT20" s="78">
        <f>(BT18+BT19)*dataMethode!$E$13</f>
        <v>0</v>
      </c>
      <c r="BU20" s="78">
        <f>(BU18+BU19)*dataMethode!$E$13</f>
        <v>0</v>
      </c>
      <c r="BV20" s="78">
        <f>(BV18+BV19)*dataMethode!$E$13</f>
        <v>0</v>
      </c>
      <c r="BW20" s="78">
        <f>(BW18+BW19)*dataMethode!$E$13</f>
        <v>0</v>
      </c>
      <c r="BX20" s="78">
        <f>(BX18+BX19)*dataMethode!$E$13</f>
        <v>0</v>
      </c>
      <c r="BY20" s="78">
        <f>(BY18+BY19)*dataMethode!$E$13</f>
        <v>0</v>
      </c>
      <c r="BZ20" s="78">
        <f>(BZ18+BZ19)*dataMethode!$E$13</f>
        <v>0</v>
      </c>
      <c r="CA20" s="78">
        <f>(CA18+CA19)*dataMethode!$E$13</f>
        <v>0</v>
      </c>
      <c r="CB20" s="78">
        <f>(CB18+CB19)*dataMethode!$E$13</f>
        <v>0</v>
      </c>
      <c r="CC20" s="78">
        <f>(CC18+CC19)*dataMethode!$E$13</f>
        <v>0</v>
      </c>
      <c r="CD20" s="78">
        <f>(CD18+CD19)*dataMethode!$E$13</f>
        <v>0</v>
      </c>
      <c r="CE20" s="78">
        <f>(CE18+CE19)*dataMethode!$E$13</f>
        <v>0</v>
      </c>
      <c r="CF20" s="78">
        <f>(CF18+CF19)*dataMethode!$E$13</f>
        <v>0</v>
      </c>
      <c r="CG20" s="78">
        <f>(CG18+CG19)*dataMethode!$E$13</f>
        <v>0</v>
      </c>
      <c r="CH20" s="78">
        <f>(CH18+CH19)*dataMethode!$E$13</f>
        <v>0</v>
      </c>
      <c r="CI20" s="78">
        <f>(CI18+CI19)*dataMethode!$E$13</f>
        <v>0</v>
      </c>
      <c r="CJ20" s="78">
        <f>(CJ18+CJ19)*dataMethode!$E$13</f>
        <v>0</v>
      </c>
      <c r="CK20" s="78">
        <f>(CK18+CK19)*dataMethode!$E$13</f>
        <v>0</v>
      </c>
      <c r="CL20" s="78">
        <f>(CL18+CL19)*dataMethode!$E$13</f>
        <v>0</v>
      </c>
      <c r="CM20" s="78">
        <f>(CM18+CM19)*dataMethode!$E$13</f>
        <v>0</v>
      </c>
      <c r="CN20" s="78">
        <f>(CN18+CN19)*dataMethode!$E$13</f>
        <v>0</v>
      </c>
      <c r="CO20" s="78">
        <f>(CO18+CO19)*dataMethode!$E$13</f>
        <v>0</v>
      </c>
      <c r="CP20" s="78">
        <f>(CP18+CP19)*dataMethode!$E$13</f>
        <v>0</v>
      </c>
      <c r="CQ20" s="78">
        <f>(CQ18+CQ19)*dataMethode!$E$13</f>
        <v>0</v>
      </c>
      <c r="CR20" s="78">
        <f>(CR18+CR19)*dataMethode!$E$13</f>
        <v>0</v>
      </c>
      <c r="CS20" s="78">
        <f>(CS18+CS19)*dataMethode!$E$13</f>
        <v>0</v>
      </c>
      <c r="CT20" s="78">
        <f>(CT18+CT19)*dataMethode!$E$13</f>
        <v>0</v>
      </c>
      <c r="CU20" s="78">
        <f>(CU18+CU19)*dataMethode!$E$13</f>
        <v>0</v>
      </c>
      <c r="CV20" s="78">
        <f>(CV18+CV19)*dataMethode!$E$13</f>
        <v>0</v>
      </c>
      <c r="CW20" s="78">
        <f>(CW18+CW19)*dataMethode!$E$13</f>
        <v>0</v>
      </c>
      <c r="CX20" s="78">
        <f>(CX18+CX19)*dataMethode!$E$13</f>
        <v>0</v>
      </c>
      <c r="CY20" s="78">
        <f>(CY18+CY19)*dataMethode!$E$13</f>
        <v>0</v>
      </c>
      <c r="CZ20" s="78">
        <f>(CZ18+CZ19)*dataMethode!$E$13</f>
        <v>0</v>
      </c>
      <c r="DA20" s="78">
        <f>(DA18+DA19)*dataMethode!$E$13</f>
        <v>0</v>
      </c>
      <c r="DB20" s="78">
        <f>(DB18+DB19)*dataMethode!$E$13</f>
        <v>0</v>
      </c>
      <c r="DC20" s="78">
        <f>(DC18+DC19)*dataMethode!$E$13</f>
        <v>0</v>
      </c>
      <c r="DD20" s="78">
        <f>(DD18+DD19)*dataMethode!$E$13</f>
        <v>0</v>
      </c>
      <c r="DE20" s="78">
        <f>(DE18+DE19)*dataMethode!$E$13</f>
        <v>0</v>
      </c>
      <c r="DF20" s="78">
        <f>(DF18+DF19)*dataMethode!$E$13</f>
        <v>0</v>
      </c>
      <c r="DG20" s="78">
        <f>(DG18+DG19)*dataMethode!$E$13</f>
        <v>0</v>
      </c>
      <c r="DH20" s="78">
        <f>(DH18+DH19)*dataMethode!$E$13</f>
        <v>0</v>
      </c>
      <c r="DI20" s="78">
        <f>(DI18+DI19)*dataMethode!$E$13</f>
        <v>0</v>
      </c>
      <c r="DJ20" s="78">
        <f>(DJ18+DJ19)*dataMethode!$E$13</f>
        <v>0</v>
      </c>
      <c r="DK20" s="78">
        <f>(DK18+DK19)*dataMethode!$E$13</f>
        <v>0</v>
      </c>
      <c r="DL20" s="78">
        <f>(DL18+DL19)*dataMethode!$E$13</f>
        <v>0</v>
      </c>
      <c r="DM20" s="78">
        <f>(DM18+DM19)*dataMethode!$E$13</f>
        <v>0</v>
      </c>
      <c r="DN20" s="78">
        <f>(DN18+DN19)*dataMethode!$E$13</f>
        <v>0</v>
      </c>
      <c r="DO20" s="78">
        <f>(DO18+DO19)*dataMethode!$E$13</f>
        <v>0</v>
      </c>
      <c r="DP20" s="78">
        <f>(DP18+DP19)*dataMethode!$E$13</f>
        <v>0</v>
      </c>
      <c r="DQ20" s="78">
        <f>(DQ18+DQ19)*dataMethode!$E$13</f>
        <v>0</v>
      </c>
      <c r="DR20" s="78">
        <f>(DR18+DR19)*dataMethode!$E$13</f>
        <v>0</v>
      </c>
      <c r="DS20" s="78">
        <f>(DS18+DS19)*dataMethode!$E$13</f>
        <v>0</v>
      </c>
      <c r="DT20" s="78">
        <f>(DT18+DT19)*dataMethode!$E$13</f>
        <v>0</v>
      </c>
      <c r="DU20" s="78">
        <f>(DU18+DU19)*dataMethode!$E$13</f>
        <v>0</v>
      </c>
      <c r="DV20" s="78">
        <f>(DV18+DV19)*dataMethode!$E$13</f>
        <v>0</v>
      </c>
      <c r="DW20" s="78">
        <f>(DW18+DW19)*dataMethode!$E$13</f>
        <v>0</v>
      </c>
      <c r="DX20" s="78">
        <f>(DX18+DX19)*dataMethode!$E$13</f>
        <v>0</v>
      </c>
      <c r="DY20" s="78">
        <f>(DY18+DY19)*dataMethode!$E$13</f>
        <v>0</v>
      </c>
      <c r="DZ20" s="78">
        <f>(DZ18+DZ19)*dataMethode!$E$13</f>
        <v>0</v>
      </c>
      <c r="EA20" s="78">
        <f>(EA18+EA19)*dataMethode!$E$13</f>
        <v>0</v>
      </c>
      <c r="EB20" s="78">
        <f>(EB18+EB19)*dataMethode!$E$13</f>
        <v>0</v>
      </c>
      <c r="EC20" s="78">
        <f>(EC18+EC19)*dataMethode!$E$13</f>
        <v>0</v>
      </c>
      <c r="ED20" s="78">
        <f>(ED18+ED19)*dataMethode!$E$13</f>
        <v>0</v>
      </c>
      <c r="EE20" s="78">
        <f>(EE18+EE19)*dataMethode!$E$13</f>
        <v>0</v>
      </c>
      <c r="EF20" s="78">
        <f>(EF18+EF19)*dataMethode!$E$13</f>
        <v>0</v>
      </c>
      <c r="EG20" s="78">
        <f>(EG18+EG19)*dataMethode!$E$13</f>
        <v>0</v>
      </c>
      <c r="EH20" s="78">
        <f>(EH18+EH19)*dataMethode!$E$13</f>
        <v>0</v>
      </c>
      <c r="EI20" s="78">
        <f>(EI18+EI19)*dataMethode!$E$13</f>
        <v>0</v>
      </c>
      <c r="EJ20" s="78">
        <f>(EJ18+EJ19)*dataMethode!$E$13</f>
        <v>0</v>
      </c>
      <c r="EK20" s="78">
        <f>(EK18+EK19)*dataMethode!$E$13</f>
        <v>0</v>
      </c>
      <c r="EL20" s="78">
        <f>(EL18+EL19)*dataMethode!$E$13</f>
        <v>0</v>
      </c>
      <c r="EM20" s="78">
        <f>(EM18+EM19)*dataMethode!$E$13</f>
        <v>0</v>
      </c>
      <c r="EN20" s="78">
        <f>(EN18+EN19)*dataMethode!$E$13</f>
        <v>0</v>
      </c>
      <c r="EO20" s="78">
        <f>(EO18+EO19)*dataMethode!$E$13</f>
        <v>0</v>
      </c>
      <c r="EP20" s="78">
        <f>(EP18+EP19)*dataMethode!$E$13</f>
        <v>0</v>
      </c>
      <c r="EQ20" s="78">
        <f>(EQ18+EQ19)*dataMethode!$E$13</f>
        <v>0</v>
      </c>
      <c r="ER20" s="78">
        <f>(ER18+ER19)*dataMethode!$E$13</f>
        <v>0</v>
      </c>
      <c r="ES20" s="78">
        <f>(ES18+ES19)*dataMethode!$E$13</f>
        <v>0</v>
      </c>
      <c r="ET20" s="78">
        <f>(ET18+ET19)*dataMethode!$E$13</f>
        <v>0</v>
      </c>
      <c r="EU20" s="78">
        <f>(EU18+EU19)*dataMethode!$E$13</f>
        <v>0</v>
      </c>
      <c r="EV20" s="78">
        <f>(EV18+EV19)*dataMethode!$E$13</f>
        <v>0</v>
      </c>
      <c r="EW20" s="78">
        <f>(EW18+EW19)*dataMethode!$E$13</f>
        <v>0</v>
      </c>
      <c r="EX20" s="78">
        <f>(EX18+EX19)*dataMethode!$E$13</f>
        <v>0</v>
      </c>
      <c r="EY20" s="78">
        <f>(EY18+EY19)*dataMethode!$E$13</f>
        <v>0</v>
      </c>
      <c r="EZ20" s="78">
        <f>(EZ18+EZ19)*dataMethode!$E$13</f>
        <v>0</v>
      </c>
      <c r="FA20" s="78">
        <f>(FA18+FA19)*dataMethode!$E$13</f>
        <v>0</v>
      </c>
      <c r="FB20" s="78">
        <f>(FB18+FB19)*dataMethode!$E$13</f>
        <v>0</v>
      </c>
      <c r="FC20" s="78">
        <f>(FC18+FC19)*dataMethode!$E$13</f>
        <v>0</v>
      </c>
      <c r="FD20" s="78">
        <f>(FD18+FD19)*dataMethode!$E$13</f>
        <v>0</v>
      </c>
      <c r="FE20" s="78">
        <f>(FE18+FE19)*dataMethode!$E$13</f>
        <v>0</v>
      </c>
      <c r="FF20" s="78">
        <f>(FF18+FF19)*dataMethode!$E$13</f>
        <v>0</v>
      </c>
      <c r="FG20" s="78">
        <f>(FG18+FG19)*dataMethode!$E$13</f>
        <v>0</v>
      </c>
      <c r="FH20" s="78">
        <f>(FH18+FH19)*dataMethode!$E$13</f>
        <v>0</v>
      </c>
      <c r="FI20" s="78">
        <f>(FI18+FI19)*dataMethode!$E$13</f>
        <v>0</v>
      </c>
      <c r="FJ20" s="78">
        <f>(FJ18+FJ19)*dataMethode!$E$13</f>
        <v>0</v>
      </c>
      <c r="FK20" s="78">
        <f>(FK18+FK19)*dataMethode!$E$13</f>
        <v>0</v>
      </c>
      <c r="FL20" s="78">
        <f>(FL18+FL19)*dataMethode!$E$13</f>
        <v>0</v>
      </c>
      <c r="FM20" s="78">
        <f>(FM18+FM19)*dataMethode!$E$13</f>
        <v>0</v>
      </c>
      <c r="FN20" s="78">
        <f>(FN18+FN19)*dataMethode!$E$13</f>
        <v>0</v>
      </c>
      <c r="FO20" s="78">
        <f>(FO18+FO19)*dataMethode!$E$13</f>
        <v>0</v>
      </c>
      <c r="FP20" s="78">
        <f>(FP18+FP19)*dataMethode!$E$13</f>
        <v>0</v>
      </c>
      <c r="FQ20" s="78">
        <f>(FQ18+FQ19)*dataMethode!$E$13</f>
        <v>0</v>
      </c>
      <c r="FR20" s="78">
        <f>(FR18+FR19)*dataMethode!$E$13</f>
        <v>0</v>
      </c>
      <c r="FS20" s="78">
        <f>(FS18+FS19)*dataMethode!$E$13</f>
        <v>0</v>
      </c>
      <c r="FT20" s="78">
        <f>(FT18+FT19)*dataMethode!$E$13</f>
        <v>0</v>
      </c>
      <c r="FU20" s="78">
        <f>(FU18+FU19)*dataMethode!$E$13</f>
        <v>0</v>
      </c>
      <c r="FV20" s="78">
        <f>(FV18+FV19)*dataMethode!$E$13</f>
        <v>0</v>
      </c>
      <c r="FW20" s="78">
        <f>(FW18+FW19)*dataMethode!$E$13</f>
        <v>0</v>
      </c>
      <c r="FX20" s="78">
        <f>(FX18+FX19)*dataMethode!$E$13</f>
        <v>0</v>
      </c>
      <c r="FY20" s="78">
        <f>(FY18+FY19)*dataMethode!$E$13</f>
        <v>0</v>
      </c>
      <c r="FZ20" s="78">
        <f>(FZ18+FZ19)*dataMethode!$E$13</f>
        <v>0</v>
      </c>
      <c r="GA20" s="78">
        <f>(GA18+GA19)*dataMethode!$E$13</f>
        <v>0</v>
      </c>
      <c r="GB20" s="78">
        <f>(GB18+GB19)*dataMethode!$E$13</f>
        <v>0</v>
      </c>
      <c r="GC20" s="78">
        <f>(GC18+GC19)*dataMethode!$E$13</f>
        <v>0</v>
      </c>
      <c r="GD20" s="78">
        <f>(GD18+GD19)*dataMethode!$E$13</f>
        <v>0</v>
      </c>
      <c r="GE20" s="78">
        <f>(GE18+GE19)*dataMethode!$E$13</f>
        <v>0</v>
      </c>
      <c r="GF20" s="78">
        <f>(GF18+GF19)*dataMethode!$E$13</f>
        <v>0</v>
      </c>
      <c r="GG20" s="73"/>
    </row>
    <row r="21">
      <c r="A21" s="66"/>
      <c r="B21" s="66"/>
      <c r="C21" s="66"/>
      <c r="D21" s="66" t="s">
        <v>119</v>
      </c>
      <c r="E21" s="21"/>
      <c r="F21" s="21" t="s">
        <v>76</v>
      </c>
      <c r="G21" s="20"/>
      <c r="H21" s="78">
        <f>H20*dataMethode!$E$12</f>
        <v>0</v>
      </c>
      <c r="I21" s="78">
        <f>I20*dataMethode!$E$12</f>
        <v>0</v>
      </c>
      <c r="J21" s="78">
        <f>J20*dataMethode!$E$12</f>
        <v>0</v>
      </c>
      <c r="K21" s="78">
        <f>K20*dataMethode!$E$12</f>
        <v>0</v>
      </c>
      <c r="L21" s="78">
        <f>L20*dataMethode!$E$12</f>
        <v>0</v>
      </c>
      <c r="M21" s="78">
        <f>M20*dataMethode!$E$12</f>
        <v>0</v>
      </c>
      <c r="N21" s="78">
        <f>N20*dataMethode!$E$12</f>
        <v>0</v>
      </c>
      <c r="O21" s="78">
        <f>O20*dataMethode!$E$12</f>
        <v>0</v>
      </c>
      <c r="P21" s="78">
        <f>P20*dataMethode!$E$12</f>
        <v>0</v>
      </c>
      <c r="Q21" s="78">
        <f>Q20*dataMethode!$E$12</f>
        <v>0</v>
      </c>
      <c r="R21" s="78">
        <f>R20*dataMethode!$E$12</f>
        <v>0</v>
      </c>
      <c r="S21" s="78">
        <f>S20*dataMethode!$E$12</f>
        <v>0</v>
      </c>
      <c r="T21" s="78">
        <f>T20*dataMethode!$E$12</f>
        <v>0</v>
      </c>
      <c r="U21" s="78">
        <f>U20*dataMethode!$E$12</f>
        <v>0</v>
      </c>
      <c r="V21" s="78">
        <f>V20*dataMethode!$E$12</f>
        <v>0</v>
      </c>
      <c r="W21" s="78">
        <f>W20*dataMethode!$E$12</f>
        <v>0</v>
      </c>
      <c r="X21" s="78">
        <f>X20*dataMethode!$E$12</f>
        <v>0</v>
      </c>
      <c r="Y21" s="78">
        <f>Y20*dataMethode!$E$12</f>
        <v>0</v>
      </c>
      <c r="Z21" s="78">
        <f>Z20*dataMethode!$E$12</f>
        <v>0</v>
      </c>
      <c r="AA21" s="78">
        <f>AA20*dataMethode!$E$12</f>
        <v>0</v>
      </c>
      <c r="AB21" s="78">
        <f>AB20*dataMethode!$E$12</f>
        <v>0</v>
      </c>
      <c r="AC21" s="78">
        <f>AC20*dataMethode!$E$12</f>
        <v>0</v>
      </c>
      <c r="AD21" s="78">
        <f>AD20*dataMethode!$E$12</f>
        <v>0</v>
      </c>
      <c r="AE21" s="78">
        <f>AE20*dataMethode!$E$12</f>
        <v>0</v>
      </c>
      <c r="AF21" s="78">
        <f>AF20*dataMethode!$E$12</f>
        <v>0</v>
      </c>
      <c r="AG21" s="78">
        <f>AG20*dataMethode!$E$12</f>
        <v>0</v>
      </c>
      <c r="AH21" s="78">
        <f>AH20*dataMethode!$E$12</f>
        <v>0</v>
      </c>
      <c r="AI21" s="78">
        <f>AI20*dataMethode!$E$12</f>
        <v>0</v>
      </c>
      <c r="AJ21" s="78">
        <f>AJ20*dataMethode!$E$12</f>
        <v>0</v>
      </c>
      <c r="AK21" s="78">
        <f>AK20*dataMethode!$E$12</f>
        <v>0</v>
      </c>
      <c r="AL21" s="78">
        <f>AL20*dataMethode!$E$12</f>
        <v>0</v>
      </c>
      <c r="AM21" s="78">
        <f>AM20*dataMethode!$E$12</f>
        <v>0</v>
      </c>
      <c r="AN21" s="78">
        <f>AN20*dataMethode!$E$12</f>
        <v>0</v>
      </c>
      <c r="AO21" s="78">
        <f>AO20*dataMethode!$E$12</f>
        <v>0</v>
      </c>
      <c r="AP21" s="78">
        <f>AP20*dataMethode!$E$12</f>
        <v>0</v>
      </c>
      <c r="AQ21" s="78">
        <f>AQ20*dataMethode!$E$12</f>
        <v>0</v>
      </c>
      <c r="AR21" s="78">
        <f>AR20*dataMethode!$E$12</f>
        <v>0</v>
      </c>
      <c r="AS21" s="78">
        <f>AS20*dataMethode!$E$12</f>
        <v>0</v>
      </c>
      <c r="AT21" s="78">
        <f>AT20*dataMethode!$E$12</f>
        <v>0</v>
      </c>
      <c r="AU21" s="78">
        <f>AU20*dataMethode!$E$12</f>
        <v>0</v>
      </c>
      <c r="AV21" s="78">
        <f>AV20*dataMethode!$E$12</f>
        <v>0</v>
      </c>
      <c r="AW21" s="78">
        <f>AW20*dataMethode!$E$12</f>
        <v>0</v>
      </c>
      <c r="AX21" s="78">
        <f>AX20*dataMethode!$E$12</f>
        <v>0</v>
      </c>
      <c r="AY21" s="78">
        <f>AY20*dataMethode!$E$12</f>
        <v>0</v>
      </c>
      <c r="AZ21" s="78">
        <f>AZ20*dataMethode!$E$12</f>
        <v>0</v>
      </c>
      <c r="BA21" s="78">
        <f>BA20*dataMethode!$E$12</f>
        <v>0</v>
      </c>
      <c r="BB21" s="78">
        <f>BB20*dataMethode!$E$12</f>
        <v>0</v>
      </c>
      <c r="BC21" s="78">
        <f>BC20*dataMethode!$E$12</f>
        <v>0</v>
      </c>
      <c r="BD21" s="78">
        <f>BD20*dataMethode!$E$12</f>
        <v>0</v>
      </c>
      <c r="BE21" s="78">
        <f>BE20*dataMethode!$E$12</f>
        <v>0</v>
      </c>
      <c r="BF21" s="78">
        <f>BF20*dataMethode!$E$12</f>
        <v>0</v>
      </c>
      <c r="BG21" s="78">
        <f>BG20*dataMethode!$E$12</f>
        <v>0</v>
      </c>
      <c r="BH21" s="78">
        <f>BH20*dataMethode!$E$12</f>
        <v>0</v>
      </c>
      <c r="BI21" s="78">
        <f>BI20*dataMethode!$E$12</f>
        <v>0</v>
      </c>
      <c r="BJ21" s="78">
        <f>BJ20*dataMethode!$E$12</f>
        <v>0</v>
      </c>
      <c r="BK21" s="78">
        <f>BK20*dataMethode!$E$12</f>
        <v>0</v>
      </c>
      <c r="BL21" s="78">
        <f>BL20*dataMethode!$E$12</f>
        <v>0</v>
      </c>
      <c r="BM21" s="78">
        <f>BM20*dataMethode!$E$12</f>
        <v>0</v>
      </c>
      <c r="BN21" s="78">
        <f>BN20*dataMethode!$E$12</f>
        <v>0</v>
      </c>
      <c r="BO21" s="78">
        <f>BO20*dataMethode!$E$12</f>
        <v>0</v>
      </c>
      <c r="BP21" s="78">
        <f>BP20*dataMethode!$E$12</f>
        <v>0</v>
      </c>
      <c r="BQ21" s="78">
        <f>BQ20*dataMethode!$E$12</f>
        <v>0</v>
      </c>
      <c r="BR21" s="78">
        <f>BR20*dataMethode!$E$12</f>
        <v>0</v>
      </c>
      <c r="BS21" s="78">
        <f>BS20*dataMethode!$E$12</f>
        <v>0</v>
      </c>
      <c r="BT21" s="78">
        <f>BT20*dataMethode!$E$12</f>
        <v>0</v>
      </c>
      <c r="BU21" s="78">
        <f>BU20*dataMethode!$E$12</f>
        <v>0</v>
      </c>
      <c r="BV21" s="78">
        <f>BV20*dataMethode!$E$12</f>
        <v>0</v>
      </c>
      <c r="BW21" s="78">
        <f>BW20*dataMethode!$E$12</f>
        <v>0</v>
      </c>
      <c r="BX21" s="78">
        <f>BX20*dataMethode!$E$12</f>
        <v>0</v>
      </c>
      <c r="BY21" s="78">
        <f>BY20*dataMethode!$E$12</f>
        <v>0</v>
      </c>
      <c r="BZ21" s="78">
        <f>BZ20*dataMethode!$E$12</f>
        <v>0</v>
      </c>
      <c r="CA21" s="78">
        <f>CA20*dataMethode!$E$12</f>
        <v>0</v>
      </c>
      <c r="CB21" s="78">
        <f>CB20*dataMethode!$E$12</f>
        <v>0</v>
      </c>
      <c r="CC21" s="78">
        <f>CC20*dataMethode!$E$12</f>
        <v>0</v>
      </c>
      <c r="CD21" s="78">
        <f>CD20*dataMethode!$E$12</f>
        <v>0</v>
      </c>
      <c r="CE21" s="78">
        <f>CE20*dataMethode!$E$12</f>
        <v>0</v>
      </c>
      <c r="CF21" s="78">
        <f>CF20*dataMethode!$E$12</f>
        <v>0</v>
      </c>
      <c r="CG21" s="78">
        <f>CG20*dataMethode!$E$12</f>
        <v>0</v>
      </c>
      <c r="CH21" s="78">
        <f>CH20*dataMethode!$E$12</f>
        <v>0</v>
      </c>
      <c r="CI21" s="78">
        <f>CI20*dataMethode!$E$12</f>
        <v>0</v>
      </c>
      <c r="CJ21" s="78">
        <f>CJ20*dataMethode!$E$12</f>
        <v>0</v>
      </c>
      <c r="CK21" s="78">
        <f>CK20*dataMethode!$E$12</f>
        <v>0</v>
      </c>
      <c r="CL21" s="78">
        <f>CL20*dataMethode!$E$12</f>
        <v>0</v>
      </c>
      <c r="CM21" s="78">
        <f>CM20*dataMethode!$E$12</f>
        <v>0</v>
      </c>
      <c r="CN21" s="78">
        <f>CN20*dataMethode!$E$12</f>
        <v>0</v>
      </c>
      <c r="CO21" s="78">
        <f>CO20*dataMethode!$E$12</f>
        <v>0</v>
      </c>
      <c r="CP21" s="78">
        <f>CP20*dataMethode!$E$12</f>
        <v>0</v>
      </c>
      <c r="CQ21" s="78">
        <f>CQ20*dataMethode!$E$12</f>
        <v>0</v>
      </c>
      <c r="CR21" s="78">
        <f>CR20*dataMethode!$E$12</f>
        <v>0</v>
      </c>
      <c r="CS21" s="78">
        <f>CS20*dataMethode!$E$12</f>
        <v>0</v>
      </c>
      <c r="CT21" s="78">
        <f>CT20*dataMethode!$E$12</f>
        <v>0</v>
      </c>
      <c r="CU21" s="78">
        <f>CU20*dataMethode!$E$12</f>
        <v>0</v>
      </c>
      <c r="CV21" s="78">
        <f>CV20*dataMethode!$E$12</f>
        <v>0</v>
      </c>
      <c r="CW21" s="78">
        <f>CW20*dataMethode!$E$12</f>
        <v>0</v>
      </c>
      <c r="CX21" s="78">
        <f>CX20*dataMethode!$E$12</f>
        <v>0</v>
      </c>
      <c r="CY21" s="78">
        <f>CY20*dataMethode!$E$12</f>
        <v>0</v>
      </c>
      <c r="CZ21" s="78">
        <f>CZ20*dataMethode!$E$12</f>
        <v>0</v>
      </c>
      <c r="DA21" s="78">
        <f>DA20*dataMethode!$E$12</f>
        <v>0</v>
      </c>
      <c r="DB21" s="78">
        <f>DB20*dataMethode!$E$12</f>
        <v>0</v>
      </c>
      <c r="DC21" s="78">
        <f>DC20*dataMethode!$E$12</f>
        <v>0</v>
      </c>
      <c r="DD21" s="78">
        <f>DD20*dataMethode!$E$12</f>
        <v>0</v>
      </c>
      <c r="DE21" s="78">
        <f>DE20*dataMethode!$E$12</f>
        <v>0</v>
      </c>
      <c r="DF21" s="78">
        <f>DF20*dataMethode!$E$12</f>
        <v>0</v>
      </c>
      <c r="DG21" s="78">
        <f>DG20*dataMethode!$E$12</f>
        <v>0</v>
      </c>
      <c r="DH21" s="78">
        <f>DH20*dataMethode!$E$12</f>
        <v>0</v>
      </c>
      <c r="DI21" s="78">
        <f>DI20*dataMethode!$E$12</f>
        <v>0</v>
      </c>
      <c r="DJ21" s="78">
        <f>DJ20*dataMethode!$E$12</f>
        <v>0</v>
      </c>
      <c r="DK21" s="78">
        <f>DK20*dataMethode!$E$12</f>
        <v>0</v>
      </c>
      <c r="DL21" s="78">
        <f>DL20*dataMethode!$E$12</f>
        <v>0</v>
      </c>
      <c r="DM21" s="78">
        <f>DM20*dataMethode!$E$12</f>
        <v>0</v>
      </c>
      <c r="DN21" s="78">
        <f>DN20*dataMethode!$E$12</f>
        <v>0</v>
      </c>
      <c r="DO21" s="78">
        <f>DO20*dataMethode!$E$12</f>
        <v>0</v>
      </c>
      <c r="DP21" s="78">
        <f>DP20*dataMethode!$E$12</f>
        <v>0</v>
      </c>
      <c r="DQ21" s="78">
        <f>DQ20*dataMethode!$E$12</f>
        <v>0</v>
      </c>
      <c r="DR21" s="78">
        <f>DR20*dataMethode!$E$12</f>
        <v>0</v>
      </c>
      <c r="DS21" s="78">
        <f>DS20*dataMethode!$E$12</f>
        <v>0</v>
      </c>
      <c r="DT21" s="78">
        <f>DT20*dataMethode!$E$12</f>
        <v>0</v>
      </c>
      <c r="DU21" s="78">
        <f>DU20*dataMethode!$E$12</f>
        <v>0</v>
      </c>
      <c r="DV21" s="78">
        <f>DV20*dataMethode!$E$12</f>
        <v>0</v>
      </c>
      <c r="DW21" s="78">
        <f>DW20*dataMethode!$E$12</f>
        <v>0</v>
      </c>
      <c r="DX21" s="78">
        <f>DX20*dataMethode!$E$12</f>
        <v>0</v>
      </c>
      <c r="DY21" s="78">
        <f>DY20*dataMethode!$E$12</f>
        <v>0</v>
      </c>
      <c r="DZ21" s="78">
        <f>DZ20*dataMethode!$E$12</f>
        <v>0</v>
      </c>
      <c r="EA21" s="78">
        <f>EA20*dataMethode!$E$12</f>
        <v>0</v>
      </c>
      <c r="EB21" s="78">
        <f>EB20*dataMethode!$E$12</f>
        <v>0</v>
      </c>
      <c r="EC21" s="78">
        <f>EC20*dataMethode!$E$12</f>
        <v>0</v>
      </c>
      <c r="ED21" s="78">
        <f>ED20*dataMethode!$E$12</f>
        <v>0</v>
      </c>
      <c r="EE21" s="78">
        <f>EE20*dataMethode!$E$12</f>
        <v>0</v>
      </c>
      <c r="EF21" s="78">
        <f>EF20*dataMethode!$E$12</f>
        <v>0</v>
      </c>
      <c r="EG21" s="78">
        <f>EG20*dataMethode!$E$12</f>
        <v>0</v>
      </c>
      <c r="EH21" s="78">
        <f>EH20*dataMethode!$E$12</f>
        <v>0</v>
      </c>
      <c r="EI21" s="78">
        <f>EI20*dataMethode!$E$12</f>
        <v>0</v>
      </c>
      <c r="EJ21" s="78">
        <f>EJ20*dataMethode!$E$12</f>
        <v>0</v>
      </c>
      <c r="EK21" s="78">
        <f>EK20*dataMethode!$E$12</f>
        <v>0</v>
      </c>
      <c r="EL21" s="78">
        <f>EL20*dataMethode!$E$12</f>
        <v>0</v>
      </c>
      <c r="EM21" s="78">
        <f>EM20*dataMethode!$E$12</f>
        <v>0</v>
      </c>
      <c r="EN21" s="78">
        <f>EN20*dataMethode!$E$12</f>
        <v>0</v>
      </c>
      <c r="EO21" s="78">
        <f>EO20*dataMethode!$E$12</f>
        <v>0</v>
      </c>
      <c r="EP21" s="78">
        <f>EP20*dataMethode!$E$12</f>
        <v>0</v>
      </c>
      <c r="EQ21" s="78">
        <f>EQ20*dataMethode!$E$12</f>
        <v>0</v>
      </c>
      <c r="ER21" s="78">
        <f>ER20*dataMethode!$E$12</f>
        <v>0</v>
      </c>
      <c r="ES21" s="78">
        <f>ES20*dataMethode!$E$12</f>
        <v>0</v>
      </c>
      <c r="ET21" s="78">
        <f>ET20*dataMethode!$E$12</f>
        <v>0</v>
      </c>
      <c r="EU21" s="78">
        <f>EU20*dataMethode!$E$12</f>
        <v>0</v>
      </c>
      <c r="EV21" s="78">
        <f>EV20*dataMethode!$E$12</f>
        <v>0</v>
      </c>
      <c r="EW21" s="78">
        <f>EW20*dataMethode!$E$12</f>
        <v>0</v>
      </c>
      <c r="EX21" s="78">
        <f>EX20*dataMethode!$E$12</f>
        <v>0</v>
      </c>
      <c r="EY21" s="78">
        <f>EY20*dataMethode!$E$12</f>
        <v>0</v>
      </c>
      <c r="EZ21" s="78">
        <f>EZ20*dataMethode!$E$12</f>
        <v>0</v>
      </c>
      <c r="FA21" s="78">
        <f>FA20*dataMethode!$E$12</f>
        <v>0</v>
      </c>
      <c r="FB21" s="78">
        <f>FB20*dataMethode!$E$12</f>
        <v>0</v>
      </c>
      <c r="FC21" s="78">
        <f>FC20*dataMethode!$E$12</f>
        <v>0</v>
      </c>
      <c r="FD21" s="78">
        <f>FD20*dataMethode!$E$12</f>
        <v>0</v>
      </c>
      <c r="FE21" s="78">
        <f>FE20*dataMethode!$E$12</f>
        <v>0</v>
      </c>
      <c r="FF21" s="78">
        <f>FF20*dataMethode!$E$12</f>
        <v>0</v>
      </c>
      <c r="FG21" s="78">
        <f>FG20*dataMethode!$E$12</f>
        <v>0</v>
      </c>
      <c r="FH21" s="78">
        <f>FH20*dataMethode!$E$12</f>
        <v>0</v>
      </c>
      <c r="FI21" s="78">
        <f>FI20*dataMethode!$E$12</f>
        <v>0</v>
      </c>
      <c r="FJ21" s="78">
        <f>FJ20*dataMethode!$E$12</f>
        <v>0</v>
      </c>
      <c r="FK21" s="78">
        <f>FK20*dataMethode!$E$12</f>
        <v>0</v>
      </c>
      <c r="FL21" s="78">
        <f>FL20*dataMethode!$E$12</f>
        <v>0</v>
      </c>
      <c r="FM21" s="78">
        <f>FM20*dataMethode!$E$12</f>
        <v>0</v>
      </c>
      <c r="FN21" s="78">
        <f>FN20*dataMethode!$E$12</f>
        <v>0</v>
      </c>
      <c r="FO21" s="78">
        <f>FO20*dataMethode!$E$12</f>
        <v>0</v>
      </c>
      <c r="FP21" s="78">
        <f>FP20*dataMethode!$E$12</f>
        <v>0</v>
      </c>
      <c r="FQ21" s="78">
        <f>FQ20*dataMethode!$E$12</f>
        <v>0</v>
      </c>
      <c r="FR21" s="78">
        <f>FR20*dataMethode!$E$12</f>
        <v>0</v>
      </c>
      <c r="FS21" s="78">
        <f>FS20*dataMethode!$E$12</f>
        <v>0</v>
      </c>
      <c r="FT21" s="78">
        <f>FT20*dataMethode!$E$12</f>
        <v>0</v>
      </c>
      <c r="FU21" s="78">
        <f>FU20*dataMethode!$E$12</f>
        <v>0</v>
      </c>
      <c r="FV21" s="78">
        <f>FV20*dataMethode!$E$12</f>
        <v>0</v>
      </c>
      <c r="FW21" s="78">
        <f>FW20*dataMethode!$E$12</f>
        <v>0</v>
      </c>
      <c r="FX21" s="78">
        <f>FX20*dataMethode!$E$12</f>
        <v>0</v>
      </c>
      <c r="FY21" s="78">
        <f>FY20*dataMethode!$E$12</f>
        <v>0</v>
      </c>
      <c r="FZ21" s="78">
        <f>FZ20*dataMethode!$E$12</f>
        <v>0</v>
      </c>
      <c r="GA21" s="78">
        <f>GA20*dataMethode!$E$12</f>
        <v>0</v>
      </c>
      <c r="GB21" s="78">
        <f>GB20*dataMethode!$E$12</f>
        <v>0</v>
      </c>
      <c r="GC21" s="78">
        <f>GC20*dataMethode!$E$12</f>
        <v>0</v>
      </c>
      <c r="GD21" s="78">
        <f>GD20*dataMethode!$E$12</f>
        <v>0</v>
      </c>
      <c r="GE21" s="78">
        <f>GE20*dataMethode!$E$12</f>
        <v>0</v>
      </c>
      <c r="GF21" s="78">
        <f>GF20*dataMethode!$E$12</f>
        <v>0</v>
      </c>
      <c r="GG21" s="73"/>
    </row>
    <row r="22">
      <c r="A22" s="66"/>
      <c r="B22" s="66"/>
      <c r="C22" s="66"/>
      <c r="D22" s="66"/>
      <c r="E22" s="21"/>
      <c r="F22" s="21"/>
      <c r="G22" s="20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3"/>
      <c r="GF22" s="73"/>
      <c r="GG22" s="73"/>
    </row>
    <row r="23">
      <c r="A23" s="66"/>
      <c r="B23" s="66"/>
      <c r="C23" s="66"/>
      <c r="D23" s="104" t="s">
        <v>48</v>
      </c>
      <c r="E23" s="105" t="str">
        <f>Projet!E18</f>
        <v/>
      </c>
      <c r="F23" s="106">
        <f>Projet!F18</f>
        <v>0</v>
      </c>
      <c r="G23" s="20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73"/>
      <c r="FJ23" s="73"/>
      <c r="FK23" s="73"/>
      <c r="FL23" s="73"/>
      <c r="FM23" s="73"/>
      <c r="FN23" s="73"/>
      <c r="FO23" s="73"/>
      <c r="FP23" s="73"/>
      <c r="FQ23" s="73"/>
      <c r="FR23" s="73"/>
      <c r="FS23" s="73"/>
      <c r="FT23" s="73"/>
      <c r="FU23" s="73"/>
      <c r="FV23" s="73"/>
      <c r="FW23" s="73"/>
      <c r="FX23" s="73"/>
      <c r="FY23" s="73"/>
      <c r="FZ23" s="73"/>
      <c r="GA23" s="73"/>
      <c r="GB23" s="73"/>
      <c r="GC23" s="73"/>
      <c r="GD23" s="73"/>
      <c r="GE23" s="73"/>
      <c r="GF23" s="73"/>
      <c r="GG23" s="73"/>
    </row>
    <row r="24">
      <c r="A24" s="66"/>
      <c r="B24" s="66"/>
      <c r="C24" s="66"/>
      <c r="D24" s="20" t="s">
        <v>61</v>
      </c>
      <c r="E24" s="50">
        <f>IFERROR(VLOOKUP(E23,dataMethode!$D$90:$E$158,2,FALSE),0)</f>
        <v>0</v>
      </c>
      <c r="F24" s="67"/>
      <c r="G24" s="20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3"/>
      <c r="GF24" s="73"/>
      <c r="GG24" s="73"/>
    </row>
    <row r="25">
      <c r="A25" s="66"/>
      <c r="B25" s="66"/>
      <c r="C25" s="66"/>
      <c r="D25" s="20" t="s">
        <v>110</v>
      </c>
      <c r="E25" s="50">
        <f>IFERROR(VLOOKUP(VLOOKUP(E23,dataMethode!$D$90:$F$158,3,FALSE),dataMethode!$D$16:$E$18,2,FALSE),0)</f>
        <v>0</v>
      </c>
      <c r="F25" s="67"/>
      <c r="G25" s="20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3"/>
      <c r="GF25" s="73"/>
      <c r="GG25" s="73"/>
    </row>
    <row r="26">
      <c r="A26" s="66"/>
      <c r="B26" s="66"/>
      <c r="C26" s="66"/>
      <c r="D26" s="20" t="s">
        <v>111</v>
      </c>
      <c r="E26" s="50"/>
      <c r="F26" s="50" t="s">
        <v>89</v>
      </c>
      <c r="G26" s="20"/>
      <c r="H26" s="73">
        <f>dataFutaie!G62</f>
        <v>0</v>
      </c>
      <c r="I26" s="73">
        <f>dataFutaie!H62</f>
        <v>0</v>
      </c>
      <c r="J26" s="73">
        <f>dataFutaie!I62</f>
        <v>0</v>
      </c>
      <c r="K26" s="73">
        <f>dataFutaie!J62</f>
        <v>0</v>
      </c>
      <c r="L26" s="73">
        <f>dataFutaie!K62</f>
        <v>0</v>
      </c>
      <c r="M26" s="73">
        <f>dataFutaie!L62</f>
        <v>0</v>
      </c>
      <c r="N26" s="73">
        <f>dataFutaie!M62</f>
        <v>0</v>
      </c>
      <c r="O26" s="73">
        <f>dataFutaie!N62</f>
        <v>0</v>
      </c>
      <c r="P26" s="73">
        <f>dataFutaie!O62</f>
        <v>0</v>
      </c>
      <c r="Q26" s="73">
        <f>dataFutaie!P62</f>
        <v>0</v>
      </c>
      <c r="R26" s="73">
        <f>dataFutaie!Q62</f>
        <v>0</v>
      </c>
      <c r="S26" s="73">
        <f>dataFutaie!R62</f>
        <v>0</v>
      </c>
      <c r="T26" s="73">
        <f>dataFutaie!S62</f>
        <v>0</v>
      </c>
      <c r="U26" s="73">
        <f>dataFutaie!T62</f>
        <v>0</v>
      </c>
      <c r="V26" s="73">
        <f>dataFutaie!U62</f>
        <v>0</v>
      </c>
      <c r="W26" s="73">
        <f>dataFutaie!V62</f>
        <v>0</v>
      </c>
      <c r="X26" s="73">
        <f>dataFutaie!W62</f>
        <v>0</v>
      </c>
      <c r="Y26" s="73">
        <f>dataFutaie!X62</f>
        <v>0</v>
      </c>
      <c r="Z26" s="73">
        <f>dataFutaie!Y62</f>
        <v>0</v>
      </c>
      <c r="AA26" s="73">
        <f>dataFutaie!Z62</f>
        <v>0</v>
      </c>
      <c r="AB26" s="73">
        <f>dataFutaie!AA62</f>
        <v>0</v>
      </c>
      <c r="AC26" s="73">
        <f>dataFutaie!AB62</f>
        <v>0</v>
      </c>
      <c r="AD26" s="73">
        <f>dataFutaie!AC62</f>
        <v>0</v>
      </c>
      <c r="AE26" s="73">
        <f>dataFutaie!AD62</f>
        <v>0</v>
      </c>
      <c r="AF26" s="73">
        <f>dataFutaie!AE62</f>
        <v>0</v>
      </c>
      <c r="AG26" s="73">
        <f>dataFutaie!AF62</f>
        <v>0</v>
      </c>
      <c r="AH26" s="73">
        <f>dataFutaie!AG62</f>
        <v>0</v>
      </c>
      <c r="AI26" s="73">
        <f>dataFutaie!AH62</f>
        <v>0</v>
      </c>
      <c r="AJ26" s="73">
        <f>dataFutaie!AI62</f>
        <v>0</v>
      </c>
      <c r="AK26" s="73">
        <f>dataFutaie!AJ62</f>
        <v>0</v>
      </c>
      <c r="AL26" s="73">
        <f>dataFutaie!AK62</f>
        <v>0</v>
      </c>
      <c r="AM26" s="73">
        <f>dataFutaie!AL62</f>
        <v>0</v>
      </c>
      <c r="AN26" s="73">
        <f>dataFutaie!AM62</f>
        <v>0</v>
      </c>
      <c r="AO26" s="73">
        <f>dataFutaie!AN62</f>
        <v>0</v>
      </c>
      <c r="AP26" s="73">
        <f>dataFutaie!AO62</f>
        <v>0</v>
      </c>
      <c r="AQ26" s="73">
        <f>dataFutaie!AP62</f>
        <v>0</v>
      </c>
      <c r="AR26" s="73">
        <f>dataFutaie!AQ62</f>
        <v>0</v>
      </c>
      <c r="AS26" s="73">
        <f>dataFutaie!AR62</f>
        <v>0</v>
      </c>
      <c r="AT26" s="73">
        <f>dataFutaie!AS62</f>
        <v>0</v>
      </c>
      <c r="AU26" s="73">
        <f>dataFutaie!AT62</f>
        <v>0</v>
      </c>
      <c r="AV26" s="73">
        <f>dataFutaie!AU62</f>
        <v>0</v>
      </c>
      <c r="AW26" s="73">
        <f>dataFutaie!AV62</f>
        <v>0</v>
      </c>
      <c r="AX26" s="73">
        <f>dataFutaie!AW62</f>
        <v>0</v>
      </c>
      <c r="AY26" s="73">
        <f>dataFutaie!AX62</f>
        <v>0</v>
      </c>
      <c r="AZ26" s="73">
        <f>dataFutaie!AY62</f>
        <v>0</v>
      </c>
      <c r="BA26" s="73">
        <f>dataFutaie!AZ62</f>
        <v>0</v>
      </c>
      <c r="BB26" s="73">
        <f>dataFutaie!BA62</f>
        <v>0</v>
      </c>
      <c r="BC26" s="73">
        <f>dataFutaie!BB62</f>
        <v>0</v>
      </c>
      <c r="BD26" s="73">
        <f>dataFutaie!BC62</f>
        <v>0</v>
      </c>
      <c r="BE26" s="73">
        <f>dataFutaie!BD62</f>
        <v>0</v>
      </c>
      <c r="BF26" s="73">
        <f>dataFutaie!BE62</f>
        <v>0</v>
      </c>
      <c r="BG26" s="73">
        <f>dataFutaie!BF62</f>
        <v>0</v>
      </c>
      <c r="BH26" s="73">
        <f>dataFutaie!BG62</f>
        <v>0</v>
      </c>
      <c r="BI26" s="73">
        <f>dataFutaie!BH62</f>
        <v>0</v>
      </c>
      <c r="BJ26" s="73">
        <f>dataFutaie!BI62</f>
        <v>0</v>
      </c>
      <c r="BK26" s="73">
        <f>dataFutaie!BJ62</f>
        <v>0</v>
      </c>
      <c r="BL26" s="73">
        <f>dataFutaie!BK62</f>
        <v>0</v>
      </c>
      <c r="BM26" s="73">
        <f>dataFutaie!BL62</f>
        <v>0</v>
      </c>
      <c r="BN26" s="73">
        <f>dataFutaie!BM62</f>
        <v>0</v>
      </c>
      <c r="BO26" s="73">
        <f>dataFutaie!BN62</f>
        <v>0</v>
      </c>
      <c r="BP26" s="73">
        <f>dataFutaie!BO62</f>
        <v>0</v>
      </c>
      <c r="BQ26" s="73">
        <f>dataFutaie!BP62</f>
        <v>0</v>
      </c>
      <c r="BR26" s="73">
        <f>dataFutaie!BQ62</f>
        <v>0</v>
      </c>
      <c r="BS26" s="73">
        <f>dataFutaie!BR62</f>
        <v>0</v>
      </c>
      <c r="BT26" s="73">
        <f>dataFutaie!BS62</f>
        <v>0</v>
      </c>
      <c r="BU26" s="73">
        <f>dataFutaie!BT62</f>
        <v>0</v>
      </c>
      <c r="BV26" s="73">
        <f>dataFutaie!BU62</f>
        <v>0</v>
      </c>
      <c r="BW26" s="73">
        <f>dataFutaie!BV62</f>
        <v>0</v>
      </c>
      <c r="BX26" s="73">
        <f>dataFutaie!BW62</f>
        <v>0</v>
      </c>
      <c r="BY26" s="73">
        <f>dataFutaie!BX62</f>
        <v>0</v>
      </c>
      <c r="BZ26" s="73">
        <f>dataFutaie!BY62</f>
        <v>0</v>
      </c>
      <c r="CA26" s="73">
        <f>dataFutaie!BZ62</f>
        <v>0</v>
      </c>
      <c r="CB26" s="73">
        <f>dataFutaie!CA62</f>
        <v>0</v>
      </c>
      <c r="CC26" s="73">
        <f>dataFutaie!CB62</f>
        <v>0</v>
      </c>
      <c r="CD26" s="73">
        <f>dataFutaie!CC62</f>
        <v>0</v>
      </c>
      <c r="CE26" s="73">
        <f>dataFutaie!CD62</f>
        <v>0</v>
      </c>
      <c r="CF26" s="73">
        <f>dataFutaie!CE62</f>
        <v>0</v>
      </c>
      <c r="CG26" s="73">
        <f>dataFutaie!CF62</f>
        <v>0</v>
      </c>
      <c r="CH26" s="73">
        <f>dataFutaie!CG62</f>
        <v>0</v>
      </c>
      <c r="CI26" s="73">
        <f>dataFutaie!CH62</f>
        <v>0</v>
      </c>
      <c r="CJ26" s="73">
        <f>dataFutaie!CI62</f>
        <v>0</v>
      </c>
      <c r="CK26" s="73">
        <f>dataFutaie!CJ62</f>
        <v>0</v>
      </c>
      <c r="CL26" s="73">
        <f>dataFutaie!CK62</f>
        <v>0</v>
      </c>
      <c r="CM26" s="73">
        <f>dataFutaie!CL62</f>
        <v>0</v>
      </c>
      <c r="CN26" s="73">
        <f>dataFutaie!CM62</f>
        <v>0</v>
      </c>
      <c r="CO26" s="73">
        <f>dataFutaie!CN62</f>
        <v>0</v>
      </c>
      <c r="CP26" s="73">
        <f>dataFutaie!CO62</f>
        <v>0</v>
      </c>
      <c r="CQ26" s="73">
        <f>dataFutaie!CP62</f>
        <v>0</v>
      </c>
      <c r="CR26" s="73">
        <f>dataFutaie!CQ62</f>
        <v>0</v>
      </c>
      <c r="CS26" s="73">
        <f>dataFutaie!CR62</f>
        <v>0</v>
      </c>
      <c r="CT26" s="73">
        <f>dataFutaie!CS62</f>
        <v>0</v>
      </c>
      <c r="CU26" s="73">
        <f>dataFutaie!CT62</f>
        <v>0</v>
      </c>
      <c r="CV26" s="73">
        <f>dataFutaie!CU62</f>
        <v>0</v>
      </c>
      <c r="CW26" s="73">
        <f>dataFutaie!CV62</f>
        <v>0</v>
      </c>
      <c r="CX26" s="73">
        <f>dataFutaie!CW62</f>
        <v>0</v>
      </c>
      <c r="CY26" s="73">
        <f>dataFutaie!CX62</f>
        <v>0</v>
      </c>
      <c r="CZ26" s="73">
        <f>dataFutaie!CY62</f>
        <v>0</v>
      </c>
      <c r="DA26" s="73">
        <f>dataFutaie!CZ62</f>
        <v>0</v>
      </c>
      <c r="DB26" s="73">
        <f>dataFutaie!DA62</f>
        <v>0</v>
      </c>
      <c r="DC26" s="73">
        <f>dataFutaie!DB62</f>
        <v>0</v>
      </c>
      <c r="DD26" s="73">
        <f>dataFutaie!DC62</f>
        <v>0</v>
      </c>
      <c r="DE26" s="73">
        <f>dataFutaie!DD62</f>
        <v>0</v>
      </c>
      <c r="DF26" s="73">
        <f>dataFutaie!DE62</f>
        <v>0</v>
      </c>
      <c r="DG26" s="73">
        <f>dataFutaie!DF62</f>
        <v>0</v>
      </c>
      <c r="DH26" s="73">
        <f>dataFutaie!DG62</f>
        <v>0</v>
      </c>
      <c r="DI26" s="73">
        <f>dataFutaie!DH62</f>
        <v>0</v>
      </c>
      <c r="DJ26" s="73">
        <f>dataFutaie!DI62</f>
        <v>0</v>
      </c>
      <c r="DK26" s="73">
        <f>dataFutaie!DJ62</f>
        <v>0</v>
      </c>
      <c r="DL26" s="73">
        <f>dataFutaie!DK62</f>
        <v>0</v>
      </c>
      <c r="DM26" s="73">
        <f>dataFutaie!DL62</f>
        <v>0</v>
      </c>
      <c r="DN26" s="73">
        <f>dataFutaie!DM62</f>
        <v>0</v>
      </c>
      <c r="DO26" s="73">
        <f>dataFutaie!DN62</f>
        <v>0</v>
      </c>
      <c r="DP26" s="73">
        <f>dataFutaie!DO62</f>
        <v>0</v>
      </c>
      <c r="DQ26" s="73">
        <f>dataFutaie!DP62</f>
        <v>0</v>
      </c>
      <c r="DR26" s="73">
        <f>dataFutaie!DQ62</f>
        <v>0</v>
      </c>
      <c r="DS26" s="73">
        <f>dataFutaie!DR62</f>
        <v>0</v>
      </c>
      <c r="DT26" s="73">
        <f>dataFutaie!DS62</f>
        <v>0</v>
      </c>
      <c r="DU26" s="73">
        <f>dataFutaie!DT62</f>
        <v>0</v>
      </c>
      <c r="DV26" s="73">
        <f>dataFutaie!DU62</f>
        <v>0</v>
      </c>
      <c r="DW26" s="73">
        <f>dataFutaie!DV62</f>
        <v>0</v>
      </c>
      <c r="DX26" s="73">
        <f>dataFutaie!DW62</f>
        <v>0</v>
      </c>
      <c r="DY26" s="73">
        <f>dataFutaie!DX62</f>
        <v>0</v>
      </c>
      <c r="DZ26" s="73">
        <f>dataFutaie!DY62</f>
        <v>0</v>
      </c>
      <c r="EA26" s="73">
        <f>dataFutaie!DZ62</f>
        <v>0</v>
      </c>
      <c r="EB26" s="73">
        <f>dataFutaie!EA62</f>
        <v>0</v>
      </c>
      <c r="EC26" s="73">
        <f>dataFutaie!EB62</f>
        <v>0</v>
      </c>
      <c r="ED26" s="73">
        <f>dataFutaie!EC62</f>
        <v>0</v>
      </c>
      <c r="EE26" s="73">
        <f>dataFutaie!ED62</f>
        <v>0</v>
      </c>
      <c r="EF26" s="73">
        <f>dataFutaie!EE62</f>
        <v>0</v>
      </c>
      <c r="EG26" s="73">
        <f>dataFutaie!EF62</f>
        <v>0</v>
      </c>
      <c r="EH26" s="73">
        <f>dataFutaie!EG62</f>
        <v>0</v>
      </c>
      <c r="EI26" s="73">
        <f>dataFutaie!EH62</f>
        <v>0</v>
      </c>
      <c r="EJ26" s="73">
        <f>dataFutaie!EI62</f>
        <v>0</v>
      </c>
      <c r="EK26" s="73">
        <f>dataFutaie!EJ62</f>
        <v>0</v>
      </c>
      <c r="EL26" s="73">
        <f>dataFutaie!EK62</f>
        <v>0</v>
      </c>
      <c r="EM26" s="73">
        <f>dataFutaie!EL62</f>
        <v>0</v>
      </c>
      <c r="EN26" s="73">
        <f>dataFutaie!EM62</f>
        <v>0</v>
      </c>
      <c r="EO26" s="73">
        <f>dataFutaie!EN62</f>
        <v>0</v>
      </c>
      <c r="EP26" s="73">
        <f>dataFutaie!EO62</f>
        <v>0</v>
      </c>
      <c r="EQ26" s="73">
        <f>dataFutaie!EP62</f>
        <v>0</v>
      </c>
      <c r="ER26" s="73">
        <f>dataFutaie!EQ62</f>
        <v>0</v>
      </c>
      <c r="ES26" s="73">
        <f>dataFutaie!ER62</f>
        <v>0</v>
      </c>
      <c r="ET26" s="73">
        <f>dataFutaie!ES62</f>
        <v>0</v>
      </c>
      <c r="EU26" s="73">
        <f>dataFutaie!ET62</f>
        <v>0</v>
      </c>
      <c r="EV26" s="73">
        <f>dataFutaie!EU62</f>
        <v>0</v>
      </c>
      <c r="EW26" s="73">
        <f>dataFutaie!EV62</f>
        <v>0</v>
      </c>
      <c r="EX26" s="73">
        <f>dataFutaie!EW62</f>
        <v>0</v>
      </c>
      <c r="EY26" s="73">
        <f>dataFutaie!EX62</f>
        <v>0</v>
      </c>
      <c r="EZ26" s="73">
        <f>dataFutaie!EY62</f>
        <v>0</v>
      </c>
      <c r="FA26" s="73">
        <f>dataFutaie!EZ62</f>
        <v>0</v>
      </c>
      <c r="FB26" s="73">
        <f>dataFutaie!FA62</f>
        <v>0</v>
      </c>
      <c r="FC26" s="73">
        <f>dataFutaie!FB62</f>
        <v>0</v>
      </c>
      <c r="FD26" s="73">
        <f>dataFutaie!FC62</f>
        <v>0</v>
      </c>
      <c r="FE26" s="73">
        <f>dataFutaie!FD62</f>
        <v>0</v>
      </c>
      <c r="FF26" s="73">
        <f>dataFutaie!FE62</f>
        <v>0</v>
      </c>
      <c r="FG26" s="73">
        <f>dataFutaie!FF62</f>
        <v>0</v>
      </c>
      <c r="FH26" s="73">
        <f>dataFutaie!FG62</f>
        <v>0</v>
      </c>
      <c r="FI26" s="73">
        <f>dataFutaie!FH62</f>
        <v>0</v>
      </c>
      <c r="FJ26" s="73">
        <f>dataFutaie!FI62</f>
        <v>0</v>
      </c>
      <c r="FK26" s="73">
        <f>dataFutaie!FJ62</f>
        <v>0</v>
      </c>
      <c r="FL26" s="73">
        <f>dataFutaie!FK62</f>
        <v>0</v>
      </c>
      <c r="FM26" s="73">
        <f>dataFutaie!FL62</f>
        <v>0</v>
      </c>
      <c r="FN26" s="73">
        <f>dataFutaie!FM62</f>
        <v>0</v>
      </c>
      <c r="FO26" s="73">
        <f>dataFutaie!FN62</f>
        <v>0</v>
      </c>
      <c r="FP26" s="73">
        <f>dataFutaie!FO62</f>
        <v>0</v>
      </c>
      <c r="FQ26" s="73">
        <f>dataFutaie!FP62</f>
        <v>0</v>
      </c>
      <c r="FR26" s="73">
        <f>dataFutaie!FQ62</f>
        <v>0</v>
      </c>
      <c r="FS26" s="73">
        <f>dataFutaie!FR62</f>
        <v>0</v>
      </c>
      <c r="FT26" s="73">
        <f>dataFutaie!FS62</f>
        <v>0</v>
      </c>
      <c r="FU26" s="73">
        <f>dataFutaie!FT62</f>
        <v>0</v>
      </c>
      <c r="FV26" s="73">
        <f>dataFutaie!FU62</f>
        <v>0</v>
      </c>
      <c r="FW26" s="73">
        <f>dataFutaie!FV62</f>
        <v>0</v>
      </c>
      <c r="FX26" s="73">
        <f>dataFutaie!FW62</f>
        <v>0</v>
      </c>
      <c r="FY26" s="73">
        <f>dataFutaie!FX62</f>
        <v>0</v>
      </c>
      <c r="FZ26" s="73">
        <f>dataFutaie!FY62</f>
        <v>0</v>
      </c>
      <c r="GA26" s="73">
        <f>dataFutaie!FZ62</f>
        <v>0</v>
      </c>
      <c r="GB26" s="73">
        <f>dataFutaie!GA62</f>
        <v>0</v>
      </c>
      <c r="GC26" s="73">
        <f>dataFutaie!GB62</f>
        <v>0</v>
      </c>
      <c r="GD26" s="73">
        <f>dataFutaie!GC62</f>
        <v>0</v>
      </c>
      <c r="GE26" s="73">
        <f>dataFutaie!GD62</f>
        <v>0</v>
      </c>
      <c r="GF26" s="73">
        <f>dataFutaie!GE62</f>
        <v>0</v>
      </c>
      <c r="GG26" s="73"/>
    </row>
    <row r="27">
      <c r="A27" s="66"/>
      <c r="B27" s="66"/>
      <c r="C27" s="66"/>
      <c r="D27" s="20" t="s">
        <v>112</v>
      </c>
      <c r="E27" s="50"/>
      <c r="F27" s="50" t="s">
        <v>113</v>
      </c>
      <c r="G27" s="20"/>
      <c r="H27" s="73">
        <f t="shared" ref="H27:GF27" si="7">H26*$E24*$E25</f>
        <v>0</v>
      </c>
      <c r="I27" s="73">
        <f t="shared" si="7"/>
        <v>0</v>
      </c>
      <c r="J27" s="73">
        <f t="shared" si="7"/>
        <v>0</v>
      </c>
      <c r="K27" s="73">
        <f t="shared" si="7"/>
        <v>0</v>
      </c>
      <c r="L27" s="73">
        <f t="shared" si="7"/>
        <v>0</v>
      </c>
      <c r="M27" s="73">
        <f t="shared" si="7"/>
        <v>0</v>
      </c>
      <c r="N27" s="73">
        <f t="shared" si="7"/>
        <v>0</v>
      </c>
      <c r="O27" s="73">
        <f t="shared" si="7"/>
        <v>0</v>
      </c>
      <c r="P27" s="73">
        <f t="shared" si="7"/>
        <v>0</v>
      </c>
      <c r="Q27" s="73">
        <f t="shared" si="7"/>
        <v>0</v>
      </c>
      <c r="R27" s="73">
        <f t="shared" si="7"/>
        <v>0</v>
      </c>
      <c r="S27" s="73">
        <f t="shared" si="7"/>
        <v>0</v>
      </c>
      <c r="T27" s="73">
        <f t="shared" si="7"/>
        <v>0</v>
      </c>
      <c r="U27" s="73">
        <f t="shared" si="7"/>
        <v>0</v>
      </c>
      <c r="V27" s="73">
        <f t="shared" si="7"/>
        <v>0</v>
      </c>
      <c r="W27" s="73">
        <f t="shared" si="7"/>
        <v>0</v>
      </c>
      <c r="X27" s="73">
        <f t="shared" si="7"/>
        <v>0</v>
      </c>
      <c r="Y27" s="73">
        <f t="shared" si="7"/>
        <v>0</v>
      </c>
      <c r="Z27" s="73">
        <f t="shared" si="7"/>
        <v>0</v>
      </c>
      <c r="AA27" s="73">
        <f t="shared" si="7"/>
        <v>0</v>
      </c>
      <c r="AB27" s="73">
        <f t="shared" si="7"/>
        <v>0</v>
      </c>
      <c r="AC27" s="73">
        <f t="shared" si="7"/>
        <v>0</v>
      </c>
      <c r="AD27" s="73">
        <f t="shared" si="7"/>
        <v>0</v>
      </c>
      <c r="AE27" s="73">
        <f t="shared" si="7"/>
        <v>0</v>
      </c>
      <c r="AF27" s="73">
        <f t="shared" si="7"/>
        <v>0</v>
      </c>
      <c r="AG27" s="73">
        <f t="shared" si="7"/>
        <v>0</v>
      </c>
      <c r="AH27" s="73">
        <f t="shared" si="7"/>
        <v>0</v>
      </c>
      <c r="AI27" s="73">
        <f t="shared" si="7"/>
        <v>0</v>
      </c>
      <c r="AJ27" s="73">
        <f t="shared" si="7"/>
        <v>0</v>
      </c>
      <c r="AK27" s="73">
        <f t="shared" si="7"/>
        <v>0</v>
      </c>
      <c r="AL27" s="73">
        <f t="shared" si="7"/>
        <v>0</v>
      </c>
      <c r="AM27" s="73">
        <f t="shared" si="7"/>
        <v>0</v>
      </c>
      <c r="AN27" s="73">
        <f t="shared" si="7"/>
        <v>0</v>
      </c>
      <c r="AO27" s="73">
        <f t="shared" si="7"/>
        <v>0</v>
      </c>
      <c r="AP27" s="73">
        <f t="shared" si="7"/>
        <v>0</v>
      </c>
      <c r="AQ27" s="73">
        <f t="shared" si="7"/>
        <v>0</v>
      </c>
      <c r="AR27" s="73">
        <f t="shared" si="7"/>
        <v>0</v>
      </c>
      <c r="AS27" s="73">
        <f t="shared" si="7"/>
        <v>0</v>
      </c>
      <c r="AT27" s="73">
        <f t="shared" si="7"/>
        <v>0</v>
      </c>
      <c r="AU27" s="73">
        <f t="shared" si="7"/>
        <v>0</v>
      </c>
      <c r="AV27" s="73">
        <f t="shared" si="7"/>
        <v>0</v>
      </c>
      <c r="AW27" s="73">
        <f t="shared" si="7"/>
        <v>0</v>
      </c>
      <c r="AX27" s="73">
        <f t="shared" si="7"/>
        <v>0</v>
      </c>
      <c r="AY27" s="73">
        <f t="shared" si="7"/>
        <v>0</v>
      </c>
      <c r="AZ27" s="73">
        <f t="shared" si="7"/>
        <v>0</v>
      </c>
      <c r="BA27" s="73">
        <f t="shared" si="7"/>
        <v>0</v>
      </c>
      <c r="BB27" s="73">
        <f t="shared" si="7"/>
        <v>0</v>
      </c>
      <c r="BC27" s="73">
        <f t="shared" si="7"/>
        <v>0</v>
      </c>
      <c r="BD27" s="73">
        <f t="shared" si="7"/>
        <v>0</v>
      </c>
      <c r="BE27" s="73">
        <f t="shared" si="7"/>
        <v>0</v>
      </c>
      <c r="BF27" s="73">
        <f t="shared" si="7"/>
        <v>0</v>
      </c>
      <c r="BG27" s="73">
        <f t="shared" si="7"/>
        <v>0</v>
      </c>
      <c r="BH27" s="73">
        <f t="shared" si="7"/>
        <v>0</v>
      </c>
      <c r="BI27" s="73">
        <f t="shared" si="7"/>
        <v>0</v>
      </c>
      <c r="BJ27" s="73">
        <f t="shared" si="7"/>
        <v>0</v>
      </c>
      <c r="BK27" s="73">
        <f t="shared" si="7"/>
        <v>0</v>
      </c>
      <c r="BL27" s="73">
        <f t="shared" si="7"/>
        <v>0</v>
      </c>
      <c r="BM27" s="73">
        <f t="shared" si="7"/>
        <v>0</v>
      </c>
      <c r="BN27" s="73">
        <f t="shared" si="7"/>
        <v>0</v>
      </c>
      <c r="BO27" s="73">
        <f t="shared" si="7"/>
        <v>0</v>
      </c>
      <c r="BP27" s="73">
        <f t="shared" si="7"/>
        <v>0</v>
      </c>
      <c r="BQ27" s="73">
        <f t="shared" si="7"/>
        <v>0</v>
      </c>
      <c r="BR27" s="73">
        <f t="shared" si="7"/>
        <v>0</v>
      </c>
      <c r="BS27" s="73">
        <f t="shared" si="7"/>
        <v>0</v>
      </c>
      <c r="BT27" s="73">
        <f t="shared" si="7"/>
        <v>0</v>
      </c>
      <c r="BU27" s="73">
        <f t="shared" si="7"/>
        <v>0</v>
      </c>
      <c r="BV27" s="73">
        <f t="shared" si="7"/>
        <v>0</v>
      </c>
      <c r="BW27" s="73">
        <f t="shared" si="7"/>
        <v>0</v>
      </c>
      <c r="BX27" s="73">
        <f t="shared" si="7"/>
        <v>0</v>
      </c>
      <c r="BY27" s="73">
        <f t="shared" si="7"/>
        <v>0</v>
      </c>
      <c r="BZ27" s="73">
        <f t="shared" si="7"/>
        <v>0</v>
      </c>
      <c r="CA27" s="73">
        <f t="shared" si="7"/>
        <v>0</v>
      </c>
      <c r="CB27" s="73">
        <f t="shared" si="7"/>
        <v>0</v>
      </c>
      <c r="CC27" s="73">
        <f t="shared" si="7"/>
        <v>0</v>
      </c>
      <c r="CD27" s="73">
        <f t="shared" si="7"/>
        <v>0</v>
      </c>
      <c r="CE27" s="73">
        <f t="shared" si="7"/>
        <v>0</v>
      </c>
      <c r="CF27" s="73">
        <f t="shared" si="7"/>
        <v>0</v>
      </c>
      <c r="CG27" s="73">
        <f t="shared" si="7"/>
        <v>0</v>
      </c>
      <c r="CH27" s="73">
        <f t="shared" si="7"/>
        <v>0</v>
      </c>
      <c r="CI27" s="73">
        <f t="shared" si="7"/>
        <v>0</v>
      </c>
      <c r="CJ27" s="73">
        <f t="shared" si="7"/>
        <v>0</v>
      </c>
      <c r="CK27" s="73">
        <f t="shared" si="7"/>
        <v>0</v>
      </c>
      <c r="CL27" s="73">
        <f t="shared" si="7"/>
        <v>0</v>
      </c>
      <c r="CM27" s="73">
        <f t="shared" si="7"/>
        <v>0</v>
      </c>
      <c r="CN27" s="73">
        <f t="shared" si="7"/>
        <v>0</v>
      </c>
      <c r="CO27" s="73">
        <f t="shared" si="7"/>
        <v>0</v>
      </c>
      <c r="CP27" s="73">
        <f t="shared" si="7"/>
        <v>0</v>
      </c>
      <c r="CQ27" s="73">
        <f t="shared" si="7"/>
        <v>0</v>
      </c>
      <c r="CR27" s="73">
        <f t="shared" si="7"/>
        <v>0</v>
      </c>
      <c r="CS27" s="73">
        <f t="shared" si="7"/>
        <v>0</v>
      </c>
      <c r="CT27" s="73">
        <f t="shared" si="7"/>
        <v>0</v>
      </c>
      <c r="CU27" s="73">
        <f t="shared" si="7"/>
        <v>0</v>
      </c>
      <c r="CV27" s="73">
        <f t="shared" si="7"/>
        <v>0</v>
      </c>
      <c r="CW27" s="73">
        <f t="shared" si="7"/>
        <v>0</v>
      </c>
      <c r="CX27" s="73">
        <f t="shared" si="7"/>
        <v>0</v>
      </c>
      <c r="CY27" s="73">
        <f t="shared" si="7"/>
        <v>0</v>
      </c>
      <c r="CZ27" s="73">
        <f t="shared" si="7"/>
        <v>0</v>
      </c>
      <c r="DA27" s="73">
        <f t="shared" si="7"/>
        <v>0</v>
      </c>
      <c r="DB27" s="73">
        <f t="shared" si="7"/>
        <v>0</v>
      </c>
      <c r="DC27" s="73">
        <f t="shared" si="7"/>
        <v>0</v>
      </c>
      <c r="DD27" s="73">
        <f t="shared" si="7"/>
        <v>0</v>
      </c>
      <c r="DE27" s="73">
        <f t="shared" si="7"/>
        <v>0</v>
      </c>
      <c r="DF27" s="73">
        <f t="shared" si="7"/>
        <v>0</v>
      </c>
      <c r="DG27" s="73">
        <f t="shared" si="7"/>
        <v>0</v>
      </c>
      <c r="DH27" s="73">
        <f t="shared" si="7"/>
        <v>0</v>
      </c>
      <c r="DI27" s="73">
        <f t="shared" si="7"/>
        <v>0</v>
      </c>
      <c r="DJ27" s="73">
        <f t="shared" si="7"/>
        <v>0</v>
      </c>
      <c r="DK27" s="73">
        <f t="shared" si="7"/>
        <v>0</v>
      </c>
      <c r="DL27" s="73">
        <f t="shared" si="7"/>
        <v>0</v>
      </c>
      <c r="DM27" s="73">
        <f t="shared" si="7"/>
        <v>0</v>
      </c>
      <c r="DN27" s="73">
        <f t="shared" si="7"/>
        <v>0</v>
      </c>
      <c r="DO27" s="73">
        <f t="shared" si="7"/>
        <v>0</v>
      </c>
      <c r="DP27" s="73">
        <f t="shared" si="7"/>
        <v>0</v>
      </c>
      <c r="DQ27" s="73">
        <f t="shared" si="7"/>
        <v>0</v>
      </c>
      <c r="DR27" s="73">
        <f t="shared" si="7"/>
        <v>0</v>
      </c>
      <c r="DS27" s="73">
        <f t="shared" si="7"/>
        <v>0</v>
      </c>
      <c r="DT27" s="73">
        <f t="shared" si="7"/>
        <v>0</v>
      </c>
      <c r="DU27" s="73">
        <f t="shared" si="7"/>
        <v>0</v>
      </c>
      <c r="DV27" s="73">
        <f t="shared" si="7"/>
        <v>0</v>
      </c>
      <c r="DW27" s="73">
        <f t="shared" si="7"/>
        <v>0</v>
      </c>
      <c r="DX27" s="73">
        <f t="shared" si="7"/>
        <v>0</v>
      </c>
      <c r="DY27" s="73">
        <f t="shared" si="7"/>
        <v>0</v>
      </c>
      <c r="DZ27" s="73">
        <f t="shared" si="7"/>
        <v>0</v>
      </c>
      <c r="EA27" s="73">
        <f t="shared" si="7"/>
        <v>0</v>
      </c>
      <c r="EB27" s="73">
        <f t="shared" si="7"/>
        <v>0</v>
      </c>
      <c r="EC27" s="73">
        <f t="shared" si="7"/>
        <v>0</v>
      </c>
      <c r="ED27" s="73">
        <f t="shared" si="7"/>
        <v>0</v>
      </c>
      <c r="EE27" s="73">
        <f t="shared" si="7"/>
        <v>0</v>
      </c>
      <c r="EF27" s="73">
        <f t="shared" si="7"/>
        <v>0</v>
      </c>
      <c r="EG27" s="73">
        <f t="shared" si="7"/>
        <v>0</v>
      </c>
      <c r="EH27" s="73">
        <f t="shared" si="7"/>
        <v>0</v>
      </c>
      <c r="EI27" s="73">
        <f t="shared" si="7"/>
        <v>0</v>
      </c>
      <c r="EJ27" s="73">
        <f t="shared" si="7"/>
        <v>0</v>
      </c>
      <c r="EK27" s="73">
        <f t="shared" si="7"/>
        <v>0</v>
      </c>
      <c r="EL27" s="73">
        <f t="shared" si="7"/>
        <v>0</v>
      </c>
      <c r="EM27" s="73">
        <f t="shared" si="7"/>
        <v>0</v>
      </c>
      <c r="EN27" s="73">
        <f t="shared" si="7"/>
        <v>0</v>
      </c>
      <c r="EO27" s="73">
        <f t="shared" si="7"/>
        <v>0</v>
      </c>
      <c r="EP27" s="73">
        <f t="shared" si="7"/>
        <v>0</v>
      </c>
      <c r="EQ27" s="73">
        <f t="shared" si="7"/>
        <v>0</v>
      </c>
      <c r="ER27" s="73">
        <f t="shared" si="7"/>
        <v>0</v>
      </c>
      <c r="ES27" s="73">
        <f t="shared" si="7"/>
        <v>0</v>
      </c>
      <c r="ET27" s="73">
        <f t="shared" si="7"/>
        <v>0</v>
      </c>
      <c r="EU27" s="73">
        <f t="shared" si="7"/>
        <v>0</v>
      </c>
      <c r="EV27" s="73">
        <f t="shared" si="7"/>
        <v>0</v>
      </c>
      <c r="EW27" s="73">
        <f t="shared" si="7"/>
        <v>0</v>
      </c>
      <c r="EX27" s="73">
        <f t="shared" si="7"/>
        <v>0</v>
      </c>
      <c r="EY27" s="73">
        <f t="shared" si="7"/>
        <v>0</v>
      </c>
      <c r="EZ27" s="73">
        <f t="shared" si="7"/>
        <v>0</v>
      </c>
      <c r="FA27" s="73">
        <f t="shared" si="7"/>
        <v>0</v>
      </c>
      <c r="FB27" s="73">
        <f t="shared" si="7"/>
        <v>0</v>
      </c>
      <c r="FC27" s="73">
        <f t="shared" si="7"/>
        <v>0</v>
      </c>
      <c r="FD27" s="73">
        <f t="shared" si="7"/>
        <v>0</v>
      </c>
      <c r="FE27" s="73">
        <f t="shared" si="7"/>
        <v>0</v>
      </c>
      <c r="FF27" s="73">
        <f t="shared" si="7"/>
        <v>0</v>
      </c>
      <c r="FG27" s="73">
        <f t="shared" si="7"/>
        <v>0</v>
      </c>
      <c r="FH27" s="73">
        <f t="shared" si="7"/>
        <v>0</v>
      </c>
      <c r="FI27" s="73">
        <f t="shared" si="7"/>
        <v>0</v>
      </c>
      <c r="FJ27" s="73">
        <f t="shared" si="7"/>
        <v>0</v>
      </c>
      <c r="FK27" s="73">
        <f t="shared" si="7"/>
        <v>0</v>
      </c>
      <c r="FL27" s="73">
        <f t="shared" si="7"/>
        <v>0</v>
      </c>
      <c r="FM27" s="73">
        <f t="shared" si="7"/>
        <v>0</v>
      </c>
      <c r="FN27" s="73">
        <f t="shared" si="7"/>
        <v>0</v>
      </c>
      <c r="FO27" s="73">
        <f t="shared" si="7"/>
        <v>0</v>
      </c>
      <c r="FP27" s="73">
        <f t="shared" si="7"/>
        <v>0</v>
      </c>
      <c r="FQ27" s="73">
        <f t="shared" si="7"/>
        <v>0</v>
      </c>
      <c r="FR27" s="73">
        <f t="shared" si="7"/>
        <v>0</v>
      </c>
      <c r="FS27" s="73">
        <f t="shared" si="7"/>
        <v>0</v>
      </c>
      <c r="FT27" s="73">
        <f t="shared" si="7"/>
        <v>0</v>
      </c>
      <c r="FU27" s="73">
        <f t="shared" si="7"/>
        <v>0</v>
      </c>
      <c r="FV27" s="73">
        <f t="shared" si="7"/>
        <v>0</v>
      </c>
      <c r="FW27" s="73">
        <f t="shared" si="7"/>
        <v>0</v>
      </c>
      <c r="FX27" s="73">
        <f t="shared" si="7"/>
        <v>0</v>
      </c>
      <c r="FY27" s="73">
        <f t="shared" si="7"/>
        <v>0</v>
      </c>
      <c r="FZ27" s="73">
        <f t="shared" si="7"/>
        <v>0</v>
      </c>
      <c r="GA27" s="73">
        <f t="shared" si="7"/>
        <v>0</v>
      </c>
      <c r="GB27" s="73">
        <f t="shared" si="7"/>
        <v>0</v>
      </c>
      <c r="GC27" s="73">
        <f t="shared" si="7"/>
        <v>0</v>
      </c>
      <c r="GD27" s="73">
        <f t="shared" si="7"/>
        <v>0</v>
      </c>
      <c r="GE27" s="73">
        <f t="shared" si="7"/>
        <v>0</v>
      </c>
      <c r="GF27" s="73">
        <f t="shared" si="7"/>
        <v>0</v>
      </c>
      <c r="GG27" s="73"/>
    </row>
    <row r="28">
      <c r="A28" s="66"/>
      <c r="B28" s="66"/>
      <c r="C28" s="66"/>
      <c r="D28" s="20" t="s">
        <v>114</v>
      </c>
      <c r="E28" s="50"/>
      <c r="F28" s="50" t="s">
        <v>113</v>
      </c>
      <c r="G28" s="20"/>
      <c r="H28" s="73">
        <f t="shared" ref="H28:GF28" si="8">iferror(exp(-1.0587+0.8836*ln(H27)+0.284),0)</f>
        <v>0</v>
      </c>
      <c r="I28" s="73">
        <f t="shared" si="8"/>
        <v>0</v>
      </c>
      <c r="J28" s="73">
        <f t="shared" si="8"/>
        <v>0</v>
      </c>
      <c r="K28" s="73">
        <f t="shared" si="8"/>
        <v>0</v>
      </c>
      <c r="L28" s="73">
        <f t="shared" si="8"/>
        <v>0</v>
      </c>
      <c r="M28" s="73">
        <f t="shared" si="8"/>
        <v>0</v>
      </c>
      <c r="N28" s="73">
        <f t="shared" si="8"/>
        <v>0</v>
      </c>
      <c r="O28" s="73">
        <f t="shared" si="8"/>
        <v>0</v>
      </c>
      <c r="P28" s="73">
        <f t="shared" si="8"/>
        <v>0</v>
      </c>
      <c r="Q28" s="73">
        <f t="shared" si="8"/>
        <v>0</v>
      </c>
      <c r="R28" s="73">
        <f t="shared" si="8"/>
        <v>0</v>
      </c>
      <c r="S28" s="73">
        <f t="shared" si="8"/>
        <v>0</v>
      </c>
      <c r="T28" s="73">
        <f t="shared" si="8"/>
        <v>0</v>
      </c>
      <c r="U28" s="73">
        <f t="shared" si="8"/>
        <v>0</v>
      </c>
      <c r="V28" s="73">
        <f t="shared" si="8"/>
        <v>0</v>
      </c>
      <c r="W28" s="73">
        <f t="shared" si="8"/>
        <v>0</v>
      </c>
      <c r="X28" s="73">
        <f t="shared" si="8"/>
        <v>0</v>
      </c>
      <c r="Y28" s="73">
        <f t="shared" si="8"/>
        <v>0</v>
      </c>
      <c r="Z28" s="73">
        <f t="shared" si="8"/>
        <v>0</v>
      </c>
      <c r="AA28" s="73">
        <f t="shared" si="8"/>
        <v>0</v>
      </c>
      <c r="AB28" s="73">
        <f t="shared" si="8"/>
        <v>0</v>
      </c>
      <c r="AC28" s="73">
        <f t="shared" si="8"/>
        <v>0</v>
      </c>
      <c r="AD28" s="73">
        <f t="shared" si="8"/>
        <v>0</v>
      </c>
      <c r="AE28" s="73">
        <f t="shared" si="8"/>
        <v>0</v>
      </c>
      <c r="AF28" s="73">
        <f t="shared" si="8"/>
        <v>0</v>
      </c>
      <c r="AG28" s="73">
        <f t="shared" si="8"/>
        <v>0</v>
      </c>
      <c r="AH28" s="73">
        <f t="shared" si="8"/>
        <v>0</v>
      </c>
      <c r="AI28" s="73">
        <f t="shared" si="8"/>
        <v>0</v>
      </c>
      <c r="AJ28" s="73">
        <f t="shared" si="8"/>
        <v>0</v>
      </c>
      <c r="AK28" s="73">
        <f t="shared" si="8"/>
        <v>0</v>
      </c>
      <c r="AL28" s="73">
        <f t="shared" si="8"/>
        <v>0</v>
      </c>
      <c r="AM28" s="73">
        <f t="shared" si="8"/>
        <v>0</v>
      </c>
      <c r="AN28" s="73">
        <f t="shared" si="8"/>
        <v>0</v>
      </c>
      <c r="AO28" s="73">
        <f t="shared" si="8"/>
        <v>0</v>
      </c>
      <c r="AP28" s="73">
        <f t="shared" si="8"/>
        <v>0</v>
      </c>
      <c r="AQ28" s="73">
        <f t="shared" si="8"/>
        <v>0</v>
      </c>
      <c r="AR28" s="73">
        <f t="shared" si="8"/>
        <v>0</v>
      </c>
      <c r="AS28" s="73">
        <f t="shared" si="8"/>
        <v>0</v>
      </c>
      <c r="AT28" s="73">
        <f t="shared" si="8"/>
        <v>0</v>
      </c>
      <c r="AU28" s="73">
        <f t="shared" si="8"/>
        <v>0</v>
      </c>
      <c r="AV28" s="73">
        <f t="shared" si="8"/>
        <v>0</v>
      </c>
      <c r="AW28" s="73">
        <f t="shared" si="8"/>
        <v>0</v>
      </c>
      <c r="AX28" s="73">
        <f t="shared" si="8"/>
        <v>0</v>
      </c>
      <c r="AY28" s="73">
        <f t="shared" si="8"/>
        <v>0</v>
      </c>
      <c r="AZ28" s="73">
        <f t="shared" si="8"/>
        <v>0</v>
      </c>
      <c r="BA28" s="73">
        <f t="shared" si="8"/>
        <v>0</v>
      </c>
      <c r="BB28" s="73">
        <f t="shared" si="8"/>
        <v>0</v>
      </c>
      <c r="BC28" s="73">
        <f t="shared" si="8"/>
        <v>0</v>
      </c>
      <c r="BD28" s="73">
        <f t="shared" si="8"/>
        <v>0</v>
      </c>
      <c r="BE28" s="73">
        <f t="shared" si="8"/>
        <v>0</v>
      </c>
      <c r="BF28" s="73">
        <f t="shared" si="8"/>
        <v>0</v>
      </c>
      <c r="BG28" s="73">
        <f t="shared" si="8"/>
        <v>0</v>
      </c>
      <c r="BH28" s="73">
        <f t="shared" si="8"/>
        <v>0</v>
      </c>
      <c r="BI28" s="73">
        <f t="shared" si="8"/>
        <v>0</v>
      </c>
      <c r="BJ28" s="73">
        <f t="shared" si="8"/>
        <v>0</v>
      </c>
      <c r="BK28" s="73">
        <f t="shared" si="8"/>
        <v>0</v>
      </c>
      <c r="BL28" s="73">
        <f t="shared" si="8"/>
        <v>0</v>
      </c>
      <c r="BM28" s="73">
        <f t="shared" si="8"/>
        <v>0</v>
      </c>
      <c r="BN28" s="73">
        <f t="shared" si="8"/>
        <v>0</v>
      </c>
      <c r="BO28" s="73">
        <f t="shared" si="8"/>
        <v>0</v>
      </c>
      <c r="BP28" s="73">
        <f t="shared" si="8"/>
        <v>0</v>
      </c>
      <c r="BQ28" s="73">
        <f t="shared" si="8"/>
        <v>0</v>
      </c>
      <c r="BR28" s="73">
        <f t="shared" si="8"/>
        <v>0</v>
      </c>
      <c r="BS28" s="73">
        <f t="shared" si="8"/>
        <v>0</v>
      </c>
      <c r="BT28" s="73">
        <f t="shared" si="8"/>
        <v>0</v>
      </c>
      <c r="BU28" s="73">
        <f t="shared" si="8"/>
        <v>0</v>
      </c>
      <c r="BV28" s="73">
        <f t="shared" si="8"/>
        <v>0</v>
      </c>
      <c r="BW28" s="73">
        <f t="shared" si="8"/>
        <v>0</v>
      </c>
      <c r="BX28" s="73">
        <f t="shared" si="8"/>
        <v>0</v>
      </c>
      <c r="BY28" s="73">
        <f t="shared" si="8"/>
        <v>0</v>
      </c>
      <c r="BZ28" s="73">
        <f t="shared" si="8"/>
        <v>0</v>
      </c>
      <c r="CA28" s="73">
        <f t="shared" si="8"/>
        <v>0</v>
      </c>
      <c r="CB28" s="73">
        <f t="shared" si="8"/>
        <v>0</v>
      </c>
      <c r="CC28" s="73">
        <f t="shared" si="8"/>
        <v>0</v>
      </c>
      <c r="CD28" s="73">
        <f t="shared" si="8"/>
        <v>0</v>
      </c>
      <c r="CE28" s="73">
        <f t="shared" si="8"/>
        <v>0</v>
      </c>
      <c r="CF28" s="73">
        <f t="shared" si="8"/>
        <v>0</v>
      </c>
      <c r="CG28" s="73">
        <f t="shared" si="8"/>
        <v>0</v>
      </c>
      <c r="CH28" s="73">
        <f t="shared" si="8"/>
        <v>0</v>
      </c>
      <c r="CI28" s="73">
        <f t="shared" si="8"/>
        <v>0</v>
      </c>
      <c r="CJ28" s="73">
        <f t="shared" si="8"/>
        <v>0</v>
      </c>
      <c r="CK28" s="73">
        <f t="shared" si="8"/>
        <v>0</v>
      </c>
      <c r="CL28" s="73">
        <f t="shared" si="8"/>
        <v>0</v>
      </c>
      <c r="CM28" s="73">
        <f t="shared" si="8"/>
        <v>0</v>
      </c>
      <c r="CN28" s="73">
        <f t="shared" si="8"/>
        <v>0</v>
      </c>
      <c r="CO28" s="73">
        <f t="shared" si="8"/>
        <v>0</v>
      </c>
      <c r="CP28" s="73">
        <f t="shared" si="8"/>
        <v>0</v>
      </c>
      <c r="CQ28" s="73">
        <f t="shared" si="8"/>
        <v>0</v>
      </c>
      <c r="CR28" s="73">
        <f t="shared" si="8"/>
        <v>0</v>
      </c>
      <c r="CS28" s="73">
        <f t="shared" si="8"/>
        <v>0</v>
      </c>
      <c r="CT28" s="73">
        <f t="shared" si="8"/>
        <v>0</v>
      </c>
      <c r="CU28" s="73">
        <f t="shared" si="8"/>
        <v>0</v>
      </c>
      <c r="CV28" s="73">
        <f t="shared" si="8"/>
        <v>0</v>
      </c>
      <c r="CW28" s="73">
        <f t="shared" si="8"/>
        <v>0</v>
      </c>
      <c r="CX28" s="73">
        <f t="shared" si="8"/>
        <v>0</v>
      </c>
      <c r="CY28" s="73">
        <f t="shared" si="8"/>
        <v>0</v>
      </c>
      <c r="CZ28" s="73">
        <f t="shared" si="8"/>
        <v>0</v>
      </c>
      <c r="DA28" s="73">
        <f t="shared" si="8"/>
        <v>0</v>
      </c>
      <c r="DB28" s="73">
        <f t="shared" si="8"/>
        <v>0</v>
      </c>
      <c r="DC28" s="73">
        <f t="shared" si="8"/>
        <v>0</v>
      </c>
      <c r="DD28" s="73">
        <f t="shared" si="8"/>
        <v>0</v>
      </c>
      <c r="DE28" s="73">
        <f t="shared" si="8"/>
        <v>0</v>
      </c>
      <c r="DF28" s="73">
        <f t="shared" si="8"/>
        <v>0</v>
      </c>
      <c r="DG28" s="73">
        <f t="shared" si="8"/>
        <v>0</v>
      </c>
      <c r="DH28" s="73">
        <f t="shared" si="8"/>
        <v>0</v>
      </c>
      <c r="DI28" s="73">
        <f t="shared" si="8"/>
        <v>0</v>
      </c>
      <c r="DJ28" s="73">
        <f t="shared" si="8"/>
        <v>0</v>
      </c>
      <c r="DK28" s="73">
        <f t="shared" si="8"/>
        <v>0</v>
      </c>
      <c r="DL28" s="73">
        <f t="shared" si="8"/>
        <v>0</v>
      </c>
      <c r="DM28" s="73">
        <f t="shared" si="8"/>
        <v>0</v>
      </c>
      <c r="DN28" s="73">
        <f t="shared" si="8"/>
        <v>0</v>
      </c>
      <c r="DO28" s="73">
        <f t="shared" si="8"/>
        <v>0</v>
      </c>
      <c r="DP28" s="73">
        <f t="shared" si="8"/>
        <v>0</v>
      </c>
      <c r="DQ28" s="73">
        <f t="shared" si="8"/>
        <v>0</v>
      </c>
      <c r="DR28" s="73">
        <f t="shared" si="8"/>
        <v>0</v>
      </c>
      <c r="DS28" s="73">
        <f t="shared" si="8"/>
        <v>0</v>
      </c>
      <c r="DT28" s="73">
        <f t="shared" si="8"/>
        <v>0</v>
      </c>
      <c r="DU28" s="73">
        <f t="shared" si="8"/>
        <v>0</v>
      </c>
      <c r="DV28" s="73">
        <f t="shared" si="8"/>
        <v>0</v>
      </c>
      <c r="DW28" s="73">
        <f t="shared" si="8"/>
        <v>0</v>
      </c>
      <c r="DX28" s="73">
        <f t="shared" si="8"/>
        <v>0</v>
      </c>
      <c r="DY28" s="73">
        <f t="shared" si="8"/>
        <v>0</v>
      </c>
      <c r="DZ28" s="73">
        <f t="shared" si="8"/>
        <v>0</v>
      </c>
      <c r="EA28" s="73">
        <f t="shared" si="8"/>
        <v>0</v>
      </c>
      <c r="EB28" s="73">
        <f t="shared" si="8"/>
        <v>0</v>
      </c>
      <c r="EC28" s="73">
        <f t="shared" si="8"/>
        <v>0</v>
      </c>
      <c r="ED28" s="73">
        <f t="shared" si="8"/>
        <v>0</v>
      </c>
      <c r="EE28" s="73">
        <f t="shared" si="8"/>
        <v>0</v>
      </c>
      <c r="EF28" s="73">
        <f t="shared" si="8"/>
        <v>0</v>
      </c>
      <c r="EG28" s="73">
        <f t="shared" si="8"/>
        <v>0</v>
      </c>
      <c r="EH28" s="73">
        <f t="shared" si="8"/>
        <v>0</v>
      </c>
      <c r="EI28" s="73">
        <f t="shared" si="8"/>
        <v>0</v>
      </c>
      <c r="EJ28" s="73">
        <f t="shared" si="8"/>
        <v>0</v>
      </c>
      <c r="EK28" s="73">
        <f t="shared" si="8"/>
        <v>0</v>
      </c>
      <c r="EL28" s="73">
        <f t="shared" si="8"/>
        <v>0</v>
      </c>
      <c r="EM28" s="73">
        <f t="shared" si="8"/>
        <v>0</v>
      </c>
      <c r="EN28" s="73">
        <f t="shared" si="8"/>
        <v>0</v>
      </c>
      <c r="EO28" s="73">
        <f t="shared" si="8"/>
        <v>0</v>
      </c>
      <c r="EP28" s="73">
        <f t="shared" si="8"/>
        <v>0</v>
      </c>
      <c r="EQ28" s="73">
        <f t="shared" si="8"/>
        <v>0</v>
      </c>
      <c r="ER28" s="73">
        <f t="shared" si="8"/>
        <v>0</v>
      </c>
      <c r="ES28" s="73">
        <f t="shared" si="8"/>
        <v>0</v>
      </c>
      <c r="ET28" s="73">
        <f t="shared" si="8"/>
        <v>0</v>
      </c>
      <c r="EU28" s="73">
        <f t="shared" si="8"/>
        <v>0</v>
      </c>
      <c r="EV28" s="73">
        <f t="shared" si="8"/>
        <v>0</v>
      </c>
      <c r="EW28" s="73">
        <f t="shared" si="8"/>
        <v>0</v>
      </c>
      <c r="EX28" s="73">
        <f t="shared" si="8"/>
        <v>0</v>
      </c>
      <c r="EY28" s="73">
        <f t="shared" si="8"/>
        <v>0</v>
      </c>
      <c r="EZ28" s="73">
        <f t="shared" si="8"/>
        <v>0</v>
      </c>
      <c r="FA28" s="73">
        <f t="shared" si="8"/>
        <v>0</v>
      </c>
      <c r="FB28" s="73">
        <f t="shared" si="8"/>
        <v>0</v>
      </c>
      <c r="FC28" s="73">
        <f t="shared" si="8"/>
        <v>0</v>
      </c>
      <c r="FD28" s="73">
        <f t="shared" si="8"/>
        <v>0</v>
      </c>
      <c r="FE28" s="73">
        <f t="shared" si="8"/>
        <v>0</v>
      </c>
      <c r="FF28" s="73">
        <f t="shared" si="8"/>
        <v>0</v>
      </c>
      <c r="FG28" s="73">
        <f t="shared" si="8"/>
        <v>0</v>
      </c>
      <c r="FH28" s="73">
        <f t="shared" si="8"/>
        <v>0</v>
      </c>
      <c r="FI28" s="73">
        <f t="shared" si="8"/>
        <v>0</v>
      </c>
      <c r="FJ28" s="73">
        <f t="shared" si="8"/>
        <v>0</v>
      </c>
      <c r="FK28" s="73">
        <f t="shared" si="8"/>
        <v>0</v>
      </c>
      <c r="FL28" s="73">
        <f t="shared" si="8"/>
        <v>0</v>
      </c>
      <c r="FM28" s="73">
        <f t="shared" si="8"/>
        <v>0</v>
      </c>
      <c r="FN28" s="73">
        <f t="shared" si="8"/>
        <v>0</v>
      </c>
      <c r="FO28" s="73">
        <f t="shared" si="8"/>
        <v>0</v>
      </c>
      <c r="FP28" s="73">
        <f t="shared" si="8"/>
        <v>0</v>
      </c>
      <c r="FQ28" s="73">
        <f t="shared" si="8"/>
        <v>0</v>
      </c>
      <c r="FR28" s="73">
        <f t="shared" si="8"/>
        <v>0</v>
      </c>
      <c r="FS28" s="73">
        <f t="shared" si="8"/>
        <v>0</v>
      </c>
      <c r="FT28" s="73">
        <f t="shared" si="8"/>
        <v>0</v>
      </c>
      <c r="FU28" s="73">
        <f t="shared" si="8"/>
        <v>0</v>
      </c>
      <c r="FV28" s="73">
        <f t="shared" si="8"/>
        <v>0</v>
      </c>
      <c r="FW28" s="73">
        <f t="shared" si="8"/>
        <v>0</v>
      </c>
      <c r="FX28" s="73">
        <f t="shared" si="8"/>
        <v>0</v>
      </c>
      <c r="FY28" s="73">
        <f t="shared" si="8"/>
        <v>0</v>
      </c>
      <c r="FZ28" s="73">
        <f t="shared" si="8"/>
        <v>0</v>
      </c>
      <c r="GA28" s="73">
        <f t="shared" si="8"/>
        <v>0</v>
      </c>
      <c r="GB28" s="73">
        <f t="shared" si="8"/>
        <v>0</v>
      </c>
      <c r="GC28" s="73">
        <f t="shared" si="8"/>
        <v>0</v>
      </c>
      <c r="GD28" s="73">
        <f t="shared" si="8"/>
        <v>0</v>
      </c>
      <c r="GE28" s="73">
        <f t="shared" si="8"/>
        <v>0</v>
      </c>
      <c r="GF28" s="73">
        <f t="shared" si="8"/>
        <v>0</v>
      </c>
      <c r="GG28" s="73"/>
    </row>
    <row r="29">
      <c r="A29" s="66"/>
      <c r="B29" s="66"/>
      <c r="C29" s="66"/>
      <c r="D29" s="66" t="s">
        <v>120</v>
      </c>
      <c r="E29" s="50"/>
      <c r="F29" s="50" t="s">
        <v>116</v>
      </c>
      <c r="G29" s="20"/>
      <c r="H29" s="78">
        <f>(H27+H28)*dataMethode!$E$13</f>
        <v>0</v>
      </c>
      <c r="I29" s="78">
        <f>(I27+I28)*dataMethode!$E$13</f>
        <v>0</v>
      </c>
      <c r="J29" s="78">
        <f>(J27+J28)*dataMethode!$E$13</f>
        <v>0</v>
      </c>
      <c r="K29" s="78">
        <f>(K27+K28)*dataMethode!$E$13</f>
        <v>0</v>
      </c>
      <c r="L29" s="78">
        <f>(L27+L28)*dataMethode!$E$13</f>
        <v>0</v>
      </c>
      <c r="M29" s="78">
        <f>(M27+M28)*dataMethode!$E$13</f>
        <v>0</v>
      </c>
      <c r="N29" s="78">
        <f>(N27+N28)*dataMethode!$E$13</f>
        <v>0</v>
      </c>
      <c r="O29" s="78">
        <f>(O27+O28)*dataMethode!$E$13</f>
        <v>0</v>
      </c>
      <c r="P29" s="78">
        <f>(P27+P28)*dataMethode!$E$13</f>
        <v>0</v>
      </c>
      <c r="Q29" s="78">
        <f>(Q27+Q28)*dataMethode!$E$13</f>
        <v>0</v>
      </c>
      <c r="R29" s="78">
        <f>(R27+R28)*dataMethode!$E$13</f>
        <v>0</v>
      </c>
      <c r="S29" s="78">
        <f>(S27+S28)*dataMethode!$E$13</f>
        <v>0</v>
      </c>
      <c r="T29" s="78">
        <f>(T27+T28)*dataMethode!$E$13</f>
        <v>0</v>
      </c>
      <c r="U29" s="78">
        <f>(U27+U28)*dataMethode!$E$13</f>
        <v>0</v>
      </c>
      <c r="V29" s="78">
        <f>(V27+V28)*dataMethode!$E$13</f>
        <v>0</v>
      </c>
      <c r="W29" s="78">
        <f>(W27+W28)*dataMethode!$E$13</f>
        <v>0</v>
      </c>
      <c r="X29" s="78">
        <f>(X27+X28)*dataMethode!$E$13</f>
        <v>0</v>
      </c>
      <c r="Y29" s="78">
        <f>(Y27+Y28)*dataMethode!$E$13</f>
        <v>0</v>
      </c>
      <c r="Z29" s="78">
        <f>(Z27+Z28)*dataMethode!$E$13</f>
        <v>0</v>
      </c>
      <c r="AA29" s="78">
        <f>(AA27+AA28)*dataMethode!$E$13</f>
        <v>0</v>
      </c>
      <c r="AB29" s="78">
        <f>(AB27+AB28)*dataMethode!$E$13</f>
        <v>0</v>
      </c>
      <c r="AC29" s="78">
        <f>(AC27+AC28)*dataMethode!$E$13</f>
        <v>0</v>
      </c>
      <c r="AD29" s="78">
        <f>(AD27+AD28)*dataMethode!$E$13</f>
        <v>0</v>
      </c>
      <c r="AE29" s="78">
        <f>(AE27+AE28)*dataMethode!$E$13</f>
        <v>0</v>
      </c>
      <c r="AF29" s="78">
        <f>(AF27+AF28)*dataMethode!$E$13</f>
        <v>0</v>
      </c>
      <c r="AG29" s="78">
        <f>(AG27+AG28)*dataMethode!$E$13</f>
        <v>0</v>
      </c>
      <c r="AH29" s="78">
        <f>(AH27+AH28)*dataMethode!$E$13</f>
        <v>0</v>
      </c>
      <c r="AI29" s="78">
        <f>(AI27+AI28)*dataMethode!$E$13</f>
        <v>0</v>
      </c>
      <c r="AJ29" s="78">
        <f>(AJ27+AJ28)*dataMethode!$E$13</f>
        <v>0</v>
      </c>
      <c r="AK29" s="78">
        <f>(AK27+AK28)*dataMethode!$E$13</f>
        <v>0</v>
      </c>
      <c r="AL29" s="78">
        <f>(AL27+AL28)*dataMethode!$E$13</f>
        <v>0</v>
      </c>
      <c r="AM29" s="78">
        <f>(AM27+AM28)*dataMethode!$E$13</f>
        <v>0</v>
      </c>
      <c r="AN29" s="78">
        <f>(AN27+AN28)*dataMethode!$E$13</f>
        <v>0</v>
      </c>
      <c r="AO29" s="78">
        <f>(AO27+AO28)*dataMethode!$E$13</f>
        <v>0</v>
      </c>
      <c r="AP29" s="78">
        <f>(AP27+AP28)*dataMethode!$E$13</f>
        <v>0</v>
      </c>
      <c r="AQ29" s="78">
        <f>(AQ27+AQ28)*dataMethode!$E$13</f>
        <v>0</v>
      </c>
      <c r="AR29" s="78">
        <f>(AR27+AR28)*dataMethode!$E$13</f>
        <v>0</v>
      </c>
      <c r="AS29" s="78">
        <f>(AS27+AS28)*dataMethode!$E$13</f>
        <v>0</v>
      </c>
      <c r="AT29" s="78">
        <f>(AT27+AT28)*dataMethode!$E$13</f>
        <v>0</v>
      </c>
      <c r="AU29" s="78">
        <f>(AU27+AU28)*dataMethode!$E$13</f>
        <v>0</v>
      </c>
      <c r="AV29" s="78">
        <f>(AV27+AV28)*dataMethode!$E$13</f>
        <v>0</v>
      </c>
      <c r="AW29" s="78">
        <f>(AW27+AW28)*dataMethode!$E$13</f>
        <v>0</v>
      </c>
      <c r="AX29" s="78">
        <f>(AX27+AX28)*dataMethode!$E$13</f>
        <v>0</v>
      </c>
      <c r="AY29" s="78">
        <f>(AY27+AY28)*dataMethode!$E$13</f>
        <v>0</v>
      </c>
      <c r="AZ29" s="78">
        <f>(AZ27+AZ28)*dataMethode!$E$13</f>
        <v>0</v>
      </c>
      <c r="BA29" s="78">
        <f>(BA27+BA28)*dataMethode!$E$13</f>
        <v>0</v>
      </c>
      <c r="BB29" s="78">
        <f>(BB27+BB28)*dataMethode!$E$13</f>
        <v>0</v>
      </c>
      <c r="BC29" s="78">
        <f>(BC27+BC28)*dataMethode!$E$13</f>
        <v>0</v>
      </c>
      <c r="BD29" s="78">
        <f>(BD27+BD28)*dataMethode!$E$13</f>
        <v>0</v>
      </c>
      <c r="BE29" s="78">
        <f>(BE27+BE28)*dataMethode!$E$13</f>
        <v>0</v>
      </c>
      <c r="BF29" s="78">
        <f>(BF27+BF28)*dataMethode!$E$13</f>
        <v>0</v>
      </c>
      <c r="BG29" s="78">
        <f>(BG27+BG28)*dataMethode!$E$13</f>
        <v>0</v>
      </c>
      <c r="BH29" s="78">
        <f>(BH27+BH28)*dataMethode!$E$13</f>
        <v>0</v>
      </c>
      <c r="BI29" s="78">
        <f>(BI27+BI28)*dataMethode!$E$13</f>
        <v>0</v>
      </c>
      <c r="BJ29" s="78">
        <f>(BJ27+BJ28)*dataMethode!$E$13</f>
        <v>0</v>
      </c>
      <c r="BK29" s="78">
        <f>(BK27+BK28)*dataMethode!$E$13</f>
        <v>0</v>
      </c>
      <c r="BL29" s="78">
        <f>(BL27+BL28)*dataMethode!$E$13</f>
        <v>0</v>
      </c>
      <c r="BM29" s="78">
        <f>(BM27+BM28)*dataMethode!$E$13</f>
        <v>0</v>
      </c>
      <c r="BN29" s="78">
        <f>(BN27+BN28)*dataMethode!$E$13</f>
        <v>0</v>
      </c>
      <c r="BO29" s="78">
        <f>(BO27+BO28)*dataMethode!$E$13</f>
        <v>0</v>
      </c>
      <c r="BP29" s="78">
        <f>(BP27+BP28)*dataMethode!$E$13</f>
        <v>0</v>
      </c>
      <c r="BQ29" s="78">
        <f>(BQ27+BQ28)*dataMethode!$E$13</f>
        <v>0</v>
      </c>
      <c r="BR29" s="78">
        <f>(BR27+BR28)*dataMethode!$E$13</f>
        <v>0</v>
      </c>
      <c r="BS29" s="78">
        <f>(BS27+BS28)*dataMethode!$E$13</f>
        <v>0</v>
      </c>
      <c r="BT29" s="78">
        <f>(BT27+BT28)*dataMethode!$E$13</f>
        <v>0</v>
      </c>
      <c r="BU29" s="78">
        <f>(BU27+BU28)*dataMethode!$E$13</f>
        <v>0</v>
      </c>
      <c r="BV29" s="78">
        <f>(BV27+BV28)*dataMethode!$E$13</f>
        <v>0</v>
      </c>
      <c r="BW29" s="78">
        <f>(BW27+BW28)*dataMethode!$E$13</f>
        <v>0</v>
      </c>
      <c r="BX29" s="78">
        <f>(BX27+BX28)*dataMethode!$E$13</f>
        <v>0</v>
      </c>
      <c r="BY29" s="78">
        <f>(BY27+BY28)*dataMethode!$E$13</f>
        <v>0</v>
      </c>
      <c r="BZ29" s="78">
        <f>(BZ27+BZ28)*dataMethode!$E$13</f>
        <v>0</v>
      </c>
      <c r="CA29" s="78">
        <f>(CA27+CA28)*dataMethode!$E$13</f>
        <v>0</v>
      </c>
      <c r="CB29" s="78">
        <f>(CB27+CB28)*dataMethode!$E$13</f>
        <v>0</v>
      </c>
      <c r="CC29" s="78">
        <f>(CC27+CC28)*dataMethode!$E$13</f>
        <v>0</v>
      </c>
      <c r="CD29" s="78">
        <f>(CD27+CD28)*dataMethode!$E$13</f>
        <v>0</v>
      </c>
      <c r="CE29" s="78">
        <f>(CE27+CE28)*dataMethode!$E$13</f>
        <v>0</v>
      </c>
      <c r="CF29" s="78">
        <f>(CF27+CF28)*dataMethode!$E$13</f>
        <v>0</v>
      </c>
      <c r="CG29" s="78">
        <f>(CG27+CG28)*dataMethode!$E$13</f>
        <v>0</v>
      </c>
      <c r="CH29" s="78">
        <f>(CH27+CH28)*dataMethode!$E$13</f>
        <v>0</v>
      </c>
      <c r="CI29" s="78">
        <f>(CI27+CI28)*dataMethode!$E$13</f>
        <v>0</v>
      </c>
      <c r="CJ29" s="78">
        <f>(CJ27+CJ28)*dataMethode!$E$13</f>
        <v>0</v>
      </c>
      <c r="CK29" s="78">
        <f>(CK27+CK28)*dataMethode!$E$13</f>
        <v>0</v>
      </c>
      <c r="CL29" s="78">
        <f>(CL27+CL28)*dataMethode!$E$13</f>
        <v>0</v>
      </c>
      <c r="CM29" s="78">
        <f>(CM27+CM28)*dataMethode!$E$13</f>
        <v>0</v>
      </c>
      <c r="CN29" s="78">
        <f>(CN27+CN28)*dataMethode!$E$13</f>
        <v>0</v>
      </c>
      <c r="CO29" s="78">
        <f>(CO27+CO28)*dataMethode!$E$13</f>
        <v>0</v>
      </c>
      <c r="CP29" s="78">
        <f>(CP27+CP28)*dataMethode!$E$13</f>
        <v>0</v>
      </c>
      <c r="CQ29" s="78">
        <f>(CQ27+CQ28)*dataMethode!$E$13</f>
        <v>0</v>
      </c>
      <c r="CR29" s="78">
        <f>(CR27+CR28)*dataMethode!$E$13</f>
        <v>0</v>
      </c>
      <c r="CS29" s="78">
        <f>(CS27+CS28)*dataMethode!$E$13</f>
        <v>0</v>
      </c>
      <c r="CT29" s="78">
        <f>(CT27+CT28)*dataMethode!$E$13</f>
        <v>0</v>
      </c>
      <c r="CU29" s="78">
        <f>(CU27+CU28)*dataMethode!$E$13</f>
        <v>0</v>
      </c>
      <c r="CV29" s="78">
        <f>(CV27+CV28)*dataMethode!$E$13</f>
        <v>0</v>
      </c>
      <c r="CW29" s="78">
        <f>(CW27+CW28)*dataMethode!$E$13</f>
        <v>0</v>
      </c>
      <c r="CX29" s="78">
        <f>(CX27+CX28)*dataMethode!$E$13</f>
        <v>0</v>
      </c>
      <c r="CY29" s="78">
        <f>(CY27+CY28)*dataMethode!$E$13</f>
        <v>0</v>
      </c>
      <c r="CZ29" s="78">
        <f>(CZ27+CZ28)*dataMethode!$E$13</f>
        <v>0</v>
      </c>
      <c r="DA29" s="78">
        <f>(DA27+DA28)*dataMethode!$E$13</f>
        <v>0</v>
      </c>
      <c r="DB29" s="78">
        <f>(DB27+DB28)*dataMethode!$E$13</f>
        <v>0</v>
      </c>
      <c r="DC29" s="78">
        <f>(DC27+DC28)*dataMethode!$E$13</f>
        <v>0</v>
      </c>
      <c r="DD29" s="78">
        <f>(DD27+DD28)*dataMethode!$E$13</f>
        <v>0</v>
      </c>
      <c r="DE29" s="78">
        <f>(DE27+DE28)*dataMethode!$E$13</f>
        <v>0</v>
      </c>
      <c r="DF29" s="78">
        <f>(DF27+DF28)*dataMethode!$E$13</f>
        <v>0</v>
      </c>
      <c r="DG29" s="78">
        <f>(DG27+DG28)*dataMethode!$E$13</f>
        <v>0</v>
      </c>
      <c r="DH29" s="78">
        <f>(DH27+DH28)*dataMethode!$E$13</f>
        <v>0</v>
      </c>
      <c r="DI29" s="78">
        <f>(DI27+DI28)*dataMethode!$E$13</f>
        <v>0</v>
      </c>
      <c r="DJ29" s="78">
        <f>(DJ27+DJ28)*dataMethode!$E$13</f>
        <v>0</v>
      </c>
      <c r="DK29" s="78">
        <f>(DK27+DK28)*dataMethode!$E$13</f>
        <v>0</v>
      </c>
      <c r="DL29" s="78">
        <f>(DL27+DL28)*dataMethode!$E$13</f>
        <v>0</v>
      </c>
      <c r="DM29" s="78">
        <f>(DM27+DM28)*dataMethode!$E$13</f>
        <v>0</v>
      </c>
      <c r="DN29" s="78">
        <f>(DN27+DN28)*dataMethode!$E$13</f>
        <v>0</v>
      </c>
      <c r="DO29" s="78">
        <f>(DO27+DO28)*dataMethode!$E$13</f>
        <v>0</v>
      </c>
      <c r="DP29" s="78">
        <f>(DP27+DP28)*dataMethode!$E$13</f>
        <v>0</v>
      </c>
      <c r="DQ29" s="78">
        <f>(DQ27+DQ28)*dataMethode!$E$13</f>
        <v>0</v>
      </c>
      <c r="DR29" s="78">
        <f>(DR27+DR28)*dataMethode!$E$13</f>
        <v>0</v>
      </c>
      <c r="DS29" s="78">
        <f>(DS27+DS28)*dataMethode!$E$13</f>
        <v>0</v>
      </c>
      <c r="DT29" s="78">
        <f>(DT27+DT28)*dataMethode!$E$13</f>
        <v>0</v>
      </c>
      <c r="DU29" s="78">
        <f>(DU27+DU28)*dataMethode!$E$13</f>
        <v>0</v>
      </c>
      <c r="DV29" s="78">
        <f>(DV27+DV28)*dataMethode!$E$13</f>
        <v>0</v>
      </c>
      <c r="DW29" s="78">
        <f>(DW27+DW28)*dataMethode!$E$13</f>
        <v>0</v>
      </c>
      <c r="DX29" s="78">
        <f>(DX27+DX28)*dataMethode!$E$13</f>
        <v>0</v>
      </c>
      <c r="DY29" s="78">
        <f>(DY27+DY28)*dataMethode!$E$13</f>
        <v>0</v>
      </c>
      <c r="DZ29" s="78">
        <f>(DZ27+DZ28)*dataMethode!$E$13</f>
        <v>0</v>
      </c>
      <c r="EA29" s="78">
        <f>(EA27+EA28)*dataMethode!$E$13</f>
        <v>0</v>
      </c>
      <c r="EB29" s="78">
        <f>(EB27+EB28)*dataMethode!$E$13</f>
        <v>0</v>
      </c>
      <c r="EC29" s="78">
        <f>(EC27+EC28)*dataMethode!$E$13</f>
        <v>0</v>
      </c>
      <c r="ED29" s="78">
        <f>(ED27+ED28)*dataMethode!$E$13</f>
        <v>0</v>
      </c>
      <c r="EE29" s="78">
        <f>(EE27+EE28)*dataMethode!$E$13</f>
        <v>0</v>
      </c>
      <c r="EF29" s="78">
        <f>(EF27+EF28)*dataMethode!$E$13</f>
        <v>0</v>
      </c>
      <c r="EG29" s="78">
        <f>(EG27+EG28)*dataMethode!$E$13</f>
        <v>0</v>
      </c>
      <c r="EH29" s="78">
        <f>(EH27+EH28)*dataMethode!$E$13</f>
        <v>0</v>
      </c>
      <c r="EI29" s="78">
        <f>(EI27+EI28)*dataMethode!$E$13</f>
        <v>0</v>
      </c>
      <c r="EJ29" s="78">
        <f>(EJ27+EJ28)*dataMethode!$E$13</f>
        <v>0</v>
      </c>
      <c r="EK29" s="78">
        <f>(EK27+EK28)*dataMethode!$E$13</f>
        <v>0</v>
      </c>
      <c r="EL29" s="78">
        <f>(EL27+EL28)*dataMethode!$E$13</f>
        <v>0</v>
      </c>
      <c r="EM29" s="78">
        <f>(EM27+EM28)*dataMethode!$E$13</f>
        <v>0</v>
      </c>
      <c r="EN29" s="78">
        <f>(EN27+EN28)*dataMethode!$E$13</f>
        <v>0</v>
      </c>
      <c r="EO29" s="78">
        <f>(EO27+EO28)*dataMethode!$E$13</f>
        <v>0</v>
      </c>
      <c r="EP29" s="78">
        <f>(EP27+EP28)*dataMethode!$E$13</f>
        <v>0</v>
      </c>
      <c r="EQ29" s="78">
        <f>(EQ27+EQ28)*dataMethode!$E$13</f>
        <v>0</v>
      </c>
      <c r="ER29" s="78">
        <f>(ER27+ER28)*dataMethode!$E$13</f>
        <v>0</v>
      </c>
      <c r="ES29" s="78">
        <f>(ES27+ES28)*dataMethode!$E$13</f>
        <v>0</v>
      </c>
      <c r="ET29" s="78">
        <f>(ET27+ET28)*dataMethode!$E$13</f>
        <v>0</v>
      </c>
      <c r="EU29" s="78">
        <f>(EU27+EU28)*dataMethode!$E$13</f>
        <v>0</v>
      </c>
      <c r="EV29" s="78">
        <f>(EV27+EV28)*dataMethode!$E$13</f>
        <v>0</v>
      </c>
      <c r="EW29" s="78">
        <f>(EW27+EW28)*dataMethode!$E$13</f>
        <v>0</v>
      </c>
      <c r="EX29" s="78">
        <f>(EX27+EX28)*dataMethode!$E$13</f>
        <v>0</v>
      </c>
      <c r="EY29" s="78">
        <f>(EY27+EY28)*dataMethode!$E$13</f>
        <v>0</v>
      </c>
      <c r="EZ29" s="78">
        <f>(EZ27+EZ28)*dataMethode!$E$13</f>
        <v>0</v>
      </c>
      <c r="FA29" s="78">
        <f>(FA27+FA28)*dataMethode!$E$13</f>
        <v>0</v>
      </c>
      <c r="FB29" s="78">
        <f>(FB27+FB28)*dataMethode!$E$13</f>
        <v>0</v>
      </c>
      <c r="FC29" s="78">
        <f>(FC27+FC28)*dataMethode!$E$13</f>
        <v>0</v>
      </c>
      <c r="FD29" s="78">
        <f>(FD27+FD28)*dataMethode!$E$13</f>
        <v>0</v>
      </c>
      <c r="FE29" s="78">
        <f>(FE27+FE28)*dataMethode!$E$13</f>
        <v>0</v>
      </c>
      <c r="FF29" s="78">
        <f>(FF27+FF28)*dataMethode!$E$13</f>
        <v>0</v>
      </c>
      <c r="FG29" s="78">
        <f>(FG27+FG28)*dataMethode!$E$13</f>
        <v>0</v>
      </c>
      <c r="FH29" s="78">
        <f>(FH27+FH28)*dataMethode!$E$13</f>
        <v>0</v>
      </c>
      <c r="FI29" s="78">
        <f>(FI27+FI28)*dataMethode!$E$13</f>
        <v>0</v>
      </c>
      <c r="FJ29" s="78">
        <f>(FJ27+FJ28)*dataMethode!$E$13</f>
        <v>0</v>
      </c>
      <c r="FK29" s="78">
        <f>(FK27+FK28)*dataMethode!$E$13</f>
        <v>0</v>
      </c>
      <c r="FL29" s="78">
        <f>(FL27+FL28)*dataMethode!$E$13</f>
        <v>0</v>
      </c>
      <c r="FM29" s="78">
        <f>(FM27+FM28)*dataMethode!$E$13</f>
        <v>0</v>
      </c>
      <c r="FN29" s="78">
        <f>(FN27+FN28)*dataMethode!$E$13</f>
        <v>0</v>
      </c>
      <c r="FO29" s="78">
        <f>(FO27+FO28)*dataMethode!$E$13</f>
        <v>0</v>
      </c>
      <c r="FP29" s="78">
        <f>(FP27+FP28)*dataMethode!$E$13</f>
        <v>0</v>
      </c>
      <c r="FQ29" s="78">
        <f>(FQ27+FQ28)*dataMethode!$E$13</f>
        <v>0</v>
      </c>
      <c r="FR29" s="78">
        <f>(FR27+FR28)*dataMethode!$E$13</f>
        <v>0</v>
      </c>
      <c r="FS29" s="78">
        <f>(FS27+FS28)*dataMethode!$E$13</f>
        <v>0</v>
      </c>
      <c r="FT29" s="78">
        <f>(FT27+FT28)*dataMethode!$E$13</f>
        <v>0</v>
      </c>
      <c r="FU29" s="78">
        <f>(FU27+FU28)*dataMethode!$E$13</f>
        <v>0</v>
      </c>
      <c r="FV29" s="78">
        <f>(FV27+FV28)*dataMethode!$E$13</f>
        <v>0</v>
      </c>
      <c r="FW29" s="78">
        <f>(FW27+FW28)*dataMethode!$E$13</f>
        <v>0</v>
      </c>
      <c r="FX29" s="78">
        <f>(FX27+FX28)*dataMethode!$E$13</f>
        <v>0</v>
      </c>
      <c r="FY29" s="78">
        <f>(FY27+FY28)*dataMethode!$E$13</f>
        <v>0</v>
      </c>
      <c r="FZ29" s="78">
        <f>(FZ27+FZ28)*dataMethode!$E$13</f>
        <v>0</v>
      </c>
      <c r="GA29" s="78">
        <f>(GA27+GA28)*dataMethode!$E$13</f>
        <v>0</v>
      </c>
      <c r="GB29" s="78">
        <f>(GB27+GB28)*dataMethode!$E$13</f>
        <v>0</v>
      </c>
      <c r="GC29" s="78">
        <f>(GC27+GC28)*dataMethode!$E$13</f>
        <v>0</v>
      </c>
      <c r="GD29" s="78">
        <f>(GD27+GD28)*dataMethode!$E$13</f>
        <v>0</v>
      </c>
      <c r="GE29" s="78">
        <f>(GE27+GE28)*dataMethode!$E$13</f>
        <v>0</v>
      </c>
      <c r="GF29" s="78">
        <f>(GF27+GF28)*dataMethode!$E$13</f>
        <v>0</v>
      </c>
      <c r="GG29" s="73"/>
    </row>
    <row r="30">
      <c r="A30" s="66"/>
      <c r="B30" s="66"/>
      <c r="C30" s="66"/>
      <c r="D30" s="66" t="s">
        <v>121</v>
      </c>
      <c r="E30" s="21"/>
      <c r="F30" s="21" t="s">
        <v>76</v>
      </c>
      <c r="G30" s="20"/>
      <c r="H30" s="78">
        <f>H29*dataMethode!$E$12</f>
        <v>0</v>
      </c>
      <c r="I30" s="78">
        <f>I29*dataMethode!$E$12</f>
        <v>0</v>
      </c>
      <c r="J30" s="78">
        <f>J29*dataMethode!$E$12</f>
        <v>0</v>
      </c>
      <c r="K30" s="78">
        <f>K29*dataMethode!$E$12</f>
        <v>0</v>
      </c>
      <c r="L30" s="78">
        <f>L29*dataMethode!$E$12</f>
        <v>0</v>
      </c>
      <c r="M30" s="78">
        <f>M29*dataMethode!$E$12</f>
        <v>0</v>
      </c>
      <c r="N30" s="78">
        <f>N29*dataMethode!$E$12</f>
        <v>0</v>
      </c>
      <c r="O30" s="78">
        <f>O29*dataMethode!$E$12</f>
        <v>0</v>
      </c>
      <c r="P30" s="78">
        <f>P29*dataMethode!$E$12</f>
        <v>0</v>
      </c>
      <c r="Q30" s="78">
        <f>Q29*dataMethode!$E$12</f>
        <v>0</v>
      </c>
      <c r="R30" s="78">
        <f>R29*dataMethode!$E$12</f>
        <v>0</v>
      </c>
      <c r="S30" s="78">
        <f>S29*dataMethode!$E$12</f>
        <v>0</v>
      </c>
      <c r="T30" s="78">
        <f>T29*dataMethode!$E$12</f>
        <v>0</v>
      </c>
      <c r="U30" s="78">
        <f>U29*dataMethode!$E$12</f>
        <v>0</v>
      </c>
      <c r="V30" s="78">
        <f>V29*dataMethode!$E$12</f>
        <v>0</v>
      </c>
      <c r="W30" s="78">
        <f>W29*dataMethode!$E$12</f>
        <v>0</v>
      </c>
      <c r="X30" s="78">
        <f>X29*dataMethode!$E$12</f>
        <v>0</v>
      </c>
      <c r="Y30" s="78">
        <f>Y29*dataMethode!$E$12</f>
        <v>0</v>
      </c>
      <c r="Z30" s="78">
        <f>Z29*dataMethode!$E$12</f>
        <v>0</v>
      </c>
      <c r="AA30" s="78">
        <f>AA29*dataMethode!$E$12</f>
        <v>0</v>
      </c>
      <c r="AB30" s="78">
        <f>AB29*dataMethode!$E$12</f>
        <v>0</v>
      </c>
      <c r="AC30" s="78">
        <f>AC29*dataMethode!$E$12</f>
        <v>0</v>
      </c>
      <c r="AD30" s="78">
        <f>AD29*dataMethode!$E$12</f>
        <v>0</v>
      </c>
      <c r="AE30" s="78">
        <f>AE29*dataMethode!$E$12</f>
        <v>0</v>
      </c>
      <c r="AF30" s="78">
        <f>AF29*dataMethode!$E$12</f>
        <v>0</v>
      </c>
      <c r="AG30" s="78">
        <f>AG29*dataMethode!$E$12</f>
        <v>0</v>
      </c>
      <c r="AH30" s="78">
        <f>AH29*dataMethode!$E$12</f>
        <v>0</v>
      </c>
      <c r="AI30" s="78">
        <f>AI29*dataMethode!$E$12</f>
        <v>0</v>
      </c>
      <c r="AJ30" s="78">
        <f>AJ29*dataMethode!$E$12</f>
        <v>0</v>
      </c>
      <c r="AK30" s="78">
        <f>AK29*dataMethode!$E$12</f>
        <v>0</v>
      </c>
      <c r="AL30" s="78">
        <f>AL29*dataMethode!$E$12</f>
        <v>0</v>
      </c>
      <c r="AM30" s="78">
        <f>AM29*dataMethode!$E$12</f>
        <v>0</v>
      </c>
      <c r="AN30" s="78">
        <f>AN29*dataMethode!$E$12</f>
        <v>0</v>
      </c>
      <c r="AO30" s="78">
        <f>AO29*dataMethode!$E$12</f>
        <v>0</v>
      </c>
      <c r="AP30" s="78">
        <f>AP29*dataMethode!$E$12</f>
        <v>0</v>
      </c>
      <c r="AQ30" s="78">
        <f>AQ29*dataMethode!$E$12</f>
        <v>0</v>
      </c>
      <c r="AR30" s="78">
        <f>AR29*dataMethode!$E$12</f>
        <v>0</v>
      </c>
      <c r="AS30" s="78">
        <f>AS29*dataMethode!$E$12</f>
        <v>0</v>
      </c>
      <c r="AT30" s="78">
        <f>AT29*dataMethode!$E$12</f>
        <v>0</v>
      </c>
      <c r="AU30" s="78">
        <f>AU29*dataMethode!$E$12</f>
        <v>0</v>
      </c>
      <c r="AV30" s="78">
        <f>AV29*dataMethode!$E$12</f>
        <v>0</v>
      </c>
      <c r="AW30" s="78">
        <f>AW29*dataMethode!$E$12</f>
        <v>0</v>
      </c>
      <c r="AX30" s="78">
        <f>AX29*dataMethode!$E$12</f>
        <v>0</v>
      </c>
      <c r="AY30" s="78">
        <f>AY29*dataMethode!$E$12</f>
        <v>0</v>
      </c>
      <c r="AZ30" s="78">
        <f>AZ29*dataMethode!$E$12</f>
        <v>0</v>
      </c>
      <c r="BA30" s="78">
        <f>BA29*dataMethode!$E$12</f>
        <v>0</v>
      </c>
      <c r="BB30" s="78">
        <f>BB29*dataMethode!$E$12</f>
        <v>0</v>
      </c>
      <c r="BC30" s="78">
        <f>BC29*dataMethode!$E$12</f>
        <v>0</v>
      </c>
      <c r="BD30" s="78">
        <f>BD29*dataMethode!$E$12</f>
        <v>0</v>
      </c>
      <c r="BE30" s="78">
        <f>BE29*dataMethode!$E$12</f>
        <v>0</v>
      </c>
      <c r="BF30" s="78">
        <f>BF29*dataMethode!$E$12</f>
        <v>0</v>
      </c>
      <c r="BG30" s="78">
        <f>BG29*dataMethode!$E$12</f>
        <v>0</v>
      </c>
      <c r="BH30" s="78">
        <f>BH29*dataMethode!$E$12</f>
        <v>0</v>
      </c>
      <c r="BI30" s="78">
        <f>BI29*dataMethode!$E$12</f>
        <v>0</v>
      </c>
      <c r="BJ30" s="78">
        <f>BJ29*dataMethode!$E$12</f>
        <v>0</v>
      </c>
      <c r="BK30" s="78">
        <f>BK29*dataMethode!$E$12</f>
        <v>0</v>
      </c>
      <c r="BL30" s="78">
        <f>BL29*dataMethode!$E$12</f>
        <v>0</v>
      </c>
      <c r="BM30" s="78">
        <f>BM29*dataMethode!$E$12</f>
        <v>0</v>
      </c>
      <c r="BN30" s="78">
        <f>BN29*dataMethode!$E$12</f>
        <v>0</v>
      </c>
      <c r="BO30" s="78">
        <f>BO29*dataMethode!$E$12</f>
        <v>0</v>
      </c>
      <c r="BP30" s="78">
        <f>BP29*dataMethode!$E$12</f>
        <v>0</v>
      </c>
      <c r="BQ30" s="78">
        <f>BQ29*dataMethode!$E$12</f>
        <v>0</v>
      </c>
      <c r="BR30" s="78">
        <f>BR29*dataMethode!$E$12</f>
        <v>0</v>
      </c>
      <c r="BS30" s="78">
        <f>BS29*dataMethode!$E$12</f>
        <v>0</v>
      </c>
      <c r="BT30" s="78">
        <f>BT29*dataMethode!$E$12</f>
        <v>0</v>
      </c>
      <c r="BU30" s="78">
        <f>BU29*dataMethode!$E$12</f>
        <v>0</v>
      </c>
      <c r="BV30" s="78">
        <f>BV29*dataMethode!$E$12</f>
        <v>0</v>
      </c>
      <c r="BW30" s="78">
        <f>BW29*dataMethode!$E$12</f>
        <v>0</v>
      </c>
      <c r="BX30" s="78">
        <f>BX29*dataMethode!$E$12</f>
        <v>0</v>
      </c>
      <c r="BY30" s="78">
        <f>BY29*dataMethode!$E$12</f>
        <v>0</v>
      </c>
      <c r="BZ30" s="78">
        <f>BZ29*dataMethode!$E$12</f>
        <v>0</v>
      </c>
      <c r="CA30" s="78">
        <f>CA29*dataMethode!$E$12</f>
        <v>0</v>
      </c>
      <c r="CB30" s="78">
        <f>CB29*dataMethode!$E$12</f>
        <v>0</v>
      </c>
      <c r="CC30" s="78">
        <f>CC29*dataMethode!$E$12</f>
        <v>0</v>
      </c>
      <c r="CD30" s="78">
        <f>CD29*dataMethode!$E$12</f>
        <v>0</v>
      </c>
      <c r="CE30" s="78">
        <f>CE29*dataMethode!$E$12</f>
        <v>0</v>
      </c>
      <c r="CF30" s="78">
        <f>CF29*dataMethode!$E$12</f>
        <v>0</v>
      </c>
      <c r="CG30" s="78">
        <f>CG29*dataMethode!$E$12</f>
        <v>0</v>
      </c>
      <c r="CH30" s="78">
        <f>CH29*dataMethode!$E$12</f>
        <v>0</v>
      </c>
      <c r="CI30" s="78">
        <f>CI29*dataMethode!$E$12</f>
        <v>0</v>
      </c>
      <c r="CJ30" s="78">
        <f>CJ29*dataMethode!$E$12</f>
        <v>0</v>
      </c>
      <c r="CK30" s="78">
        <f>CK29*dataMethode!$E$12</f>
        <v>0</v>
      </c>
      <c r="CL30" s="78">
        <f>CL29*dataMethode!$E$12</f>
        <v>0</v>
      </c>
      <c r="CM30" s="78">
        <f>CM29*dataMethode!$E$12</f>
        <v>0</v>
      </c>
      <c r="CN30" s="78">
        <f>CN29*dataMethode!$E$12</f>
        <v>0</v>
      </c>
      <c r="CO30" s="78">
        <f>CO29*dataMethode!$E$12</f>
        <v>0</v>
      </c>
      <c r="CP30" s="78">
        <f>CP29*dataMethode!$E$12</f>
        <v>0</v>
      </c>
      <c r="CQ30" s="78">
        <f>CQ29*dataMethode!$E$12</f>
        <v>0</v>
      </c>
      <c r="CR30" s="78">
        <f>CR29*dataMethode!$E$12</f>
        <v>0</v>
      </c>
      <c r="CS30" s="78">
        <f>CS29*dataMethode!$E$12</f>
        <v>0</v>
      </c>
      <c r="CT30" s="78">
        <f>CT29*dataMethode!$E$12</f>
        <v>0</v>
      </c>
      <c r="CU30" s="78">
        <f>CU29*dataMethode!$E$12</f>
        <v>0</v>
      </c>
      <c r="CV30" s="78">
        <f>CV29*dataMethode!$E$12</f>
        <v>0</v>
      </c>
      <c r="CW30" s="78">
        <f>CW29*dataMethode!$E$12</f>
        <v>0</v>
      </c>
      <c r="CX30" s="78">
        <f>CX29*dataMethode!$E$12</f>
        <v>0</v>
      </c>
      <c r="CY30" s="78">
        <f>CY29*dataMethode!$E$12</f>
        <v>0</v>
      </c>
      <c r="CZ30" s="78">
        <f>CZ29*dataMethode!$E$12</f>
        <v>0</v>
      </c>
      <c r="DA30" s="78">
        <f>DA29*dataMethode!$E$12</f>
        <v>0</v>
      </c>
      <c r="DB30" s="78">
        <f>DB29*dataMethode!$E$12</f>
        <v>0</v>
      </c>
      <c r="DC30" s="78">
        <f>DC29*dataMethode!$E$12</f>
        <v>0</v>
      </c>
      <c r="DD30" s="78">
        <f>DD29*dataMethode!$E$12</f>
        <v>0</v>
      </c>
      <c r="DE30" s="78">
        <f>DE29*dataMethode!$E$12</f>
        <v>0</v>
      </c>
      <c r="DF30" s="78">
        <f>DF29*dataMethode!$E$12</f>
        <v>0</v>
      </c>
      <c r="DG30" s="78">
        <f>DG29*dataMethode!$E$12</f>
        <v>0</v>
      </c>
      <c r="DH30" s="78">
        <f>DH29*dataMethode!$E$12</f>
        <v>0</v>
      </c>
      <c r="DI30" s="78">
        <f>DI29*dataMethode!$E$12</f>
        <v>0</v>
      </c>
      <c r="DJ30" s="78">
        <f>DJ29*dataMethode!$E$12</f>
        <v>0</v>
      </c>
      <c r="DK30" s="78">
        <f>DK29*dataMethode!$E$12</f>
        <v>0</v>
      </c>
      <c r="DL30" s="78">
        <f>DL29*dataMethode!$E$12</f>
        <v>0</v>
      </c>
      <c r="DM30" s="78">
        <f>DM29*dataMethode!$E$12</f>
        <v>0</v>
      </c>
      <c r="DN30" s="78">
        <f>DN29*dataMethode!$E$12</f>
        <v>0</v>
      </c>
      <c r="DO30" s="78">
        <f>DO29*dataMethode!$E$12</f>
        <v>0</v>
      </c>
      <c r="DP30" s="78">
        <f>DP29*dataMethode!$E$12</f>
        <v>0</v>
      </c>
      <c r="DQ30" s="78">
        <f>DQ29*dataMethode!$E$12</f>
        <v>0</v>
      </c>
      <c r="DR30" s="78">
        <f>DR29*dataMethode!$E$12</f>
        <v>0</v>
      </c>
      <c r="DS30" s="78">
        <f>DS29*dataMethode!$E$12</f>
        <v>0</v>
      </c>
      <c r="DT30" s="78">
        <f>DT29*dataMethode!$E$12</f>
        <v>0</v>
      </c>
      <c r="DU30" s="78">
        <f>DU29*dataMethode!$E$12</f>
        <v>0</v>
      </c>
      <c r="DV30" s="78">
        <f>DV29*dataMethode!$E$12</f>
        <v>0</v>
      </c>
      <c r="DW30" s="78">
        <f>DW29*dataMethode!$E$12</f>
        <v>0</v>
      </c>
      <c r="DX30" s="78">
        <f>DX29*dataMethode!$E$12</f>
        <v>0</v>
      </c>
      <c r="DY30" s="78">
        <f>DY29*dataMethode!$E$12</f>
        <v>0</v>
      </c>
      <c r="DZ30" s="78">
        <f>DZ29*dataMethode!$E$12</f>
        <v>0</v>
      </c>
      <c r="EA30" s="78">
        <f>EA29*dataMethode!$E$12</f>
        <v>0</v>
      </c>
      <c r="EB30" s="78">
        <f>EB29*dataMethode!$E$12</f>
        <v>0</v>
      </c>
      <c r="EC30" s="78">
        <f>EC29*dataMethode!$E$12</f>
        <v>0</v>
      </c>
      <c r="ED30" s="78">
        <f>ED29*dataMethode!$E$12</f>
        <v>0</v>
      </c>
      <c r="EE30" s="78">
        <f>EE29*dataMethode!$E$12</f>
        <v>0</v>
      </c>
      <c r="EF30" s="78">
        <f>EF29*dataMethode!$E$12</f>
        <v>0</v>
      </c>
      <c r="EG30" s="78">
        <f>EG29*dataMethode!$E$12</f>
        <v>0</v>
      </c>
      <c r="EH30" s="78">
        <f>EH29*dataMethode!$E$12</f>
        <v>0</v>
      </c>
      <c r="EI30" s="78">
        <f>EI29*dataMethode!$E$12</f>
        <v>0</v>
      </c>
      <c r="EJ30" s="78">
        <f>EJ29*dataMethode!$E$12</f>
        <v>0</v>
      </c>
      <c r="EK30" s="78">
        <f>EK29*dataMethode!$E$12</f>
        <v>0</v>
      </c>
      <c r="EL30" s="78">
        <f>EL29*dataMethode!$E$12</f>
        <v>0</v>
      </c>
      <c r="EM30" s="78">
        <f>EM29*dataMethode!$E$12</f>
        <v>0</v>
      </c>
      <c r="EN30" s="78">
        <f>EN29*dataMethode!$E$12</f>
        <v>0</v>
      </c>
      <c r="EO30" s="78">
        <f>EO29*dataMethode!$E$12</f>
        <v>0</v>
      </c>
      <c r="EP30" s="78">
        <f>EP29*dataMethode!$E$12</f>
        <v>0</v>
      </c>
      <c r="EQ30" s="78">
        <f>EQ29*dataMethode!$E$12</f>
        <v>0</v>
      </c>
      <c r="ER30" s="78">
        <f>ER29*dataMethode!$E$12</f>
        <v>0</v>
      </c>
      <c r="ES30" s="78">
        <f>ES29*dataMethode!$E$12</f>
        <v>0</v>
      </c>
      <c r="ET30" s="78">
        <f>ET29*dataMethode!$E$12</f>
        <v>0</v>
      </c>
      <c r="EU30" s="78">
        <f>EU29*dataMethode!$E$12</f>
        <v>0</v>
      </c>
      <c r="EV30" s="78">
        <f>EV29*dataMethode!$E$12</f>
        <v>0</v>
      </c>
      <c r="EW30" s="78">
        <f>EW29*dataMethode!$E$12</f>
        <v>0</v>
      </c>
      <c r="EX30" s="78">
        <f>EX29*dataMethode!$E$12</f>
        <v>0</v>
      </c>
      <c r="EY30" s="78">
        <f>EY29*dataMethode!$E$12</f>
        <v>0</v>
      </c>
      <c r="EZ30" s="78">
        <f>EZ29*dataMethode!$E$12</f>
        <v>0</v>
      </c>
      <c r="FA30" s="78">
        <f>FA29*dataMethode!$E$12</f>
        <v>0</v>
      </c>
      <c r="FB30" s="78">
        <f>FB29*dataMethode!$E$12</f>
        <v>0</v>
      </c>
      <c r="FC30" s="78">
        <f>FC29*dataMethode!$E$12</f>
        <v>0</v>
      </c>
      <c r="FD30" s="78">
        <f>FD29*dataMethode!$E$12</f>
        <v>0</v>
      </c>
      <c r="FE30" s="78">
        <f>FE29*dataMethode!$E$12</f>
        <v>0</v>
      </c>
      <c r="FF30" s="78">
        <f>FF29*dataMethode!$E$12</f>
        <v>0</v>
      </c>
      <c r="FG30" s="78">
        <f>FG29*dataMethode!$E$12</f>
        <v>0</v>
      </c>
      <c r="FH30" s="78">
        <f>FH29*dataMethode!$E$12</f>
        <v>0</v>
      </c>
      <c r="FI30" s="78">
        <f>FI29*dataMethode!$E$12</f>
        <v>0</v>
      </c>
      <c r="FJ30" s="78">
        <f>FJ29*dataMethode!$E$12</f>
        <v>0</v>
      </c>
      <c r="FK30" s="78">
        <f>FK29*dataMethode!$E$12</f>
        <v>0</v>
      </c>
      <c r="FL30" s="78">
        <f>FL29*dataMethode!$E$12</f>
        <v>0</v>
      </c>
      <c r="FM30" s="78">
        <f>FM29*dataMethode!$E$12</f>
        <v>0</v>
      </c>
      <c r="FN30" s="78">
        <f>FN29*dataMethode!$E$12</f>
        <v>0</v>
      </c>
      <c r="FO30" s="78">
        <f>FO29*dataMethode!$E$12</f>
        <v>0</v>
      </c>
      <c r="FP30" s="78">
        <f>FP29*dataMethode!$E$12</f>
        <v>0</v>
      </c>
      <c r="FQ30" s="78">
        <f>FQ29*dataMethode!$E$12</f>
        <v>0</v>
      </c>
      <c r="FR30" s="78">
        <f>FR29*dataMethode!$E$12</f>
        <v>0</v>
      </c>
      <c r="FS30" s="78">
        <f>FS29*dataMethode!$E$12</f>
        <v>0</v>
      </c>
      <c r="FT30" s="78">
        <f>FT29*dataMethode!$E$12</f>
        <v>0</v>
      </c>
      <c r="FU30" s="78">
        <f>FU29*dataMethode!$E$12</f>
        <v>0</v>
      </c>
      <c r="FV30" s="78">
        <f>FV29*dataMethode!$E$12</f>
        <v>0</v>
      </c>
      <c r="FW30" s="78">
        <f>FW29*dataMethode!$E$12</f>
        <v>0</v>
      </c>
      <c r="FX30" s="78">
        <f>FX29*dataMethode!$E$12</f>
        <v>0</v>
      </c>
      <c r="FY30" s="78">
        <f>FY29*dataMethode!$E$12</f>
        <v>0</v>
      </c>
      <c r="FZ30" s="78">
        <f>FZ29*dataMethode!$E$12</f>
        <v>0</v>
      </c>
      <c r="GA30" s="78">
        <f>GA29*dataMethode!$E$12</f>
        <v>0</v>
      </c>
      <c r="GB30" s="78">
        <f>GB29*dataMethode!$E$12</f>
        <v>0</v>
      </c>
      <c r="GC30" s="78">
        <f>GC29*dataMethode!$E$12</f>
        <v>0</v>
      </c>
      <c r="GD30" s="78">
        <f>GD29*dataMethode!$E$12</f>
        <v>0</v>
      </c>
      <c r="GE30" s="78">
        <f>GE29*dataMethode!$E$12</f>
        <v>0</v>
      </c>
      <c r="GF30" s="78">
        <f>GF29*dataMethode!$E$12</f>
        <v>0</v>
      </c>
      <c r="GG30" s="73"/>
    </row>
    <row r="31">
      <c r="A31" s="66"/>
      <c r="B31" s="66"/>
      <c r="C31" s="66"/>
      <c r="D31" s="66"/>
      <c r="E31" s="21"/>
      <c r="F31" s="21"/>
      <c r="G31" s="20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  <c r="EV31" s="73"/>
      <c r="EW31" s="73"/>
      <c r="EX31" s="73"/>
      <c r="EY31" s="73"/>
      <c r="EZ31" s="73"/>
      <c r="FA31" s="73"/>
      <c r="FB31" s="73"/>
      <c r="FC31" s="73"/>
      <c r="FD31" s="73"/>
      <c r="FE31" s="73"/>
      <c r="FF31" s="73"/>
      <c r="FG31" s="73"/>
      <c r="FH31" s="73"/>
      <c r="FI31" s="73"/>
      <c r="FJ31" s="73"/>
      <c r="FK31" s="73"/>
      <c r="FL31" s="73"/>
      <c r="FM31" s="73"/>
      <c r="FN31" s="73"/>
      <c r="FO31" s="73"/>
      <c r="FP31" s="73"/>
      <c r="FQ31" s="73"/>
      <c r="FR31" s="73"/>
      <c r="FS31" s="73"/>
      <c r="FT31" s="73"/>
      <c r="FU31" s="73"/>
      <c r="FV31" s="73"/>
      <c r="FW31" s="73"/>
      <c r="FX31" s="73"/>
      <c r="FY31" s="73"/>
      <c r="FZ31" s="73"/>
      <c r="GA31" s="73"/>
      <c r="GB31" s="73"/>
      <c r="GC31" s="73"/>
      <c r="GD31" s="73"/>
      <c r="GE31" s="73"/>
      <c r="GF31" s="73"/>
      <c r="GG31" s="73"/>
    </row>
    <row r="32">
      <c r="A32" s="66"/>
      <c r="B32" s="66"/>
      <c r="C32" s="66"/>
      <c r="D32" s="104" t="s">
        <v>49</v>
      </c>
      <c r="E32" s="105" t="str">
        <f>Projet!E19</f>
        <v/>
      </c>
      <c r="F32" s="106">
        <f>Projet!F19</f>
        <v>0</v>
      </c>
      <c r="G32" s="20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73"/>
      <c r="FI32" s="73"/>
      <c r="FJ32" s="73"/>
      <c r="FK32" s="73"/>
      <c r="FL32" s="73"/>
      <c r="FM32" s="73"/>
      <c r="FN32" s="73"/>
      <c r="FO32" s="73"/>
      <c r="FP32" s="73"/>
      <c r="FQ32" s="73"/>
      <c r="FR32" s="73"/>
      <c r="FS32" s="73"/>
      <c r="FT32" s="73"/>
      <c r="FU32" s="73"/>
      <c r="FV32" s="73"/>
      <c r="FW32" s="73"/>
      <c r="FX32" s="73"/>
      <c r="FY32" s="73"/>
      <c r="FZ32" s="73"/>
      <c r="GA32" s="73"/>
      <c r="GB32" s="73"/>
      <c r="GC32" s="73"/>
      <c r="GD32" s="73"/>
      <c r="GE32" s="73"/>
      <c r="GF32" s="73"/>
      <c r="GG32" s="73"/>
    </row>
    <row r="33">
      <c r="A33" s="66"/>
      <c r="B33" s="66"/>
      <c r="C33" s="66"/>
      <c r="D33" s="20" t="s">
        <v>61</v>
      </c>
      <c r="E33" s="50">
        <f>IFERROR(VLOOKUP(E32,dataMethode!$D$90:$E$158,2,FALSE),0)</f>
        <v>0</v>
      </c>
      <c r="F33" s="67"/>
      <c r="G33" s="20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  <c r="FF33" s="73"/>
      <c r="FG33" s="73"/>
      <c r="FH33" s="73"/>
      <c r="FI33" s="73"/>
      <c r="FJ33" s="73"/>
      <c r="FK33" s="73"/>
      <c r="FL33" s="73"/>
      <c r="FM33" s="73"/>
      <c r="FN33" s="73"/>
      <c r="FO33" s="73"/>
      <c r="FP33" s="73"/>
      <c r="FQ33" s="73"/>
      <c r="FR33" s="73"/>
      <c r="FS33" s="73"/>
      <c r="FT33" s="73"/>
      <c r="FU33" s="73"/>
      <c r="FV33" s="73"/>
      <c r="FW33" s="73"/>
      <c r="FX33" s="73"/>
      <c r="FY33" s="73"/>
      <c r="FZ33" s="73"/>
      <c r="GA33" s="73"/>
      <c r="GB33" s="73"/>
      <c r="GC33" s="73"/>
      <c r="GD33" s="73"/>
      <c r="GE33" s="73"/>
      <c r="GF33" s="73"/>
      <c r="GG33" s="73"/>
    </row>
    <row r="34">
      <c r="A34" s="66"/>
      <c r="B34" s="66"/>
      <c r="C34" s="66"/>
      <c r="D34" s="20" t="s">
        <v>110</v>
      </c>
      <c r="E34" s="50">
        <f>IFERROR(VLOOKUP(VLOOKUP(E32,dataMethode!$D$90:$F$158,3,FALSE),dataMethode!$D$16:$E$18,2,FALSE),0)</f>
        <v>0</v>
      </c>
      <c r="F34" s="67"/>
      <c r="G34" s="20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3"/>
      <c r="GF34" s="73"/>
      <c r="GG34" s="73"/>
    </row>
    <row r="35">
      <c r="A35" s="66"/>
      <c r="B35" s="66"/>
      <c r="C35" s="66"/>
      <c r="D35" s="20" t="s">
        <v>111</v>
      </c>
      <c r="E35" s="50"/>
      <c r="F35" s="50" t="s">
        <v>89</v>
      </c>
      <c r="G35" s="20"/>
      <c r="H35" s="73">
        <f>dataFutaie!G87</f>
        <v>0</v>
      </c>
      <c r="I35" s="73">
        <f>dataFutaie!H87</f>
        <v>0</v>
      </c>
      <c r="J35" s="73">
        <f>dataFutaie!I87</f>
        <v>0</v>
      </c>
      <c r="K35" s="73">
        <f>dataFutaie!J87</f>
        <v>0</v>
      </c>
      <c r="L35" s="73">
        <f>dataFutaie!K87</f>
        <v>0</v>
      </c>
      <c r="M35" s="73">
        <f>dataFutaie!L87</f>
        <v>0</v>
      </c>
      <c r="N35" s="73">
        <f>dataFutaie!M87</f>
        <v>0</v>
      </c>
      <c r="O35" s="73">
        <f>dataFutaie!N87</f>
        <v>0</v>
      </c>
      <c r="P35" s="73">
        <f>dataFutaie!O87</f>
        <v>0</v>
      </c>
      <c r="Q35" s="73">
        <f>dataFutaie!P87</f>
        <v>0</v>
      </c>
      <c r="R35" s="73">
        <f>dataFutaie!Q87</f>
        <v>0</v>
      </c>
      <c r="S35" s="73">
        <f>dataFutaie!R87</f>
        <v>0</v>
      </c>
      <c r="T35" s="73">
        <f>dataFutaie!S87</f>
        <v>0</v>
      </c>
      <c r="U35" s="73">
        <f>dataFutaie!T87</f>
        <v>0</v>
      </c>
      <c r="V35" s="73">
        <f>dataFutaie!U87</f>
        <v>0</v>
      </c>
      <c r="W35" s="73">
        <f>dataFutaie!V87</f>
        <v>0</v>
      </c>
      <c r="X35" s="73">
        <f>dataFutaie!W87</f>
        <v>0</v>
      </c>
      <c r="Y35" s="73">
        <f>dataFutaie!X87</f>
        <v>0</v>
      </c>
      <c r="Z35" s="73">
        <f>dataFutaie!Y87</f>
        <v>0</v>
      </c>
      <c r="AA35" s="73">
        <f>dataFutaie!Z87</f>
        <v>0</v>
      </c>
      <c r="AB35" s="73">
        <f>dataFutaie!AA87</f>
        <v>0</v>
      </c>
      <c r="AC35" s="73">
        <f>dataFutaie!AB87</f>
        <v>0</v>
      </c>
      <c r="AD35" s="73">
        <f>dataFutaie!AC87</f>
        <v>0</v>
      </c>
      <c r="AE35" s="73">
        <f>dataFutaie!AD87</f>
        <v>0</v>
      </c>
      <c r="AF35" s="73">
        <f>dataFutaie!AE87</f>
        <v>0</v>
      </c>
      <c r="AG35" s="73">
        <f>dataFutaie!AF87</f>
        <v>0</v>
      </c>
      <c r="AH35" s="73">
        <f>dataFutaie!AG87</f>
        <v>0</v>
      </c>
      <c r="AI35" s="73">
        <f>dataFutaie!AH87</f>
        <v>0</v>
      </c>
      <c r="AJ35" s="73">
        <f>dataFutaie!AI87</f>
        <v>0</v>
      </c>
      <c r="AK35" s="73">
        <f>dataFutaie!AJ87</f>
        <v>0</v>
      </c>
      <c r="AL35" s="73">
        <f>dataFutaie!AK87</f>
        <v>0</v>
      </c>
      <c r="AM35" s="73">
        <f>dataFutaie!AL87</f>
        <v>0</v>
      </c>
      <c r="AN35" s="73">
        <f>dataFutaie!AM87</f>
        <v>0</v>
      </c>
      <c r="AO35" s="73">
        <f>dataFutaie!AN87</f>
        <v>0</v>
      </c>
      <c r="AP35" s="73">
        <f>dataFutaie!AO87</f>
        <v>0</v>
      </c>
      <c r="AQ35" s="73">
        <f>dataFutaie!AP87</f>
        <v>0</v>
      </c>
      <c r="AR35" s="73">
        <f>dataFutaie!AQ87</f>
        <v>0</v>
      </c>
      <c r="AS35" s="73">
        <f>dataFutaie!AR87</f>
        <v>0</v>
      </c>
      <c r="AT35" s="73">
        <f>dataFutaie!AS87</f>
        <v>0</v>
      </c>
      <c r="AU35" s="73">
        <f>dataFutaie!AT87</f>
        <v>0</v>
      </c>
      <c r="AV35" s="73">
        <f>dataFutaie!AU87</f>
        <v>0</v>
      </c>
      <c r="AW35" s="73">
        <f>dataFutaie!AV87</f>
        <v>0</v>
      </c>
      <c r="AX35" s="73">
        <f>dataFutaie!AW87</f>
        <v>0</v>
      </c>
      <c r="AY35" s="73">
        <f>dataFutaie!AX87</f>
        <v>0</v>
      </c>
      <c r="AZ35" s="73">
        <f>dataFutaie!AY87</f>
        <v>0</v>
      </c>
      <c r="BA35" s="73">
        <f>dataFutaie!AZ87</f>
        <v>0</v>
      </c>
      <c r="BB35" s="73">
        <f>dataFutaie!BA87</f>
        <v>0</v>
      </c>
      <c r="BC35" s="73">
        <f>dataFutaie!BB87</f>
        <v>0</v>
      </c>
      <c r="BD35" s="73">
        <f>dataFutaie!BC87</f>
        <v>0</v>
      </c>
      <c r="BE35" s="73">
        <f>dataFutaie!BD87</f>
        <v>0</v>
      </c>
      <c r="BF35" s="73">
        <f>dataFutaie!BE87</f>
        <v>0</v>
      </c>
      <c r="BG35" s="73">
        <f>dataFutaie!BF87</f>
        <v>0</v>
      </c>
      <c r="BH35" s="73">
        <f>dataFutaie!BG87</f>
        <v>0</v>
      </c>
      <c r="BI35" s="73">
        <f>dataFutaie!BH87</f>
        <v>0</v>
      </c>
      <c r="BJ35" s="73">
        <f>dataFutaie!BI87</f>
        <v>0</v>
      </c>
      <c r="BK35" s="73">
        <f>dataFutaie!BJ87</f>
        <v>0</v>
      </c>
      <c r="BL35" s="73">
        <f>dataFutaie!BK87</f>
        <v>0</v>
      </c>
      <c r="BM35" s="73">
        <f>dataFutaie!BL87</f>
        <v>0</v>
      </c>
      <c r="BN35" s="73">
        <f>dataFutaie!BM87</f>
        <v>0</v>
      </c>
      <c r="BO35" s="73">
        <f>dataFutaie!BN87</f>
        <v>0</v>
      </c>
      <c r="BP35" s="73">
        <f>dataFutaie!BO87</f>
        <v>0</v>
      </c>
      <c r="BQ35" s="73">
        <f>dataFutaie!BP87</f>
        <v>0</v>
      </c>
      <c r="BR35" s="73">
        <f>dataFutaie!BQ87</f>
        <v>0</v>
      </c>
      <c r="BS35" s="73">
        <f>dataFutaie!BR87</f>
        <v>0</v>
      </c>
      <c r="BT35" s="73">
        <f>dataFutaie!BS87</f>
        <v>0</v>
      </c>
      <c r="BU35" s="73">
        <f>dataFutaie!BT87</f>
        <v>0</v>
      </c>
      <c r="BV35" s="73">
        <f>dataFutaie!BU87</f>
        <v>0</v>
      </c>
      <c r="BW35" s="73">
        <f>dataFutaie!BV87</f>
        <v>0</v>
      </c>
      <c r="BX35" s="73">
        <f>dataFutaie!BW87</f>
        <v>0</v>
      </c>
      <c r="BY35" s="73">
        <f>dataFutaie!BX87</f>
        <v>0</v>
      </c>
      <c r="BZ35" s="73">
        <f>dataFutaie!BY87</f>
        <v>0</v>
      </c>
      <c r="CA35" s="73">
        <f>dataFutaie!BZ87</f>
        <v>0</v>
      </c>
      <c r="CB35" s="73">
        <f>dataFutaie!CA87</f>
        <v>0</v>
      </c>
      <c r="CC35" s="73">
        <f>dataFutaie!CB87</f>
        <v>0</v>
      </c>
      <c r="CD35" s="73">
        <f>dataFutaie!CC87</f>
        <v>0</v>
      </c>
      <c r="CE35" s="73">
        <f>dataFutaie!CD87</f>
        <v>0</v>
      </c>
      <c r="CF35" s="73">
        <f>dataFutaie!CE87</f>
        <v>0</v>
      </c>
      <c r="CG35" s="73">
        <f>dataFutaie!CF87</f>
        <v>0</v>
      </c>
      <c r="CH35" s="73">
        <f>dataFutaie!CG87</f>
        <v>0</v>
      </c>
      <c r="CI35" s="73">
        <f>dataFutaie!CH87</f>
        <v>0</v>
      </c>
      <c r="CJ35" s="73">
        <f>dataFutaie!CI87</f>
        <v>0</v>
      </c>
      <c r="CK35" s="73">
        <f>dataFutaie!CJ87</f>
        <v>0</v>
      </c>
      <c r="CL35" s="73">
        <f>dataFutaie!CK87</f>
        <v>0</v>
      </c>
      <c r="CM35" s="73">
        <f>dataFutaie!CL87</f>
        <v>0</v>
      </c>
      <c r="CN35" s="73">
        <f>dataFutaie!CM87</f>
        <v>0</v>
      </c>
      <c r="CO35" s="73">
        <f>dataFutaie!CN87</f>
        <v>0</v>
      </c>
      <c r="CP35" s="73">
        <f>dataFutaie!CO87</f>
        <v>0</v>
      </c>
      <c r="CQ35" s="73">
        <f>dataFutaie!CP87</f>
        <v>0</v>
      </c>
      <c r="CR35" s="73">
        <f>dataFutaie!CQ87</f>
        <v>0</v>
      </c>
      <c r="CS35" s="73">
        <f>dataFutaie!CR87</f>
        <v>0</v>
      </c>
      <c r="CT35" s="73">
        <f>dataFutaie!CS87</f>
        <v>0</v>
      </c>
      <c r="CU35" s="73">
        <f>dataFutaie!CT87</f>
        <v>0</v>
      </c>
      <c r="CV35" s="73">
        <f>dataFutaie!CU87</f>
        <v>0</v>
      </c>
      <c r="CW35" s="73">
        <f>dataFutaie!CV87</f>
        <v>0</v>
      </c>
      <c r="CX35" s="73">
        <f>dataFutaie!CW87</f>
        <v>0</v>
      </c>
      <c r="CY35" s="73">
        <f>dataFutaie!CX87</f>
        <v>0</v>
      </c>
      <c r="CZ35" s="73">
        <f>dataFutaie!CY87</f>
        <v>0</v>
      </c>
      <c r="DA35" s="73">
        <f>dataFutaie!CZ87</f>
        <v>0</v>
      </c>
      <c r="DB35" s="73">
        <f>dataFutaie!DA87</f>
        <v>0</v>
      </c>
      <c r="DC35" s="73">
        <f>dataFutaie!DB87</f>
        <v>0</v>
      </c>
      <c r="DD35" s="73">
        <f>dataFutaie!DC87</f>
        <v>0</v>
      </c>
      <c r="DE35" s="73">
        <f>dataFutaie!DD87</f>
        <v>0</v>
      </c>
      <c r="DF35" s="73">
        <f>dataFutaie!DE87</f>
        <v>0</v>
      </c>
      <c r="DG35" s="73">
        <f>dataFutaie!DF87</f>
        <v>0</v>
      </c>
      <c r="DH35" s="73">
        <f>dataFutaie!DG87</f>
        <v>0</v>
      </c>
      <c r="DI35" s="73">
        <f>dataFutaie!DH87</f>
        <v>0</v>
      </c>
      <c r="DJ35" s="73">
        <f>dataFutaie!DI87</f>
        <v>0</v>
      </c>
      <c r="DK35" s="73">
        <f>dataFutaie!DJ87</f>
        <v>0</v>
      </c>
      <c r="DL35" s="73">
        <f>dataFutaie!DK87</f>
        <v>0</v>
      </c>
      <c r="DM35" s="73">
        <f>dataFutaie!DL87</f>
        <v>0</v>
      </c>
      <c r="DN35" s="73">
        <f>dataFutaie!DM87</f>
        <v>0</v>
      </c>
      <c r="DO35" s="73">
        <f>dataFutaie!DN87</f>
        <v>0</v>
      </c>
      <c r="DP35" s="73">
        <f>dataFutaie!DO87</f>
        <v>0</v>
      </c>
      <c r="DQ35" s="73">
        <f>dataFutaie!DP87</f>
        <v>0</v>
      </c>
      <c r="DR35" s="73">
        <f>dataFutaie!DQ87</f>
        <v>0</v>
      </c>
      <c r="DS35" s="73">
        <f>dataFutaie!DR87</f>
        <v>0</v>
      </c>
      <c r="DT35" s="73">
        <f>dataFutaie!DS87</f>
        <v>0</v>
      </c>
      <c r="DU35" s="73">
        <f>dataFutaie!DT87</f>
        <v>0</v>
      </c>
      <c r="DV35" s="73">
        <f>dataFutaie!DU87</f>
        <v>0</v>
      </c>
      <c r="DW35" s="73">
        <f>dataFutaie!DV87</f>
        <v>0</v>
      </c>
      <c r="DX35" s="73">
        <f>dataFutaie!DW87</f>
        <v>0</v>
      </c>
      <c r="DY35" s="73">
        <f>dataFutaie!DX87</f>
        <v>0</v>
      </c>
      <c r="DZ35" s="73">
        <f>dataFutaie!DY87</f>
        <v>0</v>
      </c>
      <c r="EA35" s="73">
        <f>dataFutaie!DZ87</f>
        <v>0</v>
      </c>
      <c r="EB35" s="73">
        <f>dataFutaie!EA87</f>
        <v>0</v>
      </c>
      <c r="EC35" s="73">
        <f>dataFutaie!EB87</f>
        <v>0</v>
      </c>
      <c r="ED35" s="73">
        <f>dataFutaie!EC87</f>
        <v>0</v>
      </c>
      <c r="EE35" s="73">
        <f>dataFutaie!ED87</f>
        <v>0</v>
      </c>
      <c r="EF35" s="73">
        <f>dataFutaie!EE87</f>
        <v>0</v>
      </c>
      <c r="EG35" s="73">
        <f>dataFutaie!EF87</f>
        <v>0</v>
      </c>
      <c r="EH35" s="73">
        <f>dataFutaie!EG87</f>
        <v>0</v>
      </c>
      <c r="EI35" s="73">
        <f>dataFutaie!EH87</f>
        <v>0</v>
      </c>
      <c r="EJ35" s="73">
        <f>dataFutaie!EI87</f>
        <v>0</v>
      </c>
      <c r="EK35" s="73">
        <f>dataFutaie!EJ87</f>
        <v>0</v>
      </c>
      <c r="EL35" s="73">
        <f>dataFutaie!EK87</f>
        <v>0</v>
      </c>
      <c r="EM35" s="73">
        <f>dataFutaie!EL87</f>
        <v>0</v>
      </c>
      <c r="EN35" s="73">
        <f>dataFutaie!EM87</f>
        <v>0</v>
      </c>
      <c r="EO35" s="73">
        <f>dataFutaie!EN87</f>
        <v>0</v>
      </c>
      <c r="EP35" s="73">
        <f>dataFutaie!EO87</f>
        <v>0</v>
      </c>
      <c r="EQ35" s="73">
        <f>dataFutaie!EP87</f>
        <v>0</v>
      </c>
      <c r="ER35" s="73">
        <f>dataFutaie!EQ87</f>
        <v>0</v>
      </c>
      <c r="ES35" s="73">
        <f>dataFutaie!ER87</f>
        <v>0</v>
      </c>
      <c r="ET35" s="73">
        <f>dataFutaie!ES87</f>
        <v>0</v>
      </c>
      <c r="EU35" s="73">
        <f>dataFutaie!ET87</f>
        <v>0</v>
      </c>
      <c r="EV35" s="73">
        <f>dataFutaie!EU87</f>
        <v>0</v>
      </c>
      <c r="EW35" s="73">
        <f>dataFutaie!EV87</f>
        <v>0</v>
      </c>
      <c r="EX35" s="73">
        <f>dataFutaie!EW87</f>
        <v>0</v>
      </c>
      <c r="EY35" s="73">
        <f>dataFutaie!EX87</f>
        <v>0</v>
      </c>
      <c r="EZ35" s="73">
        <f>dataFutaie!EY87</f>
        <v>0</v>
      </c>
      <c r="FA35" s="73">
        <f>dataFutaie!EZ87</f>
        <v>0</v>
      </c>
      <c r="FB35" s="73">
        <f>dataFutaie!FA87</f>
        <v>0</v>
      </c>
      <c r="FC35" s="73">
        <f>dataFutaie!FB87</f>
        <v>0</v>
      </c>
      <c r="FD35" s="73">
        <f>dataFutaie!FC87</f>
        <v>0</v>
      </c>
      <c r="FE35" s="73">
        <f>dataFutaie!FD87</f>
        <v>0</v>
      </c>
      <c r="FF35" s="73">
        <f>dataFutaie!FE87</f>
        <v>0</v>
      </c>
      <c r="FG35" s="73">
        <f>dataFutaie!FF87</f>
        <v>0</v>
      </c>
      <c r="FH35" s="73">
        <f>dataFutaie!FG87</f>
        <v>0</v>
      </c>
      <c r="FI35" s="73">
        <f>dataFutaie!FH87</f>
        <v>0</v>
      </c>
      <c r="FJ35" s="73">
        <f>dataFutaie!FI87</f>
        <v>0</v>
      </c>
      <c r="FK35" s="73">
        <f>dataFutaie!FJ87</f>
        <v>0</v>
      </c>
      <c r="FL35" s="73">
        <f>dataFutaie!FK87</f>
        <v>0</v>
      </c>
      <c r="FM35" s="73">
        <f>dataFutaie!FL87</f>
        <v>0</v>
      </c>
      <c r="FN35" s="73">
        <f>dataFutaie!FM87</f>
        <v>0</v>
      </c>
      <c r="FO35" s="73">
        <f>dataFutaie!FN87</f>
        <v>0</v>
      </c>
      <c r="FP35" s="73">
        <f>dataFutaie!FO87</f>
        <v>0</v>
      </c>
      <c r="FQ35" s="73">
        <f>dataFutaie!FP87</f>
        <v>0</v>
      </c>
      <c r="FR35" s="73">
        <f>dataFutaie!FQ87</f>
        <v>0</v>
      </c>
      <c r="FS35" s="73">
        <f>dataFutaie!FR87</f>
        <v>0</v>
      </c>
      <c r="FT35" s="73">
        <f>dataFutaie!FS87</f>
        <v>0</v>
      </c>
      <c r="FU35" s="73">
        <f>dataFutaie!FT87</f>
        <v>0</v>
      </c>
      <c r="FV35" s="73">
        <f>dataFutaie!FU87</f>
        <v>0</v>
      </c>
      <c r="FW35" s="73">
        <f>dataFutaie!FV87</f>
        <v>0</v>
      </c>
      <c r="FX35" s="73">
        <f>dataFutaie!FW87</f>
        <v>0</v>
      </c>
      <c r="FY35" s="73">
        <f>dataFutaie!FX87</f>
        <v>0</v>
      </c>
      <c r="FZ35" s="73">
        <f>dataFutaie!FY87</f>
        <v>0</v>
      </c>
      <c r="GA35" s="73">
        <f>dataFutaie!FZ87</f>
        <v>0</v>
      </c>
      <c r="GB35" s="73">
        <f>dataFutaie!GA87</f>
        <v>0</v>
      </c>
      <c r="GC35" s="73">
        <f>dataFutaie!GB87</f>
        <v>0</v>
      </c>
      <c r="GD35" s="73">
        <f>dataFutaie!GC87</f>
        <v>0</v>
      </c>
      <c r="GE35" s="73">
        <f>dataFutaie!GD87</f>
        <v>0</v>
      </c>
      <c r="GF35" s="73">
        <f>dataFutaie!GE87</f>
        <v>0</v>
      </c>
      <c r="GG35" s="73"/>
    </row>
    <row r="36">
      <c r="A36" s="66"/>
      <c r="B36" s="66"/>
      <c r="C36" s="66"/>
      <c r="D36" s="20" t="s">
        <v>112</v>
      </c>
      <c r="E36" s="50"/>
      <c r="F36" s="50" t="s">
        <v>113</v>
      </c>
      <c r="G36" s="20"/>
      <c r="H36" s="73">
        <f t="shared" ref="H36:GF36" si="9">H35*$E33*$E34</f>
        <v>0</v>
      </c>
      <c r="I36" s="73">
        <f t="shared" si="9"/>
        <v>0</v>
      </c>
      <c r="J36" s="73">
        <f t="shared" si="9"/>
        <v>0</v>
      </c>
      <c r="K36" s="73">
        <f t="shared" si="9"/>
        <v>0</v>
      </c>
      <c r="L36" s="73">
        <f t="shared" si="9"/>
        <v>0</v>
      </c>
      <c r="M36" s="73">
        <f t="shared" si="9"/>
        <v>0</v>
      </c>
      <c r="N36" s="73">
        <f t="shared" si="9"/>
        <v>0</v>
      </c>
      <c r="O36" s="73">
        <f t="shared" si="9"/>
        <v>0</v>
      </c>
      <c r="P36" s="73">
        <f t="shared" si="9"/>
        <v>0</v>
      </c>
      <c r="Q36" s="73">
        <f t="shared" si="9"/>
        <v>0</v>
      </c>
      <c r="R36" s="73">
        <f t="shared" si="9"/>
        <v>0</v>
      </c>
      <c r="S36" s="73">
        <f t="shared" si="9"/>
        <v>0</v>
      </c>
      <c r="T36" s="73">
        <f t="shared" si="9"/>
        <v>0</v>
      </c>
      <c r="U36" s="73">
        <f t="shared" si="9"/>
        <v>0</v>
      </c>
      <c r="V36" s="73">
        <f t="shared" si="9"/>
        <v>0</v>
      </c>
      <c r="W36" s="73">
        <f t="shared" si="9"/>
        <v>0</v>
      </c>
      <c r="X36" s="73">
        <f t="shared" si="9"/>
        <v>0</v>
      </c>
      <c r="Y36" s="73">
        <f t="shared" si="9"/>
        <v>0</v>
      </c>
      <c r="Z36" s="73">
        <f t="shared" si="9"/>
        <v>0</v>
      </c>
      <c r="AA36" s="73">
        <f t="shared" si="9"/>
        <v>0</v>
      </c>
      <c r="AB36" s="73">
        <f t="shared" si="9"/>
        <v>0</v>
      </c>
      <c r="AC36" s="73">
        <f t="shared" si="9"/>
        <v>0</v>
      </c>
      <c r="AD36" s="73">
        <f t="shared" si="9"/>
        <v>0</v>
      </c>
      <c r="AE36" s="73">
        <f t="shared" si="9"/>
        <v>0</v>
      </c>
      <c r="AF36" s="73">
        <f t="shared" si="9"/>
        <v>0</v>
      </c>
      <c r="AG36" s="73">
        <f t="shared" si="9"/>
        <v>0</v>
      </c>
      <c r="AH36" s="73">
        <f t="shared" si="9"/>
        <v>0</v>
      </c>
      <c r="AI36" s="73">
        <f t="shared" si="9"/>
        <v>0</v>
      </c>
      <c r="AJ36" s="73">
        <f t="shared" si="9"/>
        <v>0</v>
      </c>
      <c r="AK36" s="73">
        <f t="shared" si="9"/>
        <v>0</v>
      </c>
      <c r="AL36" s="73">
        <f t="shared" si="9"/>
        <v>0</v>
      </c>
      <c r="AM36" s="73">
        <f t="shared" si="9"/>
        <v>0</v>
      </c>
      <c r="AN36" s="73">
        <f t="shared" si="9"/>
        <v>0</v>
      </c>
      <c r="AO36" s="73">
        <f t="shared" si="9"/>
        <v>0</v>
      </c>
      <c r="AP36" s="73">
        <f t="shared" si="9"/>
        <v>0</v>
      </c>
      <c r="AQ36" s="73">
        <f t="shared" si="9"/>
        <v>0</v>
      </c>
      <c r="AR36" s="73">
        <f t="shared" si="9"/>
        <v>0</v>
      </c>
      <c r="AS36" s="73">
        <f t="shared" si="9"/>
        <v>0</v>
      </c>
      <c r="AT36" s="73">
        <f t="shared" si="9"/>
        <v>0</v>
      </c>
      <c r="AU36" s="73">
        <f t="shared" si="9"/>
        <v>0</v>
      </c>
      <c r="AV36" s="73">
        <f t="shared" si="9"/>
        <v>0</v>
      </c>
      <c r="AW36" s="73">
        <f t="shared" si="9"/>
        <v>0</v>
      </c>
      <c r="AX36" s="73">
        <f t="shared" si="9"/>
        <v>0</v>
      </c>
      <c r="AY36" s="73">
        <f t="shared" si="9"/>
        <v>0</v>
      </c>
      <c r="AZ36" s="73">
        <f t="shared" si="9"/>
        <v>0</v>
      </c>
      <c r="BA36" s="73">
        <f t="shared" si="9"/>
        <v>0</v>
      </c>
      <c r="BB36" s="73">
        <f t="shared" si="9"/>
        <v>0</v>
      </c>
      <c r="BC36" s="73">
        <f t="shared" si="9"/>
        <v>0</v>
      </c>
      <c r="BD36" s="73">
        <f t="shared" si="9"/>
        <v>0</v>
      </c>
      <c r="BE36" s="73">
        <f t="shared" si="9"/>
        <v>0</v>
      </c>
      <c r="BF36" s="73">
        <f t="shared" si="9"/>
        <v>0</v>
      </c>
      <c r="BG36" s="73">
        <f t="shared" si="9"/>
        <v>0</v>
      </c>
      <c r="BH36" s="73">
        <f t="shared" si="9"/>
        <v>0</v>
      </c>
      <c r="BI36" s="73">
        <f t="shared" si="9"/>
        <v>0</v>
      </c>
      <c r="BJ36" s="73">
        <f t="shared" si="9"/>
        <v>0</v>
      </c>
      <c r="BK36" s="73">
        <f t="shared" si="9"/>
        <v>0</v>
      </c>
      <c r="BL36" s="73">
        <f t="shared" si="9"/>
        <v>0</v>
      </c>
      <c r="BM36" s="73">
        <f t="shared" si="9"/>
        <v>0</v>
      </c>
      <c r="BN36" s="73">
        <f t="shared" si="9"/>
        <v>0</v>
      </c>
      <c r="BO36" s="73">
        <f t="shared" si="9"/>
        <v>0</v>
      </c>
      <c r="BP36" s="73">
        <f t="shared" si="9"/>
        <v>0</v>
      </c>
      <c r="BQ36" s="73">
        <f t="shared" si="9"/>
        <v>0</v>
      </c>
      <c r="BR36" s="73">
        <f t="shared" si="9"/>
        <v>0</v>
      </c>
      <c r="BS36" s="73">
        <f t="shared" si="9"/>
        <v>0</v>
      </c>
      <c r="BT36" s="73">
        <f t="shared" si="9"/>
        <v>0</v>
      </c>
      <c r="BU36" s="73">
        <f t="shared" si="9"/>
        <v>0</v>
      </c>
      <c r="BV36" s="73">
        <f t="shared" si="9"/>
        <v>0</v>
      </c>
      <c r="BW36" s="73">
        <f t="shared" si="9"/>
        <v>0</v>
      </c>
      <c r="BX36" s="73">
        <f t="shared" si="9"/>
        <v>0</v>
      </c>
      <c r="BY36" s="73">
        <f t="shared" si="9"/>
        <v>0</v>
      </c>
      <c r="BZ36" s="73">
        <f t="shared" si="9"/>
        <v>0</v>
      </c>
      <c r="CA36" s="73">
        <f t="shared" si="9"/>
        <v>0</v>
      </c>
      <c r="CB36" s="73">
        <f t="shared" si="9"/>
        <v>0</v>
      </c>
      <c r="CC36" s="73">
        <f t="shared" si="9"/>
        <v>0</v>
      </c>
      <c r="CD36" s="73">
        <f t="shared" si="9"/>
        <v>0</v>
      </c>
      <c r="CE36" s="73">
        <f t="shared" si="9"/>
        <v>0</v>
      </c>
      <c r="CF36" s="73">
        <f t="shared" si="9"/>
        <v>0</v>
      </c>
      <c r="CG36" s="73">
        <f t="shared" si="9"/>
        <v>0</v>
      </c>
      <c r="CH36" s="73">
        <f t="shared" si="9"/>
        <v>0</v>
      </c>
      <c r="CI36" s="73">
        <f t="shared" si="9"/>
        <v>0</v>
      </c>
      <c r="CJ36" s="73">
        <f t="shared" si="9"/>
        <v>0</v>
      </c>
      <c r="CK36" s="73">
        <f t="shared" si="9"/>
        <v>0</v>
      </c>
      <c r="CL36" s="73">
        <f t="shared" si="9"/>
        <v>0</v>
      </c>
      <c r="CM36" s="73">
        <f t="shared" si="9"/>
        <v>0</v>
      </c>
      <c r="CN36" s="73">
        <f t="shared" si="9"/>
        <v>0</v>
      </c>
      <c r="CO36" s="73">
        <f t="shared" si="9"/>
        <v>0</v>
      </c>
      <c r="CP36" s="73">
        <f t="shared" si="9"/>
        <v>0</v>
      </c>
      <c r="CQ36" s="73">
        <f t="shared" si="9"/>
        <v>0</v>
      </c>
      <c r="CR36" s="73">
        <f t="shared" si="9"/>
        <v>0</v>
      </c>
      <c r="CS36" s="73">
        <f t="shared" si="9"/>
        <v>0</v>
      </c>
      <c r="CT36" s="73">
        <f t="shared" si="9"/>
        <v>0</v>
      </c>
      <c r="CU36" s="73">
        <f t="shared" si="9"/>
        <v>0</v>
      </c>
      <c r="CV36" s="73">
        <f t="shared" si="9"/>
        <v>0</v>
      </c>
      <c r="CW36" s="73">
        <f t="shared" si="9"/>
        <v>0</v>
      </c>
      <c r="CX36" s="73">
        <f t="shared" si="9"/>
        <v>0</v>
      </c>
      <c r="CY36" s="73">
        <f t="shared" si="9"/>
        <v>0</v>
      </c>
      <c r="CZ36" s="73">
        <f t="shared" si="9"/>
        <v>0</v>
      </c>
      <c r="DA36" s="73">
        <f t="shared" si="9"/>
        <v>0</v>
      </c>
      <c r="DB36" s="73">
        <f t="shared" si="9"/>
        <v>0</v>
      </c>
      <c r="DC36" s="73">
        <f t="shared" si="9"/>
        <v>0</v>
      </c>
      <c r="DD36" s="73">
        <f t="shared" si="9"/>
        <v>0</v>
      </c>
      <c r="DE36" s="73">
        <f t="shared" si="9"/>
        <v>0</v>
      </c>
      <c r="DF36" s="73">
        <f t="shared" si="9"/>
        <v>0</v>
      </c>
      <c r="DG36" s="73">
        <f t="shared" si="9"/>
        <v>0</v>
      </c>
      <c r="DH36" s="73">
        <f t="shared" si="9"/>
        <v>0</v>
      </c>
      <c r="DI36" s="73">
        <f t="shared" si="9"/>
        <v>0</v>
      </c>
      <c r="DJ36" s="73">
        <f t="shared" si="9"/>
        <v>0</v>
      </c>
      <c r="DK36" s="73">
        <f t="shared" si="9"/>
        <v>0</v>
      </c>
      <c r="DL36" s="73">
        <f t="shared" si="9"/>
        <v>0</v>
      </c>
      <c r="DM36" s="73">
        <f t="shared" si="9"/>
        <v>0</v>
      </c>
      <c r="DN36" s="73">
        <f t="shared" si="9"/>
        <v>0</v>
      </c>
      <c r="DO36" s="73">
        <f t="shared" si="9"/>
        <v>0</v>
      </c>
      <c r="DP36" s="73">
        <f t="shared" si="9"/>
        <v>0</v>
      </c>
      <c r="DQ36" s="73">
        <f t="shared" si="9"/>
        <v>0</v>
      </c>
      <c r="DR36" s="73">
        <f t="shared" si="9"/>
        <v>0</v>
      </c>
      <c r="DS36" s="73">
        <f t="shared" si="9"/>
        <v>0</v>
      </c>
      <c r="DT36" s="73">
        <f t="shared" si="9"/>
        <v>0</v>
      </c>
      <c r="DU36" s="73">
        <f t="shared" si="9"/>
        <v>0</v>
      </c>
      <c r="DV36" s="73">
        <f t="shared" si="9"/>
        <v>0</v>
      </c>
      <c r="DW36" s="73">
        <f t="shared" si="9"/>
        <v>0</v>
      </c>
      <c r="DX36" s="73">
        <f t="shared" si="9"/>
        <v>0</v>
      </c>
      <c r="DY36" s="73">
        <f t="shared" si="9"/>
        <v>0</v>
      </c>
      <c r="DZ36" s="73">
        <f t="shared" si="9"/>
        <v>0</v>
      </c>
      <c r="EA36" s="73">
        <f t="shared" si="9"/>
        <v>0</v>
      </c>
      <c r="EB36" s="73">
        <f t="shared" si="9"/>
        <v>0</v>
      </c>
      <c r="EC36" s="73">
        <f t="shared" si="9"/>
        <v>0</v>
      </c>
      <c r="ED36" s="73">
        <f t="shared" si="9"/>
        <v>0</v>
      </c>
      <c r="EE36" s="73">
        <f t="shared" si="9"/>
        <v>0</v>
      </c>
      <c r="EF36" s="73">
        <f t="shared" si="9"/>
        <v>0</v>
      </c>
      <c r="EG36" s="73">
        <f t="shared" si="9"/>
        <v>0</v>
      </c>
      <c r="EH36" s="73">
        <f t="shared" si="9"/>
        <v>0</v>
      </c>
      <c r="EI36" s="73">
        <f t="shared" si="9"/>
        <v>0</v>
      </c>
      <c r="EJ36" s="73">
        <f t="shared" si="9"/>
        <v>0</v>
      </c>
      <c r="EK36" s="73">
        <f t="shared" si="9"/>
        <v>0</v>
      </c>
      <c r="EL36" s="73">
        <f t="shared" si="9"/>
        <v>0</v>
      </c>
      <c r="EM36" s="73">
        <f t="shared" si="9"/>
        <v>0</v>
      </c>
      <c r="EN36" s="73">
        <f t="shared" si="9"/>
        <v>0</v>
      </c>
      <c r="EO36" s="73">
        <f t="shared" si="9"/>
        <v>0</v>
      </c>
      <c r="EP36" s="73">
        <f t="shared" si="9"/>
        <v>0</v>
      </c>
      <c r="EQ36" s="73">
        <f t="shared" si="9"/>
        <v>0</v>
      </c>
      <c r="ER36" s="73">
        <f t="shared" si="9"/>
        <v>0</v>
      </c>
      <c r="ES36" s="73">
        <f t="shared" si="9"/>
        <v>0</v>
      </c>
      <c r="ET36" s="73">
        <f t="shared" si="9"/>
        <v>0</v>
      </c>
      <c r="EU36" s="73">
        <f t="shared" si="9"/>
        <v>0</v>
      </c>
      <c r="EV36" s="73">
        <f t="shared" si="9"/>
        <v>0</v>
      </c>
      <c r="EW36" s="73">
        <f t="shared" si="9"/>
        <v>0</v>
      </c>
      <c r="EX36" s="73">
        <f t="shared" si="9"/>
        <v>0</v>
      </c>
      <c r="EY36" s="73">
        <f t="shared" si="9"/>
        <v>0</v>
      </c>
      <c r="EZ36" s="73">
        <f t="shared" si="9"/>
        <v>0</v>
      </c>
      <c r="FA36" s="73">
        <f t="shared" si="9"/>
        <v>0</v>
      </c>
      <c r="FB36" s="73">
        <f t="shared" si="9"/>
        <v>0</v>
      </c>
      <c r="FC36" s="73">
        <f t="shared" si="9"/>
        <v>0</v>
      </c>
      <c r="FD36" s="73">
        <f t="shared" si="9"/>
        <v>0</v>
      </c>
      <c r="FE36" s="73">
        <f t="shared" si="9"/>
        <v>0</v>
      </c>
      <c r="FF36" s="73">
        <f t="shared" si="9"/>
        <v>0</v>
      </c>
      <c r="FG36" s="73">
        <f t="shared" si="9"/>
        <v>0</v>
      </c>
      <c r="FH36" s="73">
        <f t="shared" si="9"/>
        <v>0</v>
      </c>
      <c r="FI36" s="73">
        <f t="shared" si="9"/>
        <v>0</v>
      </c>
      <c r="FJ36" s="73">
        <f t="shared" si="9"/>
        <v>0</v>
      </c>
      <c r="FK36" s="73">
        <f t="shared" si="9"/>
        <v>0</v>
      </c>
      <c r="FL36" s="73">
        <f t="shared" si="9"/>
        <v>0</v>
      </c>
      <c r="FM36" s="73">
        <f t="shared" si="9"/>
        <v>0</v>
      </c>
      <c r="FN36" s="73">
        <f t="shared" si="9"/>
        <v>0</v>
      </c>
      <c r="FO36" s="73">
        <f t="shared" si="9"/>
        <v>0</v>
      </c>
      <c r="FP36" s="73">
        <f t="shared" si="9"/>
        <v>0</v>
      </c>
      <c r="FQ36" s="73">
        <f t="shared" si="9"/>
        <v>0</v>
      </c>
      <c r="FR36" s="73">
        <f t="shared" si="9"/>
        <v>0</v>
      </c>
      <c r="FS36" s="73">
        <f t="shared" si="9"/>
        <v>0</v>
      </c>
      <c r="FT36" s="73">
        <f t="shared" si="9"/>
        <v>0</v>
      </c>
      <c r="FU36" s="73">
        <f t="shared" si="9"/>
        <v>0</v>
      </c>
      <c r="FV36" s="73">
        <f t="shared" si="9"/>
        <v>0</v>
      </c>
      <c r="FW36" s="73">
        <f t="shared" si="9"/>
        <v>0</v>
      </c>
      <c r="FX36" s="73">
        <f t="shared" si="9"/>
        <v>0</v>
      </c>
      <c r="FY36" s="73">
        <f t="shared" si="9"/>
        <v>0</v>
      </c>
      <c r="FZ36" s="73">
        <f t="shared" si="9"/>
        <v>0</v>
      </c>
      <c r="GA36" s="73">
        <f t="shared" si="9"/>
        <v>0</v>
      </c>
      <c r="GB36" s="73">
        <f t="shared" si="9"/>
        <v>0</v>
      </c>
      <c r="GC36" s="73">
        <f t="shared" si="9"/>
        <v>0</v>
      </c>
      <c r="GD36" s="73">
        <f t="shared" si="9"/>
        <v>0</v>
      </c>
      <c r="GE36" s="73">
        <f t="shared" si="9"/>
        <v>0</v>
      </c>
      <c r="GF36" s="73">
        <f t="shared" si="9"/>
        <v>0</v>
      </c>
      <c r="GG36" s="73"/>
    </row>
    <row r="37">
      <c r="A37" s="66"/>
      <c r="B37" s="66"/>
      <c r="C37" s="66"/>
      <c r="D37" s="20" t="s">
        <v>114</v>
      </c>
      <c r="E37" s="50"/>
      <c r="F37" s="50" t="s">
        <v>113</v>
      </c>
      <c r="G37" s="20"/>
      <c r="H37" s="73">
        <f t="shared" ref="H37:GF37" si="10">iferror(exp(-1.0587+0.8836*ln(H36)+0.284),0)</f>
        <v>0</v>
      </c>
      <c r="I37" s="73">
        <f t="shared" si="10"/>
        <v>0</v>
      </c>
      <c r="J37" s="73">
        <f t="shared" si="10"/>
        <v>0</v>
      </c>
      <c r="K37" s="73">
        <f t="shared" si="10"/>
        <v>0</v>
      </c>
      <c r="L37" s="73">
        <f t="shared" si="10"/>
        <v>0</v>
      </c>
      <c r="M37" s="73">
        <f t="shared" si="10"/>
        <v>0</v>
      </c>
      <c r="N37" s="73">
        <f t="shared" si="10"/>
        <v>0</v>
      </c>
      <c r="O37" s="73">
        <f t="shared" si="10"/>
        <v>0</v>
      </c>
      <c r="P37" s="73">
        <f t="shared" si="10"/>
        <v>0</v>
      </c>
      <c r="Q37" s="73">
        <f t="shared" si="10"/>
        <v>0</v>
      </c>
      <c r="R37" s="73">
        <f t="shared" si="10"/>
        <v>0</v>
      </c>
      <c r="S37" s="73">
        <f t="shared" si="10"/>
        <v>0</v>
      </c>
      <c r="T37" s="73">
        <f t="shared" si="10"/>
        <v>0</v>
      </c>
      <c r="U37" s="73">
        <f t="shared" si="10"/>
        <v>0</v>
      </c>
      <c r="V37" s="73">
        <f t="shared" si="10"/>
        <v>0</v>
      </c>
      <c r="W37" s="73">
        <f t="shared" si="10"/>
        <v>0</v>
      </c>
      <c r="X37" s="73">
        <f t="shared" si="10"/>
        <v>0</v>
      </c>
      <c r="Y37" s="73">
        <f t="shared" si="10"/>
        <v>0</v>
      </c>
      <c r="Z37" s="73">
        <f t="shared" si="10"/>
        <v>0</v>
      </c>
      <c r="AA37" s="73">
        <f t="shared" si="10"/>
        <v>0</v>
      </c>
      <c r="AB37" s="73">
        <f t="shared" si="10"/>
        <v>0</v>
      </c>
      <c r="AC37" s="73">
        <f t="shared" si="10"/>
        <v>0</v>
      </c>
      <c r="AD37" s="73">
        <f t="shared" si="10"/>
        <v>0</v>
      </c>
      <c r="AE37" s="73">
        <f t="shared" si="10"/>
        <v>0</v>
      </c>
      <c r="AF37" s="73">
        <f t="shared" si="10"/>
        <v>0</v>
      </c>
      <c r="AG37" s="73">
        <f t="shared" si="10"/>
        <v>0</v>
      </c>
      <c r="AH37" s="73">
        <f t="shared" si="10"/>
        <v>0</v>
      </c>
      <c r="AI37" s="73">
        <f t="shared" si="10"/>
        <v>0</v>
      </c>
      <c r="AJ37" s="73">
        <f t="shared" si="10"/>
        <v>0</v>
      </c>
      <c r="AK37" s="73">
        <f t="shared" si="10"/>
        <v>0</v>
      </c>
      <c r="AL37" s="73">
        <f t="shared" si="10"/>
        <v>0</v>
      </c>
      <c r="AM37" s="73">
        <f t="shared" si="10"/>
        <v>0</v>
      </c>
      <c r="AN37" s="73">
        <f t="shared" si="10"/>
        <v>0</v>
      </c>
      <c r="AO37" s="73">
        <f t="shared" si="10"/>
        <v>0</v>
      </c>
      <c r="AP37" s="73">
        <f t="shared" si="10"/>
        <v>0</v>
      </c>
      <c r="AQ37" s="73">
        <f t="shared" si="10"/>
        <v>0</v>
      </c>
      <c r="AR37" s="73">
        <f t="shared" si="10"/>
        <v>0</v>
      </c>
      <c r="AS37" s="73">
        <f t="shared" si="10"/>
        <v>0</v>
      </c>
      <c r="AT37" s="73">
        <f t="shared" si="10"/>
        <v>0</v>
      </c>
      <c r="AU37" s="73">
        <f t="shared" si="10"/>
        <v>0</v>
      </c>
      <c r="AV37" s="73">
        <f t="shared" si="10"/>
        <v>0</v>
      </c>
      <c r="AW37" s="73">
        <f t="shared" si="10"/>
        <v>0</v>
      </c>
      <c r="AX37" s="73">
        <f t="shared" si="10"/>
        <v>0</v>
      </c>
      <c r="AY37" s="73">
        <f t="shared" si="10"/>
        <v>0</v>
      </c>
      <c r="AZ37" s="73">
        <f t="shared" si="10"/>
        <v>0</v>
      </c>
      <c r="BA37" s="73">
        <f t="shared" si="10"/>
        <v>0</v>
      </c>
      <c r="BB37" s="73">
        <f t="shared" si="10"/>
        <v>0</v>
      </c>
      <c r="BC37" s="73">
        <f t="shared" si="10"/>
        <v>0</v>
      </c>
      <c r="BD37" s="73">
        <f t="shared" si="10"/>
        <v>0</v>
      </c>
      <c r="BE37" s="73">
        <f t="shared" si="10"/>
        <v>0</v>
      </c>
      <c r="BF37" s="73">
        <f t="shared" si="10"/>
        <v>0</v>
      </c>
      <c r="BG37" s="73">
        <f t="shared" si="10"/>
        <v>0</v>
      </c>
      <c r="BH37" s="73">
        <f t="shared" si="10"/>
        <v>0</v>
      </c>
      <c r="BI37" s="73">
        <f t="shared" si="10"/>
        <v>0</v>
      </c>
      <c r="BJ37" s="73">
        <f t="shared" si="10"/>
        <v>0</v>
      </c>
      <c r="BK37" s="73">
        <f t="shared" si="10"/>
        <v>0</v>
      </c>
      <c r="BL37" s="73">
        <f t="shared" si="10"/>
        <v>0</v>
      </c>
      <c r="BM37" s="73">
        <f t="shared" si="10"/>
        <v>0</v>
      </c>
      <c r="BN37" s="73">
        <f t="shared" si="10"/>
        <v>0</v>
      </c>
      <c r="BO37" s="73">
        <f t="shared" si="10"/>
        <v>0</v>
      </c>
      <c r="BP37" s="73">
        <f t="shared" si="10"/>
        <v>0</v>
      </c>
      <c r="BQ37" s="73">
        <f t="shared" si="10"/>
        <v>0</v>
      </c>
      <c r="BR37" s="73">
        <f t="shared" si="10"/>
        <v>0</v>
      </c>
      <c r="BS37" s="73">
        <f t="shared" si="10"/>
        <v>0</v>
      </c>
      <c r="BT37" s="73">
        <f t="shared" si="10"/>
        <v>0</v>
      </c>
      <c r="BU37" s="73">
        <f t="shared" si="10"/>
        <v>0</v>
      </c>
      <c r="BV37" s="73">
        <f t="shared" si="10"/>
        <v>0</v>
      </c>
      <c r="BW37" s="73">
        <f t="shared" si="10"/>
        <v>0</v>
      </c>
      <c r="BX37" s="73">
        <f t="shared" si="10"/>
        <v>0</v>
      </c>
      <c r="BY37" s="73">
        <f t="shared" si="10"/>
        <v>0</v>
      </c>
      <c r="BZ37" s="73">
        <f t="shared" si="10"/>
        <v>0</v>
      </c>
      <c r="CA37" s="73">
        <f t="shared" si="10"/>
        <v>0</v>
      </c>
      <c r="CB37" s="73">
        <f t="shared" si="10"/>
        <v>0</v>
      </c>
      <c r="CC37" s="73">
        <f t="shared" si="10"/>
        <v>0</v>
      </c>
      <c r="CD37" s="73">
        <f t="shared" si="10"/>
        <v>0</v>
      </c>
      <c r="CE37" s="73">
        <f t="shared" si="10"/>
        <v>0</v>
      </c>
      <c r="CF37" s="73">
        <f t="shared" si="10"/>
        <v>0</v>
      </c>
      <c r="CG37" s="73">
        <f t="shared" si="10"/>
        <v>0</v>
      </c>
      <c r="CH37" s="73">
        <f t="shared" si="10"/>
        <v>0</v>
      </c>
      <c r="CI37" s="73">
        <f t="shared" si="10"/>
        <v>0</v>
      </c>
      <c r="CJ37" s="73">
        <f t="shared" si="10"/>
        <v>0</v>
      </c>
      <c r="CK37" s="73">
        <f t="shared" si="10"/>
        <v>0</v>
      </c>
      <c r="CL37" s="73">
        <f t="shared" si="10"/>
        <v>0</v>
      </c>
      <c r="CM37" s="73">
        <f t="shared" si="10"/>
        <v>0</v>
      </c>
      <c r="CN37" s="73">
        <f t="shared" si="10"/>
        <v>0</v>
      </c>
      <c r="CO37" s="73">
        <f t="shared" si="10"/>
        <v>0</v>
      </c>
      <c r="CP37" s="73">
        <f t="shared" si="10"/>
        <v>0</v>
      </c>
      <c r="CQ37" s="73">
        <f t="shared" si="10"/>
        <v>0</v>
      </c>
      <c r="CR37" s="73">
        <f t="shared" si="10"/>
        <v>0</v>
      </c>
      <c r="CS37" s="73">
        <f t="shared" si="10"/>
        <v>0</v>
      </c>
      <c r="CT37" s="73">
        <f t="shared" si="10"/>
        <v>0</v>
      </c>
      <c r="CU37" s="73">
        <f t="shared" si="10"/>
        <v>0</v>
      </c>
      <c r="CV37" s="73">
        <f t="shared" si="10"/>
        <v>0</v>
      </c>
      <c r="CW37" s="73">
        <f t="shared" si="10"/>
        <v>0</v>
      </c>
      <c r="CX37" s="73">
        <f t="shared" si="10"/>
        <v>0</v>
      </c>
      <c r="CY37" s="73">
        <f t="shared" si="10"/>
        <v>0</v>
      </c>
      <c r="CZ37" s="73">
        <f t="shared" si="10"/>
        <v>0</v>
      </c>
      <c r="DA37" s="73">
        <f t="shared" si="10"/>
        <v>0</v>
      </c>
      <c r="DB37" s="73">
        <f t="shared" si="10"/>
        <v>0</v>
      </c>
      <c r="DC37" s="73">
        <f t="shared" si="10"/>
        <v>0</v>
      </c>
      <c r="DD37" s="73">
        <f t="shared" si="10"/>
        <v>0</v>
      </c>
      <c r="DE37" s="73">
        <f t="shared" si="10"/>
        <v>0</v>
      </c>
      <c r="DF37" s="73">
        <f t="shared" si="10"/>
        <v>0</v>
      </c>
      <c r="DG37" s="73">
        <f t="shared" si="10"/>
        <v>0</v>
      </c>
      <c r="DH37" s="73">
        <f t="shared" si="10"/>
        <v>0</v>
      </c>
      <c r="DI37" s="73">
        <f t="shared" si="10"/>
        <v>0</v>
      </c>
      <c r="DJ37" s="73">
        <f t="shared" si="10"/>
        <v>0</v>
      </c>
      <c r="DK37" s="73">
        <f t="shared" si="10"/>
        <v>0</v>
      </c>
      <c r="DL37" s="73">
        <f t="shared" si="10"/>
        <v>0</v>
      </c>
      <c r="DM37" s="73">
        <f t="shared" si="10"/>
        <v>0</v>
      </c>
      <c r="DN37" s="73">
        <f t="shared" si="10"/>
        <v>0</v>
      </c>
      <c r="DO37" s="73">
        <f t="shared" si="10"/>
        <v>0</v>
      </c>
      <c r="DP37" s="73">
        <f t="shared" si="10"/>
        <v>0</v>
      </c>
      <c r="DQ37" s="73">
        <f t="shared" si="10"/>
        <v>0</v>
      </c>
      <c r="DR37" s="73">
        <f t="shared" si="10"/>
        <v>0</v>
      </c>
      <c r="DS37" s="73">
        <f t="shared" si="10"/>
        <v>0</v>
      </c>
      <c r="DT37" s="73">
        <f t="shared" si="10"/>
        <v>0</v>
      </c>
      <c r="DU37" s="73">
        <f t="shared" si="10"/>
        <v>0</v>
      </c>
      <c r="DV37" s="73">
        <f t="shared" si="10"/>
        <v>0</v>
      </c>
      <c r="DW37" s="73">
        <f t="shared" si="10"/>
        <v>0</v>
      </c>
      <c r="DX37" s="73">
        <f t="shared" si="10"/>
        <v>0</v>
      </c>
      <c r="DY37" s="73">
        <f t="shared" si="10"/>
        <v>0</v>
      </c>
      <c r="DZ37" s="73">
        <f t="shared" si="10"/>
        <v>0</v>
      </c>
      <c r="EA37" s="73">
        <f t="shared" si="10"/>
        <v>0</v>
      </c>
      <c r="EB37" s="73">
        <f t="shared" si="10"/>
        <v>0</v>
      </c>
      <c r="EC37" s="73">
        <f t="shared" si="10"/>
        <v>0</v>
      </c>
      <c r="ED37" s="73">
        <f t="shared" si="10"/>
        <v>0</v>
      </c>
      <c r="EE37" s="73">
        <f t="shared" si="10"/>
        <v>0</v>
      </c>
      <c r="EF37" s="73">
        <f t="shared" si="10"/>
        <v>0</v>
      </c>
      <c r="EG37" s="73">
        <f t="shared" si="10"/>
        <v>0</v>
      </c>
      <c r="EH37" s="73">
        <f t="shared" si="10"/>
        <v>0</v>
      </c>
      <c r="EI37" s="73">
        <f t="shared" si="10"/>
        <v>0</v>
      </c>
      <c r="EJ37" s="73">
        <f t="shared" si="10"/>
        <v>0</v>
      </c>
      <c r="EK37" s="73">
        <f t="shared" si="10"/>
        <v>0</v>
      </c>
      <c r="EL37" s="73">
        <f t="shared" si="10"/>
        <v>0</v>
      </c>
      <c r="EM37" s="73">
        <f t="shared" si="10"/>
        <v>0</v>
      </c>
      <c r="EN37" s="73">
        <f t="shared" si="10"/>
        <v>0</v>
      </c>
      <c r="EO37" s="73">
        <f t="shared" si="10"/>
        <v>0</v>
      </c>
      <c r="EP37" s="73">
        <f t="shared" si="10"/>
        <v>0</v>
      </c>
      <c r="EQ37" s="73">
        <f t="shared" si="10"/>
        <v>0</v>
      </c>
      <c r="ER37" s="73">
        <f t="shared" si="10"/>
        <v>0</v>
      </c>
      <c r="ES37" s="73">
        <f t="shared" si="10"/>
        <v>0</v>
      </c>
      <c r="ET37" s="73">
        <f t="shared" si="10"/>
        <v>0</v>
      </c>
      <c r="EU37" s="73">
        <f t="shared" si="10"/>
        <v>0</v>
      </c>
      <c r="EV37" s="73">
        <f t="shared" si="10"/>
        <v>0</v>
      </c>
      <c r="EW37" s="73">
        <f t="shared" si="10"/>
        <v>0</v>
      </c>
      <c r="EX37" s="73">
        <f t="shared" si="10"/>
        <v>0</v>
      </c>
      <c r="EY37" s="73">
        <f t="shared" si="10"/>
        <v>0</v>
      </c>
      <c r="EZ37" s="73">
        <f t="shared" si="10"/>
        <v>0</v>
      </c>
      <c r="FA37" s="73">
        <f t="shared" si="10"/>
        <v>0</v>
      </c>
      <c r="FB37" s="73">
        <f t="shared" si="10"/>
        <v>0</v>
      </c>
      <c r="FC37" s="73">
        <f t="shared" si="10"/>
        <v>0</v>
      </c>
      <c r="FD37" s="73">
        <f t="shared" si="10"/>
        <v>0</v>
      </c>
      <c r="FE37" s="73">
        <f t="shared" si="10"/>
        <v>0</v>
      </c>
      <c r="FF37" s="73">
        <f t="shared" si="10"/>
        <v>0</v>
      </c>
      <c r="FG37" s="73">
        <f t="shared" si="10"/>
        <v>0</v>
      </c>
      <c r="FH37" s="73">
        <f t="shared" si="10"/>
        <v>0</v>
      </c>
      <c r="FI37" s="73">
        <f t="shared" si="10"/>
        <v>0</v>
      </c>
      <c r="FJ37" s="73">
        <f t="shared" si="10"/>
        <v>0</v>
      </c>
      <c r="FK37" s="73">
        <f t="shared" si="10"/>
        <v>0</v>
      </c>
      <c r="FL37" s="73">
        <f t="shared" si="10"/>
        <v>0</v>
      </c>
      <c r="FM37" s="73">
        <f t="shared" si="10"/>
        <v>0</v>
      </c>
      <c r="FN37" s="73">
        <f t="shared" si="10"/>
        <v>0</v>
      </c>
      <c r="FO37" s="73">
        <f t="shared" si="10"/>
        <v>0</v>
      </c>
      <c r="FP37" s="73">
        <f t="shared" si="10"/>
        <v>0</v>
      </c>
      <c r="FQ37" s="73">
        <f t="shared" si="10"/>
        <v>0</v>
      </c>
      <c r="FR37" s="73">
        <f t="shared" si="10"/>
        <v>0</v>
      </c>
      <c r="FS37" s="73">
        <f t="shared" si="10"/>
        <v>0</v>
      </c>
      <c r="FT37" s="73">
        <f t="shared" si="10"/>
        <v>0</v>
      </c>
      <c r="FU37" s="73">
        <f t="shared" si="10"/>
        <v>0</v>
      </c>
      <c r="FV37" s="73">
        <f t="shared" si="10"/>
        <v>0</v>
      </c>
      <c r="FW37" s="73">
        <f t="shared" si="10"/>
        <v>0</v>
      </c>
      <c r="FX37" s="73">
        <f t="shared" si="10"/>
        <v>0</v>
      </c>
      <c r="FY37" s="73">
        <f t="shared" si="10"/>
        <v>0</v>
      </c>
      <c r="FZ37" s="73">
        <f t="shared" si="10"/>
        <v>0</v>
      </c>
      <c r="GA37" s="73">
        <f t="shared" si="10"/>
        <v>0</v>
      </c>
      <c r="GB37" s="73">
        <f t="shared" si="10"/>
        <v>0</v>
      </c>
      <c r="GC37" s="73">
        <f t="shared" si="10"/>
        <v>0</v>
      </c>
      <c r="GD37" s="73">
        <f t="shared" si="10"/>
        <v>0</v>
      </c>
      <c r="GE37" s="73">
        <f t="shared" si="10"/>
        <v>0</v>
      </c>
      <c r="GF37" s="73">
        <f t="shared" si="10"/>
        <v>0</v>
      </c>
      <c r="GG37" s="73"/>
    </row>
    <row r="38">
      <c r="A38" s="66"/>
      <c r="B38" s="66"/>
      <c r="C38" s="66"/>
      <c r="D38" s="66" t="s">
        <v>122</v>
      </c>
      <c r="E38" s="50"/>
      <c r="F38" s="50" t="s">
        <v>116</v>
      </c>
      <c r="G38" s="20"/>
      <c r="H38" s="78">
        <f>(H36+H37)*dataMethode!$E$13</f>
        <v>0</v>
      </c>
      <c r="I38" s="78">
        <f>(I36+I37)*dataMethode!$E$13</f>
        <v>0</v>
      </c>
      <c r="J38" s="78">
        <f>(J36+J37)*dataMethode!$E$13</f>
        <v>0</v>
      </c>
      <c r="K38" s="78">
        <f>(K36+K37)*dataMethode!$E$13</f>
        <v>0</v>
      </c>
      <c r="L38" s="78">
        <f>(L36+L37)*dataMethode!$E$13</f>
        <v>0</v>
      </c>
      <c r="M38" s="78">
        <f>(M36+M37)*dataMethode!$E$13</f>
        <v>0</v>
      </c>
      <c r="N38" s="78">
        <f>(N36+N37)*dataMethode!$E$13</f>
        <v>0</v>
      </c>
      <c r="O38" s="78">
        <f>(O36+O37)*dataMethode!$E$13</f>
        <v>0</v>
      </c>
      <c r="P38" s="78">
        <f>(P36+P37)*dataMethode!$E$13</f>
        <v>0</v>
      </c>
      <c r="Q38" s="78">
        <f>(Q36+Q37)*dataMethode!$E$13</f>
        <v>0</v>
      </c>
      <c r="R38" s="78">
        <f>(R36+R37)*dataMethode!$E$13</f>
        <v>0</v>
      </c>
      <c r="S38" s="78">
        <f>(S36+S37)*dataMethode!$E$13</f>
        <v>0</v>
      </c>
      <c r="T38" s="78">
        <f>(T36+T37)*dataMethode!$E$13</f>
        <v>0</v>
      </c>
      <c r="U38" s="78">
        <f>(U36+U37)*dataMethode!$E$13</f>
        <v>0</v>
      </c>
      <c r="V38" s="78">
        <f>(V36+V37)*dataMethode!$E$13</f>
        <v>0</v>
      </c>
      <c r="W38" s="78">
        <f>(W36+W37)*dataMethode!$E$13</f>
        <v>0</v>
      </c>
      <c r="X38" s="78">
        <f>(X36+X37)*dataMethode!$E$13</f>
        <v>0</v>
      </c>
      <c r="Y38" s="78">
        <f>(Y36+Y37)*dataMethode!$E$13</f>
        <v>0</v>
      </c>
      <c r="Z38" s="78">
        <f>(Z36+Z37)*dataMethode!$E$13</f>
        <v>0</v>
      </c>
      <c r="AA38" s="78">
        <f>(AA36+AA37)*dataMethode!$E$13</f>
        <v>0</v>
      </c>
      <c r="AB38" s="78">
        <f>(AB36+AB37)*dataMethode!$E$13</f>
        <v>0</v>
      </c>
      <c r="AC38" s="78">
        <f>(AC36+AC37)*dataMethode!$E$13</f>
        <v>0</v>
      </c>
      <c r="AD38" s="78">
        <f>(AD36+AD37)*dataMethode!$E$13</f>
        <v>0</v>
      </c>
      <c r="AE38" s="78">
        <f>(AE36+AE37)*dataMethode!$E$13</f>
        <v>0</v>
      </c>
      <c r="AF38" s="78">
        <f>(AF36+AF37)*dataMethode!$E$13</f>
        <v>0</v>
      </c>
      <c r="AG38" s="78">
        <f>(AG36+AG37)*dataMethode!$E$13</f>
        <v>0</v>
      </c>
      <c r="AH38" s="78">
        <f>(AH36+AH37)*dataMethode!$E$13</f>
        <v>0</v>
      </c>
      <c r="AI38" s="78">
        <f>(AI36+AI37)*dataMethode!$E$13</f>
        <v>0</v>
      </c>
      <c r="AJ38" s="78">
        <f>(AJ36+AJ37)*dataMethode!$E$13</f>
        <v>0</v>
      </c>
      <c r="AK38" s="78">
        <f>(AK36+AK37)*dataMethode!$E$13</f>
        <v>0</v>
      </c>
      <c r="AL38" s="78">
        <f>(AL36+AL37)*dataMethode!$E$13</f>
        <v>0</v>
      </c>
      <c r="AM38" s="78">
        <f>(AM36+AM37)*dataMethode!$E$13</f>
        <v>0</v>
      </c>
      <c r="AN38" s="78">
        <f>(AN36+AN37)*dataMethode!$E$13</f>
        <v>0</v>
      </c>
      <c r="AO38" s="78">
        <f>(AO36+AO37)*dataMethode!$E$13</f>
        <v>0</v>
      </c>
      <c r="AP38" s="78">
        <f>(AP36+AP37)*dataMethode!$E$13</f>
        <v>0</v>
      </c>
      <c r="AQ38" s="78">
        <f>(AQ36+AQ37)*dataMethode!$E$13</f>
        <v>0</v>
      </c>
      <c r="AR38" s="78">
        <f>(AR36+AR37)*dataMethode!$E$13</f>
        <v>0</v>
      </c>
      <c r="AS38" s="78">
        <f>(AS36+AS37)*dataMethode!$E$13</f>
        <v>0</v>
      </c>
      <c r="AT38" s="78">
        <f>(AT36+AT37)*dataMethode!$E$13</f>
        <v>0</v>
      </c>
      <c r="AU38" s="78">
        <f>(AU36+AU37)*dataMethode!$E$13</f>
        <v>0</v>
      </c>
      <c r="AV38" s="78">
        <f>(AV36+AV37)*dataMethode!$E$13</f>
        <v>0</v>
      </c>
      <c r="AW38" s="78">
        <f>(AW36+AW37)*dataMethode!$E$13</f>
        <v>0</v>
      </c>
      <c r="AX38" s="78">
        <f>(AX36+AX37)*dataMethode!$E$13</f>
        <v>0</v>
      </c>
      <c r="AY38" s="78">
        <f>(AY36+AY37)*dataMethode!$E$13</f>
        <v>0</v>
      </c>
      <c r="AZ38" s="78">
        <f>(AZ36+AZ37)*dataMethode!$E$13</f>
        <v>0</v>
      </c>
      <c r="BA38" s="78">
        <f>(BA36+BA37)*dataMethode!$E$13</f>
        <v>0</v>
      </c>
      <c r="BB38" s="78">
        <f>(BB36+BB37)*dataMethode!$E$13</f>
        <v>0</v>
      </c>
      <c r="BC38" s="78">
        <f>(BC36+BC37)*dataMethode!$E$13</f>
        <v>0</v>
      </c>
      <c r="BD38" s="78">
        <f>(BD36+BD37)*dataMethode!$E$13</f>
        <v>0</v>
      </c>
      <c r="BE38" s="78">
        <f>(BE36+BE37)*dataMethode!$E$13</f>
        <v>0</v>
      </c>
      <c r="BF38" s="78">
        <f>(BF36+BF37)*dataMethode!$E$13</f>
        <v>0</v>
      </c>
      <c r="BG38" s="78">
        <f>(BG36+BG37)*dataMethode!$E$13</f>
        <v>0</v>
      </c>
      <c r="BH38" s="78">
        <f>(BH36+BH37)*dataMethode!$E$13</f>
        <v>0</v>
      </c>
      <c r="BI38" s="78">
        <f>(BI36+BI37)*dataMethode!$E$13</f>
        <v>0</v>
      </c>
      <c r="BJ38" s="78">
        <f>(BJ36+BJ37)*dataMethode!$E$13</f>
        <v>0</v>
      </c>
      <c r="BK38" s="78">
        <f>(BK36+BK37)*dataMethode!$E$13</f>
        <v>0</v>
      </c>
      <c r="BL38" s="78">
        <f>(BL36+BL37)*dataMethode!$E$13</f>
        <v>0</v>
      </c>
      <c r="BM38" s="78">
        <f>(BM36+BM37)*dataMethode!$E$13</f>
        <v>0</v>
      </c>
      <c r="BN38" s="78">
        <f>(BN36+BN37)*dataMethode!$E$13</f>
        <v>0</v>
      </c>
      <c r="BO38" s="78">
        <f>(BO36+BO37)*dataMethode!$E$13</f>
        <v>0</v>
      </c>
      <c r="BP38" s="78">
        <f>(BP36+BP37)*dataMethode!$E$13</f>
        <v>0</v>
      </c>
      <c r="BQ38" s="78">
        <f>(BQ36+BQ37)*dataMethode!$E$13</f>
        <v>0</v>
      </c>
      <c r="BR38" s="78">
        <f>(BR36+BR37)*dataMethode!$E$13</f>
        <v>0</v>
      </c>
      <c r="BS38" s="78">
        <f>(BS36+BS37)*dataMethode!$E$13</f>
        <v>0</v>
      </c>
      <c r="BT38" s="78">
        <f>(BT36+BT37)*dataMethode!$E$13</f>
        <v>0</v>
      </c>
      <c r="BU38" s="78">
        <f>(BU36+BU37)*dataMethode!$E$13</f>
        <v>0</v>
      </c>
      <c r="BV38" s="78">
        <f>(BV36+BV37)*dataMethode!$E$13</f>
        <v>0</v>
      </c>
      <c r="BW38" s="78">
        <f>(BW36+BW37)*dataMethode!$E$13</f>
        <v>0</v>
      </c>
      <c r="BX38" s="78">
        <f>(BX36+BX37)*dataMethode!$E$13</f>
        <v>0</v>
      </c>
      <c r="BY38" s="78">
        <f>(BY36+BY37)*dataMethode!$E$13</f>
        <v>0</v>
      </c>
      <c r="BZ38" s="78">
        <f>(BZ36+BZ37)*dataMethode!$E$13</f>
        <v>0</v>
      </c>
      <c r="CA38" s="78">
        <f>(CA36+CA37)*dataMethode!$E$13</f>
        <v>0</v>
      </c>
      <c r="CB38" s="78">
        <f>(CB36+CB37)*dataMethode!$E$13</f>
        <v>0</v>
      </c>
      <c r="CC38" s="78">
        <f>(CC36+CC37)*dataMethode!$E$13</f>
        <v>0</v>
      </c>
      <c r="CD38" s="78">
        <f>(CD36+CD37)*dataMethode!$E$13</f>
        <v>0</v>
      </c>
      <c r="CE38" s="78">
        <f>(CE36+CE37)*dataMethode!$E$13</f>
        <v>0</v>
      </c>
      <c r="CF38" s="78">
        <f>(CF36+CF37)*dataMethode!$E$13</f>
        <v>0</v>
      </c>
      <c r="CG38" s="78">
        <f>(CG36+CG37)*dataMethode!$E$13</f>
        <v>0</v>
      </c>
      <c r="CH38" s="78">
        <f>(CH36+CH37)*dataMethode!$E$13</f>
        <v>0</v>
      </c>
      <c r="CI38" s="78">
        <f>(CI36+CI37)*dataMethode!$E$13</f>
        <v>0</v>
      </c>
      <c r="CJ38" s="78">
        <f>(CJ36+CJ37)*dataMethode!$E$13</f>
        <v>0</v>
      </c>
      <c r="CK38" s="78">
        <f>(CK36+CK37)*dataMethode!$E$13</f>
        <v>0</v>
      </c>
      <c r="CL38" s="78">
        <f>(CL36+CL37)*dataMethode!$E$13</f>
        <v>0</v>
      </c>
      <c r="CM38" s="78">
        <f>(CM36+CM37)*dataMethode!$E$13</f>
        <v>0</v>
      </c>
      <c r="CN38" s="78">
        <f>(CN36+CN37)*dataMethode!$E$13</f>
        <v>0</v>
      </c>
      <c r="CO38" s="78">
        <f>(CO36+CO37)*dataMethode!$E$13</f>
        <v>0</v>
      </c>
      <c r="CP38" s="78">
        <f>(CP36+CP37)*dataMethode!$E$13</f>
        <v>0</v>
      </c>
      <c r="CQ38" s="78">
        <f>(CQ36+CQ37)*dataMethode!$E$13</f>
        <v>0</v>
      </c>
      <c r="CR38" s="78">
        <f>(CR36+CR37)*dataMethode!$E$13</f>
        <v>0</v>
      </c>
      <c r="CS38" s="78">
        <f>(CS36+CS37)*dataMethode!$E$13</f>
        <v>0</v>
      </c>
      <c r="CT38" s="78">
        <f>(CT36+CT37)*dataMethode!$E$13</f>
        <v>0</v>
      </c>
      <c r="CU38" s="78">
        <f>(CU36+CU37)*dataMethode!$E$13</f>
        <v>0</v>
      </c>
      <c r="CV38" s="78">
        <f>(CV36+CV37)*dataMethode!$E$13</f>
        <v>0</v>
      </c>
      <c r="CW38" s="78">
        <f>(CW36+CW37)*dataMethode!$E$13</f>
        <v>0</v>
      </c>
      <c r="CX38" s="78">
        <f>(CX36+CX37)*dataMethode!$E$13</f>
        <v>0</v>
      </c>
      <c r="CY38" s="78">
        <f>(CY36+CY37)*dataMethode!$E$13</f>
        <v>0</v>
      </c>
      <c r="CZ38" s="78">
        <f>(CZ36+CZ37)*dataMethode!$E$13</f>
        <v>0</v>
      </c>
      <c r="DA38" s="78">
        <f>(DA36+DA37)*dataMethode!$E$13</f>
        <v>0</v>
      </c>
      <c r="DB38" s="78">
        <f>(DB36+DB37)*dataMethode!$E$13</f>
        <v>0</v>
      </c>
      <c r="DC38" s="78">
        <f>(DC36+DC37)*dataMethode!$E$13</f>
        <v>0</v>
      </c>
      <c r="DD38" s="78">
        <f>(DD36+DD37)*dataMethode!$E$13</f>
        <v>0</v>
      </c>
      <c r="DE38" s="78">
        <f>(DE36+DE37)*dataMethode!$E$13</f>
        <v>0</v>
      </c>
      <c r="DF38" s="78">
        <f>(DF36+DF37)*dataMethode!$E$13</f>
        <v>0</v>
      </c>
      <c r="DG38" s="78">
        <f>(DG36+DG37)*dataMethode!$E$13</f>
        <v>0</v>
      </c>
      <c r="DH38" s="78">
        <f>(DH36+DH37)*dataMethode!$E$13</f>
        <v>0</v>
      </c>
      <c r="DI38" s="78">
        <f>(DI36+DI37)*dataMethode!$E$13</f>
        <v>0</v>
      </c>
      <c r="DJ38" s="78">
        <f>(DJ36+DJ37)*dataMethode!$E$13</f>
        <v>0</v>
      </c>
      <c r="DK38" s="78">
        <f>(DK36+DK37)*dataMethode!$E$13</f>
        <v>0</v>
      </c>
      <c r="DL38" s="78">
        <f>(DL36+DL37)*dataMethode!$E$13</f>
        <v>0</v>
      </c>
      <c r="DM38" s="78">
        <f>(DM36+DM37)*dataMethode!$E$13</f>
        <v>0</v>
      </c>
      <c r="DN38" s="78">
        <f>(DN36+DN37)*dataMethode!$E$13</f>
        <v>0</v>
      </c>
      <c r="DO38" s="78">
        <f>(DO36+DO37)*dataMethode!$E$13</f>
        <v>0</v>
      </c>
      <c r="DP38" s="78">
        <f>(DP36+DP37)*dataMethode!$E$13</f>
        <v>0</v>
      </c>
      <c r="DQ38" s="78">
        <f>(DQ36+DQ37)*dataMethode!$E$13</f>
        <v>0</v>
      </c>
      <c r="DR38" s="78">
        <f>(DR36+DR37)*dataMethode!$E$13</f>
        <v>0</v>
      </c>
      <c r="DS38" s="78">
        <f>(DS36+DS37)*dataMethode!$E$13</f>
        <v>0</v>
      </c>
      <c r="DT38" s="78">
        <f>(DT36+DT37)*dataMethode!$E$13</f>
        <v>0</v>
      </c>
      <c r="DU38" s="78">
        <f>(DU36+DU37)*dataMethode!$E$13</f>
        <v>0</v>
      </c>
      <c r="DV38" s="78">
        <f>(DV36+DV37)*dataMethode!$E$13</f>
        <v>0</v>
      </c>
      <c r="DW38" s="78">
        <f>(DW36+DW37)*dataMethode!$E$13</f>
        <v>0</v>
      </c>
      <c r="DX38" s="78">
        <f>(DX36+DX37)*dataMethode!$E$13</f>
        <v>0</v>
      </c>
      <c r="DY38" s="78">
        <f>(DY36+DY37)*dataMethode!$E$13</f>
        <v>0</v>
      </c>
      <c r="DZ38" s="78">
        <f>(DZ36+DZ37)*dataMethode!$E$13</f>
        <v>0</v>
      </c>
      <c r="EA38" s="78">
        <f>(EA36+EA37)*dataMethode!$E$13</f>
        <v>0</v>
      </c>
      <c r="EB38" s="78">
        <f>(EB36+EB37)*dataMethode!$E$13</f>
        <v>0</v>
      </c>
      <c r="EC38" s="78">
        <f>(EC36+EC37)*dataMethode!$E$13</f>
        <v>0</v>
      </c>
      <c r="ED38" s="78">
        <f>(ED36+ED37)*dataMethode!$E$13</f>
        <v>0</v>
      </c>
      <c r="EE38" s="78">
        <f>(EE36+EE37)*dataMethode!$E$13</f>
        <v>0</v>
      </c>
      <c r="EF38" s="78">
        <f>(EF36+EF37)*dataMethode!$E$13</f>
        <v>0</v>
      </c>
      <c r="EG38" s="78">
        <f>(EG36+EG37)*dataMethode!$E$13</f>
        <v>0</v>
      </c>
      <c r="EH38" s="78">
        <f>(EH36+EH37)*dataMethode!$E$13</f>
        <v>0</v>
      </c>
      <c r="EI38" s="78">
        <f>(EI36+EI37)*dataMethode!$E$13</f>
        <v>0</v>
      </c>
      <c r="EJ38" s="78">
        <f>(EJ36+EJ37)*dataMethode!$E$13</f>
        <v>0</v>
      </c>
      <c r="EK38" s="78">
        <f>(EK36+EK37)*dataMethode!$E$13</f>
        <v>0</v>
      </c>
      <c r="EL38" s="78">
        <f>(EL36+EL37)*dataMethode!$E$13</f>
        <v>0</v>
      </c>
      <c r="EM38" s="78">
        <f>(EM36+EM37)*dataMethode!$E$13</f>
        <v>0</v>
      </c>
      <c r="EN38" s="78">
        <f>(EN36+EN37)*dataMethode!$E$13</f>
        <v>0</v>
      </c>
      <c r="EO38" s="78">
        <f>(EO36+EO37)*dataMethode!$E$13</f>
        <v>0</v>
      </c>
      <c r="EP38" s="78">
        <f>(EP36+EP37)*dataMethode!$E$13</f>
        <v>0</v>
      </c>
      <c r="EQ38" s="78">
        <f>(EQ36+EQ37)*dataMethode!$E$13</f>
        <v>0</v>
      </c>
      <c r="ER38" s="78">
        <f>(ER36+ER37)*dataMethode!$E$13</f>
        <v>0</v>
      </c>
      <c r="ES38" s="78">
        <f>(ES36+ES37)*dataMethode!$E$13</f>
        <v>0</v>
      </c>
      <c r="ET38" s="78">
        <f>(ET36+ET37)*dataMethode!$E$13</f>
        <v>0</v>
      </c>
      <c r="EU38" s="78">
        <f>(EU36+EU37)*dataMethode!$E$13</f>
        <v>0</v>
      </c>
      <c r="EV38" s="78">
        <f>(EV36+EV37)*dataMethode!$E$13</f>
        <v>0</v>
      </c>
      <c r="EW38" s="78">
        <f>(EW36+EW37)*dataMethode!$E$13</f>
        <v>0</v>
      </c>
      <c r="EX38" s="78">
        <f>(EX36+EX37)*dataMethode!$E$13</f>
        <v>0</v>
      </c>
      <c r="EY38" s="78">
        <f>(EY36+EY37)*dataMethode!$E$13</f>
        <v>0</v>
      </c>
      <c r="EZ38" s="78">
        <f>(EZ36+EZ37)*dataMethode!$E$13</f>
        <v>0</v>
      </c>
      <c r="FA38" s="78">
        <f>(FA36+FA37)*dataMethode!$E$13</f>
        <v>0</v>
      </c>
      <c r="FB38" s="78">
        <f>(FB36+FB37)*dataMethode!$E$13</f>
        <v>0</v>
      </c>
      <c r="FC38" s="78">
        <f>(FC36+FC37)*dataMethode!$E$13</f>
        <v>0</v>
      </c>
      <c r="FD38" s="78">
        <f>(FD36+FD37)*dataMethode!$E$13</f>
        <v>0</v>
      </c>
      <c r="FE38" s="78">
        <f>(FE36+FE37)*dataMethode!$E$13</f>
        <v>0</v>
      </c>
      <c r="FF38" s="78">
        <f>(FF36+FF37)*dataMethode!$E$13</f>
        <v>0</v>
      </c>
      <c r="FG38" s="78">
        <f>(FG36+FG37)*dataMethode!$E$13</f>
        <v>0</v>
      </c>
      <c r="FH38" s="78">
        <f>(FH36+FH37)*dataMethode!$E$13</f>
        <v>0</v>
      </c>
      <c r="FI38" s="78">
        <f>(FI36+FI37)*dataMethode!$E$13</f>
        <v>0</v>
      </c>
      <c r="FJ38" s="78">
        <f>(FJ36+FJ37)*dataMethode!$E$13</f>
        <v>0</v>
      </c>
      <c r="FK38" s="78">
        <f>(FK36+FK37)*dataMethode!$E$13</f>
        <v>0</v>
      </c>
      <c r="FL38" s="78">
        <f>(FL36+FL37)*dataMethode!$E$13</f>
        <v>0</v>
      </c>
      <c r="FM38" s="78">
        <f>(FM36+FM37)*dataMethode!$E$13</f>
        <v>0</v>
      </c>
      <c r="FN38" s="78">
        <f>(FN36+FN37)*dataMethode!$E$13</f>
        <v>0</v>
      </c>
      <c r="FO38" s="78">
        <f>(FO36+FO37)*dataMethode!$E$13</f>
        <v>0</v>
      </c>
      <c r="FP38" s="78">
        <f>(FP36+FP37)*dataMethode!$E$13</f>
        <v>0</v>
      </c>
      <c r="FQ38" s="78">
        <f>(FQ36+FQ37)*dataMethode!$E$13</f>
        <v>0</v>
      </c>
      <c r="FR38" s="78">
        <f>(FR36+FR37)*dataMethode!$E$13</f>
        <v>0</v>
      </c>
      <c r="FS38" s="78">
        <f>(FS36+FS37)*dataMethode!$E$13</f>
        <v>0</v>
      </c>
      <c r="FT38" s="78">
        <f>(FT36+FT37)*dataMethode!$E$13</f>
        <v>0</v>
      </c>
      <c r="FU38" s="78">
        <f>(FU36+FU37)*dataMethode!$E$13</f>
        <v>0</v>
      </c>
      <c r="FV38" s="78">
        <f>(FV36+FV37)*dataMethode!$E$13</f>
        <v>0</v>
      </c>
      <c r="FW38" s="78">
        <f>(FW36+FW37)*dataMethode!$E$13</f>
        <v>0</v>
      </c>
      <c r="FX38" s="78">
        <f>(FX36+FX37)*dataMethode!$E$13</f>
        <v>0</v>
      </c>
      <c r="FY38" s="78">
        <f>(FY36+FY37)*dataMethode!$E$13</f>
        <v>0</v>
      </c>
      <c r="FZ38" s="78">
        <f>(FZ36+FZ37)*dataMethode!$E$13</f>
        <v>0</v>
      </c>
      <c r="GA38" s="78">
        <f>(GA36+GA37)*dataMethode!$E$13</f>
        <v>0</v>
      </c>
      <c r="GB38" s="78">
        <f>(GB36+GB37)*dataMethode!$E$13</f>
        <v>0</v>
      </c>
      <c r="GC38" s="78">
        <f>(GC36+GC37)*dataMethode!$E$13</f>
        <v>0</v>
      </c>
      <c r="GD38" s="78">
        <f>(GD36+GD37)*dataMethode!$E$13</f>
        <v>0</v>
      </c>
      <c r="GE38" s="78">
        <f>(GE36+GE37)*dataMethode!$E$13</f>
        <v>0</v>
      </c>
      <c r="GF38" s="78">
        <f>(GF36+GF37)*dataMethode!$E$13</f>
        <v>0</v>
      </c>
      <c r="GG38" s="73"/>
    </row>
    <row r="39">
      <c r="A39" s="66"/>
      <c r="B39" s="66"/>
      <c r="C39" s="66"/>
      <c r="D39" s="66" t="s">
        <v>123</v>
      </c>
      <c r="E39" s="21"/>
      <c r="F39" s="21" t="s">
        <v>76</v>
      </c>
      <c r="G39" s="20"/>
      <c r="H39" s="78">
        <f>H38*dataMethode!$E$12</f>
        <v>0</v>
      </c>
      <c r="I39" s="78">
        <f>I38*dataMethode!$E$12</f>
        <v>0</v>
      </c>
      <c r="J39" s="78">
        <f>J38*dataMethode!$E$12</f>
        <v>0</v>
      </c>
      <c r="K39" s="78">
        <f>K38*dataMethode!$E$12</f>
        <v>0</v>
      </c>
      <c r="L39" s="78">
        <f>L38*dataMethode!$E$12</f>
        <v>0</v>
      </c>
      <c r="M39" s="78">
        <f>M38*dataMethode!$E$12</f>
        <v>0</v>
      </c>
      <c r="N39" s="78">
        <f>N38*dataMethode!$E$12</f>
        <v>0</v>
      </c>
      <c r="O39" s="78">
        <f>O38*dataMethode!$E$12</f>
        <v>0</v>
      </c>
      <c r="P39" s="78">
        <f>P38*dataMethode!$E$12</f>
        <v>0</v>
      </c>
      <c r="Q39" s="78">
        <f>Q38*dataMethode!$E$12</f>
        <v>0</v>
      </c>
      <c r="R39" s="78">
        <f>R38*dataMethode!$E$12</f>
        <v>0</v>
      </c>
      <c r="S39" s="78">
        <f>S38*dataMethode!$E$12</f>
        <v>0</v>
      </c>
      <c r="T39" s="78">
        <f>T38*dataMethode!$E$12</f>
        <v>0</v>
      </c>
      <c r="U39" s="78">
        <f>U38*dataMethode!$E$12</f>
        <v>0</v>
      </c>
      <c r="V39" s="78">
        <f>V38*dataMethode!$E$12</f>
        <v>0</v>
      </c>
      <c r="W39" s="78">
        <f>W38*dataMethode!$E$12</f>
        <v>0</v>
      </c>
      <c r="X39" s="78">
        <f>X38*dataMethode!$E$12</f>
        <v>0</v>
      </c>
      <c r="Y39" s="78">
        <f>Y38*dataMethode!$E$12</f>
        <v>0</v>
      </c>
      <c r="Z39" s="78">
        <f>Z38*dataMethode!$E$12</f>
        <v>0</v>
      </c>
      <c r="AA39" s="78">
        <f>AA38*dataMethode!$E$12</f>
        <v>0</v>
      </c>
      <c r="AB39" s="78">
        <f>AB38*dataMethode!$E$12</f>
        <v>0</v>
      </c>
      <c r="AC39" s="78">
        <f>AC38*dataMethode!$E$12</f>
        <v>0</v>
      </c>
      <c r="AD39" s="78">
        <f>AD38*dataMethode!$E$12</f>
        <v>0</v>
      </c>
      <c r="AE39" s="78">
        <f>AE38*dataMethode!$E$12</f>
        <v>0</v>
      </c>
      <c r="AF39" s="78">
        <f>AF38*dataMethode!$E$12</f>
        <v>0</v>
      </c>
      <c r="AG39" s="78">
        <f>AG38*dataMethode!$E$12</f>
        <v>0</v>
      </c>
      <c r="AH39" s="78">
        <f>AH38*dataMethode!$E$12</f>
        <v>0</v>
      </c>
      <c r="AI39" s="78">
        <f>AI38*dataMethode!$E$12</f>
        <v>0</v>
      </c>
      <c r="AJ39" s="78">
        <f>AJ38*dataMethode!$E$12</f>
        <v>0</v>
      </c>
      <c r="AK39" s="78">
        <f>AK38*dataMethode!$E$12</f>
        <v>0</v>
      </c>
      <c r="AL39" s="78">
        <f>AL38*dataMethode!$E$12</f>
        <v>0</v>
      </c>
      <c r="AM39" s="78">
        <f>AM38*dataMethode!$E$12</f>
        <v>0</v>
      </c>
      <c r="AN39" s="78">
        <f>AN38*dataMethode!$E$12</f>
        <v>0</v>
      </c>
      <c r="AO39" s="78">
        <f>AO38*dataMethode!$E$12</f>
        <v>0</v>
      </c>
      <c r="AP39" s="78">
        <f>AP38*dataMethode!$E$12</f>
        <v>0</v>
      </c>
      <c r="AQ39" s="78">
        <f>AQ38*dataMethode!$E$12</f>
        <v>0</v>
      </c>
      <c r="AR39" s="78">
        <f>AR38*dataMethode!$E$12</f>
        <v>0</v>
      </c>
      <c r="AS39" s="78">
        <f>AS38*dataMethode!$E$12</f>
        <v>0</v>
      </c>
      <c r="AT39" s="78">
        <f>AT38*dataMethode!$E$12</f>
        <v>0</v>
      </c>
      <c r="AU39" s="78">
        <f>AU38*dataMethode!$E$12</f>
        <v>0</v>
      </c>
      <c r="AV39" s="78">
        <f>AV38*dataMethode!$E$12</f>
        <v>0</v>
      </c>
      <c r="AW39" s="78">
        <f>AW38*dataMethode!$E$12</f>
        <v>0</v>
      </c>
      <c r="AX39" s="78">
        <f>AX38*dataMethode!$E$12</f>
        <v>0</v>
      </c>
      <c r="AY39" s="78">
        <f>AY38*dataMethode!$E$12</f>
        <v>0</v>
      </c>
      <c r="AZ39" s="78">
        <f>AZ38*dataMethode!$E$12</f>
        <v>0</v>
      </c>
      <c r="BA39" s="78">
        <f>BA38*dataMethode!$E$12</f>
        <v>0</v>
      </c>
      <c r="BB39" s="78">
        <f>BB38*dataMethode!$E$12</f>
        <v>0</v>
      </c>
      <c r="BC39" s="78">
        <f>BC38*dataMethode!$E$12</f>
        <v>0</v>
      </c>
      <c r="BD39" s="78">
        <f>BD38*dataMethode!$E$12</f>
        <v>0</v>
      </c>
      <c r="BE39" s="78">
        <f>BE38*dataMethode!$E$12</f>
        <v>0</v>
      </c>
      <c r="BF39" s="78">
        <f>BF38*dataMethode!$E$12</f>
        <v>0</v>
      </c>
      <c r="BG39" s="78">
        <f>BG38*dataMethode!$E$12</f>
        <v>0</v>
      </c>
      <c r="BH39" s="78">
        <f>BH38*dataMethode!$E$12</f>
        <v>0</v>
      </c>
      <c r="BI39" s="78">
        <f>BI38*dataMethode!$E$12</f>
        <v>0</v>
      </c>
      <c r="BJ39" s="78">
        <f>BJ38*dataMethode!$E$12</f>
        <v>0</v>
      </c>
      <c r="BK39" s="78">
        <f>BK38*dataMethode!$E$12</f>
        <v>0</v>
      </c>
      <c r="BL39" s="78">
        <f>BL38*dataMethode!$E$12</f>
        <v>0</v>
      </c>
      <c r="BM39" s="78">
        <f>BM38*dataMethode!$E$12</f>
        <v>0</v>
      </c>
      <c r="BN39" s="78">
        <f>BN38*dataMethode!$E$12</f>
        <v>0</v>
      </c>
      <c r="BO39" s="78">
        <f>BO38*dataMethode!$E$12</f>
        <v>0</v>
      </c>
      <c r="BP39" s="78">
        <f>BP38*dataMethode!$E$12</f>
        <v>0</v>
      </c>
      <c r="BQ39" s="78">
        <f>BQ38*dataMethode!$E$12</f>
        <v>0</v>
      </c>
      <c r="BR39" s="78">
        <f>BR38*dataMethode!$E$12</f>
        <v>0</v>
      </c>
      <c r="BS39" s="78">
        <f>BS38*dataMethode!$E$12</f>
        <v>0</v>
      </c>
      <c r="BT39" s="78">
        <f>BT38*dataMethode!$E$12</f>
        <v>0</v>
      </c>
      <c r="BU39" s="78">
        <f>BU38*dataMethode!$E$12</f>
        <v>0</v>
      </c>
      <c r="BV39" s="78">
        <f>BV38*dataMethode!$E$12</f>
        <v>0</v>
      </c>
      <c r="BW39" s="78">
        <f>BW38*dataMethode!$E$12</f>
        <v>0</v>
      </c>
      <c r="BX39" s="78">
        <f>BX38*dataMethode!$E$12</f>
        <v>0</v>
      </c>
      <c r="BY39" s="78">
        <f>BY38*dataMethode!$E$12</f>
        <v>0</v>
      </c>
      <c r="BZ39" s="78">
        <f>BZ38*dataMethode!$E$12</f>
        <v>0</v>
      </c>
      <c r="CA39" s="78">
        <f>CA38*dataMethode!$E$12</f>
        <v>0</v>
      </c>
      <c r="CB39" s="78">
        <f>CB38*dataMethode!$E$12</f>
        <v>0</v>
      </c>
      <c r="CC39" s="78">
        <f>CC38*dataMethode!$E$12</f>
        <v>0</v>
      </c>
      <c r="CD39" s="78">
        <f>CD38*dataMethode!$E$12</f>
        <v>0</v>
      </c>
      <c r="CE39" s="78">
        <f>CE38*dataMethode!$E$12</f>
        <v>0</v>
      </c>
      <c r="CF39" s="78">
        <f>CF38*dataMethode!$E$12</f>
        <v>0</v>
      </c>
      <c r="CG39" s="78">
        <f>CG38*dataMethode!$E$12</f>
        <v>0</v>
      </c>
      <c r="CH39" s="78">
        <f>CH38*dataMethode!$E$12</f>
        <v>0</v>
      </c>
      <c r="CI39" s="78">
        <f>CI38*dataMethode!$E$12</f>
        <v>0</v>
      </c>
      <c r="CJ39" s="78">
        <f>CJ38*dataMethode!$E$12</f>
        <v>0</v>
      </c>
      <c r="CK39" s="78">
        <f>CK38*dataMethode!$E$12</f>
        <v>0</v>
      </c>
      <c r="CL39" s="78">
        <f>CL38*dataMethode!$E$12</f>
        <v>0</v>
      </c>
      <c r="CM39" s="78">
        <f>CM38*dataMethode!$E$12</f>
        <v>0</v>
      </c>
      <c r="CN39" s="78">
        <f>CN38*dataMethode!$E$12</f>
        <v>0</v>
      </c>
      <c r="CO39" s="78">
        <f>CO38*dataMethode!$E$12</f>
        <v>0</v>
      </c>
      <c r="CP39" s="78">
        <f>CP38*dataMethode!$E$12</f>
        <v>0</v>
      </c>
      <c r="CQ39" s="78">
        <f>CQ38*dataMethode!$E$12</f>
        <v>0</v>
      </c>
      <c r="CR39" s="78">
        <f>CR38*dataMethode!$E$12</f>
        <v>0</v>
      </c>
      <c r="CS39" s="78">
        <f>CS38*dataMethode!$E$12</f>
        <v>0</v>
      </c>
      <c r="CT39" s="78">
        <f>CT38*dataMethode!$E$12</f>
        <v>0</v>
      </c>
      <c r="CU39" s="78">
        <f>CU38*dataMethode!$E$12</f>
        <v>0</v>
      </c>
      <c r="CV39" s="78">
        <f>CV38*dataMethode!$E$12</f>
        <v>0</v>
      </c>
      <c r="CW39" s="78">
        <f>CW38*dataMethode!$E$12</f>
        <v>0</v>
      </c>
      <c r="CX39" s="78">
        <f>CX38*dataMethode!$E$12</f>
        <v>0</v>
      </c>
      <c r="CY39" s="78">
        <f>CY38*dataMethode!$E$12</f>
        <v>0</v>
      </c>
      <c r="CZ39" s="78">
        <f>CZ38*dataMethode!$E$12</f>
        <v>0</v>
      </c>
      <c r="DA39" s="78">
        <f>DA38*dataMethode!$E$12</f>
        <v>0</v>
      </c>
      <c r="DB39" s="78">
        <f>DB38*dataMethode!$E$12</f>
        <v>0</v>
      </c>
      <c r="DC39" s="78">
        <f>DC38*dataMethode!$E$12</f>
        <v>0</v>
      </c>
      <c r="DD39" s="78">
        <f>DD38*dataMethode!$E$12</f>
        <v>0</v>
      </c>
      <c r="DE39" s="78">
        <f>DE38*dataMethode!$E$12</f>
        <v>0</v>
      </c>
      <c r="DF39" s="78">
        <f>DF38*dataMethode!$E$12</f>
        <v>0</v>
      </c>
      <c r="DG39" s="78">
        <f>DG38*dataMethode!$E$12</f>
        <v>0</v>
      </c>
      <c r="DH39" s="78">
        <f>DH38*dataMethode!$E$12</f>
        <v>0</v>
      </c>
      <c r="DI39" s="78">
        <f>DI38*dataMethode!$E$12</f>
        <v>0</v>
      </c>
      <c r="DJ39" s="78">
        <f>DJ38*dataMethode!$E$12</f>
        <v>0</v>
      </c>
      <c r="DK39" s="78">
        <f>DK38*dataMethode!$E$12</f>
        <v>0</v>
      </c>
      <c r="DL39" s="78">
        <f>DL38*dataMethode!$E$12</f>
        <v>0</v>
      </c>
      <c r="DM39" s="78">
        <f>DM38*dataMethode!$E$12</f>
        <v>0</v>
      </c>
      <c r="DN39" s="78">
        <f>DN38*dataMethode!$E$12</f>
        <v>0</v>
      </c>
      <c r="DO39" s="78">
        <f>DO38*dataMethode!$E$12</f>
        <v>0</v>
      </c>
      <c r="DP39" s="78">
        <f>DP38*dataMethode!$E$12</f>
        <v>0</v>
      </c>
      <c r="DQ39" s="78">
        <f>DQ38*dataMethode!$E$12</f>
        <v>0</v>
      </c>
      <c r="DR39" s="78">
        <f>DR38*dataMethode!$E$12</f>
        <v>0</v>
      </c>
      <c r="DS39" s="78">
        <f>DS38*dataMethode!$E$12</f>
        <v>0</v>
      </c>
      <c r="DT39" s="78">
        <f>DT38*dataMethode!$E$12</f>
        <v>0</v>
      </c>
      <c r="DU39" s="78">
        <f>DU38*dataMethode!$E$12</f>
        <v>0</v>
      </c>
      <c r="DV39" s="78">
        <f>DV38*dataMethode!$E$12</f>
        <v>0</v>
      </c>
      <c r="DW39" s="78">
        <f>DW38*dataMethode!$E$12</f>
        <v>0</v>
      </c>
      <c r="DX39" s="78">
        <f>DX38*dataMethode!$E$12</f>
        <v>0</v>
      </c>
      <c r="DY39" s="78">
        <f>DY38*dataMethode!$E$12</f>
        <v>0</v>
      </c>
      <c r="DZ39" s="78">
        <f>DZ38*dataMethode!$E$12</f>
        <v>0</v>
      </c>
      <c r="EA39" s="78">
        <f>EA38*dataMethode!$E$12</f>
        <v>0</v>
      </c>
      <c r="EB39" s="78">
        <f>EB38*dataMethode!$E$12</f>
        <v>0</v>
      </c>
      <c r="EC39" s="78">
        <f>EC38*dataMethode!$E$12</f>
        <v>0</v>
      </c>
      <c r="ED39" s="78">
        <f>ED38*dataMethode!$E$12</f>
        <v>0</v>
      </c>
      <c r="EE39" s="78">
        <f>EE38*dataMethode!$E$12</f>
        <v>0</v>
      </c>
      <c r="EF39" s="78">
        <f>EF38*dataMethode!$E$12</f>
        <v>0</v>
      </c>
      <c r="EG39" s="78">
        <f>EG38*dataMethode!$E$12</f>
        <v>0</v>
      </c>
      <c r="EH39" s="78">
        <f>EH38*dataMethode!$E$12</f>
        <v>0</v>
      </c>
      <c r="EI39" s="78">
        <f>EI38*dataMethode!$E$12</f>
        <v>0</v>
      </c>
      <c r="EJ39" s="78">
        <f>EJ38*dataMethode!$E$12</f>
        <v>0</v>
      </c>
      <c r="EK39" s="78">
        <f>EK38*dataMethode!$E$12</f>
        <v>0</v>
      </c>
      <c r="EL39" s="78">
        <f>EL38*dataMethode!$E$12</f>
        <v>0</v>
      </c>
      <c r="EM39" s="78">
        <f>EM38*dataMethode!$E$12</f>
        <v>0</v>
      </c>
      <c r="EN39" s="78">
        <f>EN38*dataMethode!$E$12</f>
        <v>0</v>
      </c>
      <c r="EO39" s="78">
        <f>EO38*dataMethode!$E$12</f>
        <v>0</v>
      </c>
      <c r="EP39" s="78">
        <f>EP38*dataMethode!$E$12</f>
        <v>0</v>
      </c>
      <c r="EQ39" s="78">
        <f>EQ38*dataMethode!$E$12</f>
        <v>0</v>
      </c>
      <c r="ER39" s="78">
        <f>ER38*dataMethode!$E$12</f>
        <v>0</v>
      </c>
      <c r="ES39" s="78">
        <f>ES38*dataMethode!$E$12</f>
        <v>0</v>
      </c>
      <c r="ET39" s="78">
        <f>ET38*dataMethode!$E$12</f>
        <v>0</v>
      </c>
      <c r="EU39" s="78">
        <f>EU38*dataMethode!$E$12</f>
        <v>0</v>
      </c>
      <c r="EV39" s="78">
        <f>EV38*dataMethode!$E$12</f>
        <v>0</v>
      </c>
      <c r="EW39" s="78">
        <f>EW38*dataMethode!$E$12</f>
        <v>0</v>
      </c>
      <c r="EX39" s="78">
        <f>EX38*dataMethode!$E$12</f>
        <v>0</v>
      </c>
      <c r="EY39" s="78">
        <f>EY38*dataMethode!$E$12</f>
        <v>0</v>
      </c>
      <c r="EZ39" s="78">
        <f>EZ38*dataMethode!$E$12</f>
        <v>0</v>
      </c>
      <c r="FA39" s="78">
        <f>FA38*dataMethode!$E$12</f>
        <v>0</v>
      </c>
      <c r="FB39" s="78">
        <f>FB38*dataMethode!$E$12</f>
        <v>0</v>
      </c>
      <c r="FC39" s="78">
        <f>FC38*dataMethode!$E$12</f>
        <v>0</v>
      </c>
      <c r="FD39" s="78">
        <f>FD38*dataMethode!$E$12</f>
        <v>0</v>
      </c>
      <c r="FE39" s="78">
        <f>FE38*dataMethode!$E$12</f>
        <v>0</v>
      </c>
      <c r="FF39" s="78">
        <f>FF38*dataMethode!$E$12</f>
        <v>0</v>
      </c>
      <c r="FG39" s="78">
        <f>FG38*dataMethode!$E$12</f>
        <v>0</v>
      </c>
      <c r="FH39" s="78">
        <f>FH38*dataMethode!$E$12</f>
        <v>0</v>
      </c>
      <c r="FI39" s="78">
        <f>FI38*dataMethode!$E$12</f>
        <v>0</v>
      </c>
      <c r="FJ39" s="78">
        <f>FJ38*dataMethode!$E$12</f>
        <v>0</v>
      </c>
      <c r="FK39" s="78">
        <f>FK38*dataMethode!$E$12</f>
        <v>0</v>
      </c>
      <c r="FL39" s="78">
        <f>FL38*dataMethode!$E$12</f>
        <v>0</v>
      </c>
      <c r="FM39" s="78">
        <f>FM38*dataMethode!$E$12</f>
        <v>0</v>
      </c>
      <c r="FN39" s="78">
        <f>FN38*dataMethode!$E$12</f>
        <v>0</v>
      </c>
      <c r="FO39" s="78">
        <f>FO38*dataMethode!$E$12</f>
        <v>0</v>
      </c>
      <c r="FP39" s="78">
        <f>FP38*dataMethode!$E$12</f>
        <v>0</v>
      </c>
      <c r="FQ39" s="78">
        <f>FQ38*dataMethode!$E$12</f>
        <v>0</v>
      </c>
      <c r="FR39" s="78">
        <f>FR38*dataMethode!$E$12</f>
        <v>0</v>
      </c>
      <c r="FS39" s="78">
        <f>FS38*dataMethode!$E$12</f>
        <v>0</v>
      </c>
      <c r="FT39" s="78">
        <f>FT38*dataMethode!$E$12</f>
        <v>0</v>
      </c>
      <c r="FU39" s="78">
        <f>FU38*dataMethode!$E$12</f>
        <v>0</v>
      </c>
      <c r="FV39" s="78">
        <f>FV38*dataMethode!$E$12</f>
        <v>0</v>
      </c>
      <c r="FW39" s="78">
        <f>FW38*dataMethode!$E$12</f>
        <v>0</v>
      </c>
      <c r="FX39" s="78">
        <f>FX38*dataMethode!$E$12</f>
        <v>0</v>
      </c>
      <c r="FY39" s="78">
        <f>FY38*dataMethode!$E$12</f>
        <v>0</v>
      </c>
      <c r="FZ39" s="78">
        <f>FZ38*dataMethode!$E$12</f>
        <v>0</v>
      </c>
      <c r="GA39" s="78">
        <f>GA38*dataMethode!$E$12</f>
        <v>0</v>
      </c>
      <c r="GB39" s="78">
        <f>GB38*dataMethode!$E$12</f>
        <v>0</v>
      </c>
      <c r="GC39" s="78">
        <f>GC38*dataMethode!$E$12</f>
        <v>0</v>
      </c>
      <c r="GD39" s="78">
        <f>GD38*dataMethode!$E$12</f>
        <v>0</v>
      </c>
      <c r="GE39" s="78">
        <f>GE38*dataMethode!$E$12</f>
        <v>0</v>
      </c>
      <c r="GF39" s="78">
        <f>GF38*dataMethode!$E$12</f>
        <v>0</v>
      </c>
      <c r="GG39" s="73"/>
    </row>
    <row r="40">
      <c r="A40" s="66"/>
      <c r="B40" s="66"/>
      <c r="C40" s="66"/>
      <c r="D40" s="66"/>
      <c r="E40" s="21"/>
      <c r="F40" s="21"/>
      <c r="G40" s="20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3"/>
      <c r="GF40" s="73"/>
      <c r="GG40" s="73"/>
    </row>
    <row r="41">
      <c r="A41" s="66"/>
      <c r="B41" s="66"/>
      <c r="C41" s="66"/>
      <c r="D41" s="104" t="s">
        <v>50</v>
      </c>
      <c r="E41" s="105" t="str">
        <f>Projet!E20</f>
        <v/>
      </c>
      <c r="F41" s="106">
        <f>Projet!F20</f>
        <v>0</v>
      </c>
      <c r="G41" s="20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3"/>
      <c r="GB41" s="73"/>
      <c r="GC41" s="73"/>
      <c r="GD41" s="73"/>
      <c r="GE41" s="73"/>
      <c r="GF41" s="73"/>
      <c r="GG41" s="73"/>
    </row>
    <row r="42">
      <c r="A42" s="66"/>
      <c r="B42" s="66"/>
      <c r="C42" s="66"/>
      <c r="D42" s="20" t="s">
        <v>61</v>
      </c>
      <c r="E42" s="50">
        <f>IFERROR(VLOOKUP(E41,dataMethode!$D$90:$E$158,2,FALSE),0)</f>
        <v>0</v>
      </c>
      <c r="F42" s="67"/>
      <c r="G42" s="20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73"/>
      <c r="EQ42" s="73"/>
      <c r="ER42" s="73"/>
      <c r="ES42" s="73"/>
      <c r="ET42" s="73"/>
      <c r="EU42" s="73"/>
      <c r="EV42" s="73"/>
      <c r="EW42" s="73"/>
      <c r="EX42" s="73"/>
      <c r="EY42" s="73"/>
      <c r="EZ42" s="73"/>
      <c r="FA42" s="73"/>
      <c r="FB42" s="73"/>
      <c r="FC42" s="73"/>
      <c r="FD42" s="73"/>
      <c r="FE42" s="73"/>
      <c r="FF42" s="73"/>
      <c r="FG42" s="73"/>
      <c r="FH42" s="73"/>
      <c r="FI42" s="73"/>
      <c r="FJ42" s="73"/>
      <c r="FK42" s="73"/>
      <c r="FL42" s="73"/>
      <c r="FM42" s="73"/>
      <c r="FN42" s="73"/>
      <c r="FO42" s="73"/>
      <c r="FP42" s="73"/>
      <c r="FQ42" s="73"/>
      <c r="FR42" s="73"/>
      <c r="FS42" s="73"/>
      <c r="FT42" s="73"/>
      <c r="FU42" s="73"/>
      <c r="FV42" s="73"/>
      <c r="FW42" s="73"/>
      <c r="FX42" s="73"/>
      <c r="FY42" s="73"/>
      <c r="FZ42" s="73"/>
      <c r="GA42" s="73"/>
      <c r="GB42" s="73"/>
      <c r="GC42" s="73"/>
      <c r="GD42" s="73"/>
      <c r="GE42" s="73"/>
      <c r="GF42" s="73"/>
      <c r="GG42" s="73"/>
    </row>
    <row r="43">
      <c r="A43" s="66"/>
      <c r="B43" s="66"/>
      <c r="C43" s="66"/>
      <c r="D43" s="20" t="s">
        <v>110</v>
      </c>
      <c r="E43" s="50">
        <f>IFERROR(VLOOKUP(VLOOKUP(E41,dataMethode!$D$90:$F$158,3,FALSE),dataMethode!$D$16:$E$18,2,FALSE),0)</f>
        <v>0</v>
      </c>
      <c r="F43" s="67"/>
      <c r="G43" s="20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  <c r="FV43" s="73"/>
      <c r="FW43" s="73"/>
      <c r="FX43" s="73"/>
      <c r="FY43" s="73"/>
      <c r="FZ43" s="73"/>
      <c r="GA43" s="73"/>
      <c r="GB43" s="73"/>
      <c r="GC43" s="73"/>
      <c r="GD43" s="73"/>
      <c r="GE43" s="73"/>
      <c r="GF43" s="73"/>
      <c r="GG43" s="73"/>
    </row>
    <row r="44">
      <c r="A44" s="66"/>
      <c r="B44" s="66"/>
      <c r="C44" s="66"/>
      <c r="D44" s="20" t="s">
        <v>111</v>
      </c>
      <c r="E44" s="50"/>
      <c r="F44" s="50" t="s">
        <v>89</v>
      </c>
      <c r="G44" s="20"/>
      <c r="H44" s="73">
        <f>dataFutaie!G112</f>
        <v>0</v>
      </c>
      <c r="I44" s="73">
        <f>dataFutaie!H112</f>
        <v>0</v>
      </c>
      <c r="J44" s="73">
        <f>dataFutaie!I112</f>
        <v>0</v>
      </c>
      <c r="K44" s="73">
        <f>dataFutaie!J112</f>
        <v>0</v>
      </c>
      <c r="L44" s="73">
        <f>dataFutaie!K112</f>
        <v>0</v>
      </c>
      <c r="M44" s="73">
        <f>dataFutaie!L112</f>
        <v>0</v>
      </c>
      <c r="N44" s="73">
        <f>dataFutaie!M112</f>
        <v>0</v>
      </c>
      <c r="O44" s="73">
        <f>dataFutaie!N112</f>
        <v>0</v>
      </c>
      <c r="P44" s="73">
        <f>dataFutaie!O112</f>
        <v>0</v>
      </c>
      <c r="Q44" s="73">
        <f>dataFutaie!P112</f>
        <v>0</v>
      </c>
      <c r="R44" s="73">
        <f>dataFutaie!Q112</f>
        <v>0</v>
      </c>
      <c r="S44" s="73">
        <f>dataFutaie!R112</f>
        <v>0</v>
      </c>
      <c r="T44" s="73">
        <f>dataFutaie!S112</f>
        <v>0</v>
      </c>
      <c r="U44" s="73">
        <f>dataFutaie!T112</f>
        <v>0</v>
      </c>
      <c r="V44" s="73">
        <f>dataFutaie!U112</f>
        <v>0</v>
      </c>
      <c r="W44" s="73">
        <f>dataFutaie!V112</f>
        <v>0</v>
      </c>
      <c r="X44" s="73">
        <f>dataFutaie!W112</f>
        <v>0</v>
      </c>
      <c r="Y44" s="73">
        <f>dataFutaie!X112</f>
        <v>0</v>
      </c>
      <c r="Z44" s="73">
        <f>dataFutaie!Y112</f>
        <v>0</v>
      </c>
      <c r="AA44" s="73">
        <f>dataFutaie!Z112</f>
        <v>0</v>
      </c>
      <c r="AB44" s="73">
        <f>dataFutaie!AA112</f>
        <v>0</v>
      </c>
      <c r="AC44" s="73">
        <f>dataFutaie!AB112</f>
        <v>0</v>
      </c>
      <c r="AD44" s="73">
        <f>dataFutaie!AC112</f>
        <v>0</v>
      </c>
      <c r="AE44" s="73">
        <f>dataFutaie!AD112</f>
        <v>0</v>
      </c>
      <c r="AF44" s="73">
        <f>dataFutaie!AE112</f>
        <v>0</v>
      </c>
      <c r="AG44" s="73">
        <f>dataFutaie!AF112</f>
        <v>0</v>
      </c>
      <c r="AH44" s="73">
        <f>dataFutaie!AG112</f>
        <v>0</v>
      </c>
      <c r="AI44" s="73">
        <f>dataFutaie!AH112</f>
        <v>0</v>
      </c>
      <c r="AJ44" s="73">
        <f>dataFutaie!AI112</f>
        <v>0</v>
      </c>
      <c r="AK44" s="73">
        <f>dataFutaie!AJ112</f>
        <v>0</v>
      </c>
      <c r="AL44" s="73">
        <f>dataFutaie!AK112</f>
        <v>0</v>
      </c>
      <c r="AM44" s="73">
        <f>dataFutaie!AL112</f>
        <v>0</v>
      </c>
      <c r="AN44" s="73">
        <f>dataFutaie!AM112</f>
        <v>0</v>
      </c>
      <c r="AO44" s="73">
        <f>dataFutaie!AN112</f>
        <v>0</v>
      </c>
      <c r="AP44" s="73">
        <f>dataFutaie!AO112</f>
        <v>0</v>
      </c>
      <c r="AQ44" s="73">
        <f>dataFutaie!AP112</f>
        <v>0</v>
      </c>
      <c r="AR44" s="73">
        <f>dataFutaie!AQ112</f>
        <v>0</v>
      </c>
      <c r="AS44" s="73">
        <f>dataFutaie!AR112</f>
        <v>0</v>
      </c>
      <c r="AT44" s="73">
        <f>dataFutaie!AS112</f>
        <v>0</v>
      </c>
      <c r="AU44" s="73">
        <f>dataFutaie!AT112</f>
        <v>0</v>
      </c>
      <c r="AV44" s="73">
        <f>dataFutaie!AU112</f>
        <v>0</v>
      </c>
      <c r="AW44" s="73">
        <f>dataFutaie!AV112</f>
        <v>0</v>
      </c>
      <c r="AX44" s="73">
        <f>dataFutaie!AW112</f>
        <v>0</v>
      </c>
      <c r="AY44" s="73">
        <f>dataFutaie!AX112</f>
        <v>0</v>
      </c>
      <c r="AZ44" s="73">
        <f>dataFutaie!AY112</f>
        <v>0</v>
      </c>
      <c r="BA44" s="73">
        <f>dataFutaie!AZ112</f>
        <v>0</v>
      </c>
      <c r="BB44" s="73">
        <f>dataFutaie!BA112</f>
        <v>0</v>
      </c>
      <c r="BC44" s="73">
        <f>dataFutaie!BB112</f>
        <v>0</v>
      </c>
      <c r="BD44" s="73">
        <f>dataFutaie!BC112</f>
        <v>0</v>
      </c>
      <c r="BE44" s="73">
        <f>dataFutaie!BD112</f>
        <v>0</v>
      </c>
      <c r="BF44" s="73">
        <f>dataFutaie!BE112</f>
        <v>0</v>
      </c>
      <c r="BG44" s="73">
        <f>dataFutaie!BF112</f>
        <v>0</v>
      </c>
      <c r="BH44" s="73">
        <f>dataFutaie!BG112</f>
        <v>0</v>
      </c>
      <c r="BI44" s="73">
        <f>dataFutaie!BH112</f>
        <v>0</v>
      </c>
      <c r="BJ44" s="73">
        <f>dataFutaie!BI112</f>
        <v>0</v>
      </c>
      <c r="BK44" s="73">
        <f>dataFutaie!BJ112</f>
        <v>0</v>
      </c>
      <c r="BL44" s="73">
        <f>dataFutaie!BK112</f>
        <v>0</v>
      </c>
      <c r="BM44" s="73">
        <f>dataFutaie!BL112</f>
        <v>0</v>
      </c>
      <c r="BN44" s="73">
        <f>dataFutaie!BM112</f>
        <v>0</v>
      </c>
      <c r="BO44" s="73">
        <f>dataFutaie!BN112</f>
        <v>0</v>
      </c>
      <c r="BP44" s="73">
        <f>dataFutaie!BO112</f>
        <v>0</v>
      </c>
      <c r="BQ44" s="73">
        <f>dataFutaie!BP112</f>
        <v>0</v>
      </c>
      <c r="BR44" s="73">
        <f>dataFutaie!BQ112</f>
        <v>0</v>
      </c>
      <c r="BS44" s="73">
        <f>dataFutaie!BR112</f>
        <v>0</v>
      </c>
      <c r="BT44" s="73">
        <f>dataFutaie!BS112</f>
        <v>0</v>
      </c>
      <c r="BU44" s="73">
        <f>dataFutaie!BT112</f>
        <v>0</v>
      </c>
      <c r="BV44" s="73">
        <f>dataFutaie!BU112</f>
        <v>0</v>
      </c>
      <c r="BW44" s="73">
        <f>dataFutaie!BV112</f>
        <v>0</v>
      </c>
      <c r="BX44" s="73">
        <f>dataFutaie!BW112</f>
        <v>0</v>
      </c>
      <c r="BY44" s="73">
        <f>dataFutaie!BX112</f>
        <v>0</v>
      </c>
      <c r="BZ44" s="73">
        <f>dataFutaie!BY112</f>
        <v>0</v>
      </c>
      <c r="CA44" s="73">
        <f>dataFutaie!BZ112</f>
        <v>0</v>
      </c>
      <c r="CB44" s="73">
        <f>dataFutaie!CA112</f>
        <v>0</v>
      </c>
      <c r="CC44" s="73">
        <f>dataFutaie!CB112</f>
        <v>0</v>
      </c>
      <c r="CD44" s="73">
        <f>dataFutaie!CC112</f>
        <v>0</v>
      </c>
      <c r="CE44" s="73">
        <f>dataFutaie!CD112</f>
        <v>0</v>
      </c>
      <c r="CF44" s="73">
        <f>dataFutaie!CE112</f>
        <v>0</v>
      </c>
      <c r="CG44" s="73">
        <f>dataFutaie!CF112</f>
        <v>0</v>
      </c>
      <c r="CH44" s="73">
        <f>dataFutaie!CG112</f>
        <v>0</v>
      </c>
      <c r="CI44" s="73">
        <f>dataFutaie!CH112</f>
        <v>0</v>
      </c>
      <c r="CJ44" s="73">
        <f>dataFutaie!CI112</f>
        <v>0</v>
      </c>
      <c r="CK44" s="73">
        <f>dataFutaie!CJ112</f>
        <v>0</v>
      </c>
      <c r="CL44" s="73">
        <f>dataFutaie!CK112</f>
        <v>0</v>
      </c>
      <c r="CM44" s="73">
        <f>dataFutaie!CL112</f>
        <v>0</v>
      </c>
      <c r="CN44" s="73">
        <f>dataFutaie!CM112</f>
        <v>0</v>
      </c>
      <c r="CO44" s="73">
        <f>dataFutaie!CN112</f>
        <v>0</v>
      </c>
      <c r="CP44" s="73">
        <f>dataFutaie!CO112</f>
        <v>0</v>
      </c>
      <c r="CQ44" s="73">
        <f>dataFutaie!CP112</f>
        <v>0</v>
      </c>
      <c r="CR44" s="73">
        <f>dataFutaie!CQ112</f>
        <v>0</v>
      </c>
      <c r="CS44" s="73">
        <f>dataFutaie!CR112</f>
        <v>0</v>
      </c>
      <c r="CT44" s="73">
        <f>dataFutaie!CS112</f>
        <v>0</v>
      </c>
      <c r="CU44" s="73">
        <f>dataFutaie!CT112</f>
        <v>0</v>
      </c>
      <c r="CV44" s="73">
        <f>dataFutaie!CU112</f>
        <v>0</v>
      </c>
      <c r="CW44" s="73">
        <f>dataFutaie!CV112</f>
        <v>0</v>
      </c>
      <c r="CX44" s="73">
        <f>dataFutaie!CW112</f>
        <v>0</v>
      </c>
      <c r="CY44" s="73">
        <f>dataFutaie!CX112</f>
        <v>0</v>
      </c>
      <c r="CZ44" s="73">
        <f>dataFutaie!CY112</f>
        <v>0</v>
      </c>
      <c r="DA44" s="73">
        <f>dataFutaie!CZ112</f>
        <v>0</v>
      </c>
      <c r="DB44" s="73">
        <f>dataFutaie!DA112</f>
        <v>0</v>
      </c>
      <c r="DC44" s="73">
        <f>dataFutaie!DB112</f>
        <v>0</v>
      </c>
      <c r="DD44" s="73">
        <f>dataFutaie!DC112</f>
        <v>0</v>
      </c>
      <c r="DE44" s="73">
        <f>dataFutaie!DD112</f>
        <v>0</v>
      </c>
      <c r="DF44" s="73">
        <f>dataFutaie!DE112</f>
        <v>0</v>
      </c>
      <c r="DG44" s="73">
        <f>dataFutaie!DF112</f>
        <v>0</v>
      </c>
      <c r="DH44" s="73">
        <f>dataFutaie!DG112</f>
        <v>0</v>
      </c>
      <c r="DI44" s="73">
        <f>dataFutaie!DH112</f>
        <v>0</v>
      </c>
      <c r="DJ44" s="73">
        <f>dataFutaie!DI112</f>
        <v>0</v>
      </c>
      <c r="DK44" s="73">
        <f>dataFutaie!DJ112</f>
        <v>0</v>
      </c>
      <c r="DL44" s="73">
        <f>dataFutaie!DK112</f>
        <v>0</v>
      </c>
      <c r="DM44" s="73">
        <f>dataFutaie!DL112</f>
        <v>0</v>
      </c>
      <c r="DN44" s="73">
        <f>dataFutaie!DM112</f>
        <v>0</v>
      </c>
      <c r="DO44" s="73">
        <f>dataFutaie!DN112</f>
        <v>0</v>
      </c>
      <c r="DP44" s="73">
        <f>dataFutaie!DO112</f>
        <v>0</v>
      </c>
      <c r="DQ44" s="73">
        <f>dataFutaie!DP112</f>
        <v>0</v>
      </c>
      <c r="DR44" s="73">
        <f>dataFutaie!DQ112</f>
        <v>0</v>
      </c>
      <c r="DS44" s="73">
        <f>dataFutaie!DR112</f>
        <v>0</v>
      </c>
      <c r="DT44" s="73">
        <f>dataFutaie!DS112</f>
        <v>0</v>
      </c>
      <c r="DU44" s="73">
        <f>dataFutaie!DT112</f>
        <v>0</v>
      </c>
      <c r="DV44" s="73">
        <f>dataFutaie!DU112</f>
        <v>0</v>
      </c>
      <c r="DW44" s="73">
        <f>dataFutaie!DV112</f>
        <v>0</v>
      </c>
      <c r="DX44" s="73">
        <f>dataFutaie!DW112</f>
        <v>0</v>
      </c>
      <c r="DY44" s="73">
        <f>dataFutaie!DX112</f>
        <v>0</v>
      </c>
      <c r="DZ44" s="73">
        <f>dataFutaie!DY112</f>
        <v>0</v>
      </c>
      <c r="EA44" s="73">
        <f>dataFutaie!DZ112</f>
        <v>0</v>
      </c>
      <c r="EB44" s="73">
        <f>dataFutaie!EA112</f>
        <v>0</v>
      </c>
      <c r="EC44" s="73">
        <f>dataFutaie!EB112</f>
        <v>0</v>
      </c>
      <c r="ED44" s="73">
        <f>dataFutaie!EC112</f>
        <v>0</v>
      </c>
      <c r="EE44" s="73">
        <f>dataFutaie!ED112</f>
        <v>0</v>
      </c>
      <c r="EF44" s="73">
        <f>dataFutaie!EE112</f>
        <v>0</v>
      </c>
      <c r="EG44" s="73">
        <f>dataFutaie!EF112</f>
        <v>0</v>
      </c>
      <c r="EH44" s="73">
        <f>dataFutaie!EG112</f>
        <v>0</v>
      </c>
      <c r="EI44" s="73">
        <f>dataFutaie!EH112</f>
        <v>0</v>
      </c>
      <c r="EJ44" s="73">
        <f>dataFutaie!EI112</f>
        <v>0</v>
      </c>
      <c r="EK44" s="73">
        <f>dataFutaie!EJ112</f>
        <v>0</v>
      </c>
      <c r="EL44" s="73">
        <f>dataFutaie!EK112</f>
        <v>0</v>
      </c>
      <c r="EM44" s="73">
        <f>dataFutaie!EL112</f>
        <v>0</v>
      </c>
      <c r="EN44" s="73">
        <f>dataFutaie!EM112</f>
        <v>0</v>
      </c>
      <c r="EO44" s="73">
        <f>dataFutaie!EN112</f>
        <v>0</v>
      </c>
      <c r="EP44" s="73">
        <f>dataFutaie!EO112</f>
        <v>0</v>
      </c>
      <c r="EQ44" s="73">
        <f>dataFutaie!EP112</f>
        <v>0</v>
      </c>
      <c r="ER44" s="73">
        <f>dataFutaie!EQ112</f>
        <v>0</v>
      </c>
      <c r="ES44" s="73">
        <f>dataFutaie!ER112</f>
        <v>0</v>
      </c>
      <c r="ET44" s="73">
        <f>dataFutaie!ES112</f>
        <v>0</v>
      </c>
      <c r="EU44" s="73">
        <f>dataFutaie!ET112</f>
        <v>0</v>
      </c>
      <c r="EV44" s="73">
        <f>dataFutaie!EU112</f>
        <v>0</v>
      </c>
      <c r="EW44" s="73">
        <f>dataFutaie!EV112</f>
        <v>0</v>
      </c>
      <c r="EX44" s="73">
        <f>dataFutaie!EW112</f>
        <v>0</v>
      </c>
      <c r="EY44" s="73">
        <f>dataFutaie!EX112</f>
        <v>0</v>
      </c>
      <c r="EZ44" s="73">
        <f>dataFutaie!EY112</f>
        <v>0</v>
      </c>
      <c r="FA44" s="73">
        <f>dataFutaie!EZ112</f>
        <v>0</v>
      </c>
      <c r="FB44" s="73">
        <f>dataFutaie!FA112</f>
        <v>0</v>
      </c>
      <c r="FC44" s="73">
        <f>dataFutaie!FB112</f>
        <v>0</v>
      </c>
      <c r="FD44" s="73">
        <f>dataFutaie!FC112</f>
        <v>0</v>
      </c>
      <c r="FE44" s="73">
        <f>dataFutaie!FD112</f>
        <v>0</v>
      </c>
      <c r="FF44" s="73">
        <f>dataFutaie!FE112</f>
        <v>0</v>
      </c>
      <c r="FG44" s="73">
        <f>dataFutaie!FF112</f>
        <v>0</v>
      </c>
      <c r="FH44" s="73">
        <f>dataFutaie!FG112</f>
        <v>0</v>
      </c>
      <c r="FI44" s="73">
        <f>dataFutaie!FH112</f>
        <v>0</v>
      </c>
      <c r="FJ44" s="73">
        <f>dataFutaie!FI112</f>
        <v>0</v>
      </c>
      <c r="FK44" s="73">
        <f>dataFutaie!FJ112</f>
        <v>0</v>
      </c>
      <c r="FL44" s="73">
        <f>dataFutaie!FK112</f>
        <v>0</v>
      </c>
      <c r="FM44" s="73">
        <f>dataFutaie!FL112</f>
        <v>0</v>
      </c>
      <c r="FN44" s="73">
        <f>dataFutaie!FM112</f>
        <v>0</v>
      </c>
      <c r="FO44" s="73">
        <f>dataFutaie!FN112</f>
        <v>0</v>
      </c>
      <c r="FP44" s="73">
        <f>dataFutaie!FO112</f>
        <v>0</v>
      </c>
      <c r="FQ44" s="73">
        <f>dataFutaie!FP112</f>
        <v>0</v>
      </c>
      <c r="FR44" s="73">
        <f>dataFutaie!FQ112</f>
        <v>0</v>
      </c>
      <c r="FS44" s="73">
        <f>dataFutaie!FR112</f>
        <v>0</v>
      </c>
      <c r="FT44" s="73">
        <f>dataFutaie!FS112</f>
        <v>0</v>
      </c>
      <c r="FU44" s="73">
        <f>dataFutaie!FT112</f>
        <v>0</v>
      </c>
      <c r="FV44" s="73">
        <f>dataFutaie!FU112</f>
        <v>0</v>
      </c>
      <c r="FW44" s="73">
        <f>dataFutaie!FV112</f>
        <v>0</v>
      </c>
      <c r="FX44" s="73">
        <f>dataFutaie!FW112</f>
        <v>0</v>
      </c>
      <c r="FY44" s="73">
        <f>dataFutaie!FX112</f>
        <v>0</v>
      </c>
      <c r="FZ44" s="73">
        <f>dataFutaie!FY112</f>
        <v>0</v>
      </c>
      <c r="GA44" s="73">
        <f>dataFutaie!FZ112</f>
        <v>0</v>
      </c>
      <c r="GB44" s="73">
        <f>dataFutaie!GA112</f>
        <v>0</v>
      </c>
      <c r="GC44" s="73">
        <f>dataFutaie!GB112</f>
        <v>0</v>
      </c>
      <c r="GD44" s="73">
        <f>dataFutaie!GC112</f>
        <v>0</v>
      </c>
      <c r="GE44" s="73">
        <f>dataFutaie!GD112</f>
        <v>0</v>
      </c>
      <c r="GF44" s="73">
        <f>dataFutaie!GE112</f>
        <v>0</v>
      </c>
      <c r="GG44" s="73"/>
    </row>
    <row r="45">
      <c r="A45" s="66"/>
      <c r="B45" s="66"/>
      <c r="C45" s="66"/>
      <c r="D45" s="20" t="s">
        <v>112</v>
      </c>
      <c r="E45" s="50"/>
      <c r="F45" s="50" t="s">
        <v>113</v>
      </c>
      <c r="G45" s="20"/>
      <c r="H45" s="73">
        <f t="shared" ref="H45:GF45" si="11">H44*$E42*$E43</f>
        <v>0</v>
      </c>
      <c r="I45" s="73">
        <f t="shared" si="11"/>
        <v>0</v>
      </c>
      <c r="J45" s="73">
        <f t="shared" si="11"/>
        <v>0</v>
      </c>
      <c r="K45" s="73">
        <f t="shared" si="11"/>
        <v>0</v>
      </c>
      <c r="L45" s="73">
        <f t="shared" si="11"/>
        <v>0</v>
      </c>
      <c r="M45" s="73">
        <f t="shared" si="11"/>
        <v>0</v>
      </c>
      <c r="N45" s="73">
        <f t="shared" si="11"/>
        <v>0</v>
      </c>
      <c r="O45" s="73">
        <f t="shared" si="11"/>
        <v>0</v>
      </c>
      <c r="P45" s="73">
        <f t="shared" si="11"/>
        <v>0</v>
      </c>
      <c r="Q45" s="73">
        <f t="shared" si="11"/>
        <v>0</v>
      </c>
      <c r="R45" s="73">
        <f t="shared" si="11"/>
        <v>0</v>
      </c>
      <c r="S45" s="73">
        <f t="shared" si="11"/>
        <v>0</v>
      </c>
      <c r="T45" s="73">
        <f t="shared" si="11"/>
        <v>0</v>
      </c>
      <c r="U45" s="73">
        <f t="shared" si="11"/>
        <v>0</v>
      </c>
      <c r="V45" s="73">
        <f t="shared" si="11"/>
        <v>0</v>
      </c>
      <c r="W45" s="73">
        <f t="shared" si="11"/>
        <v>0</v>
      </c>
      <c r="X45" s="73">
        <f t="shared" si="11"/>
        <v>0</v>
      </c>
      <c r="Y45" s="73">
        <f t="shared" si="11"/>
        <v>0</v>
      </c>
      <c r="Z45" s="73">
        <f t="shared" si="11"/>
        <v>0</v>
      </c>
      <c r="AA45" s="73">
        <f t="shared" si="11"/>
        <v>0</v>
      </c>
      <c r="AB45" s="73">
        <f t="shared" si="11"/>
        <v>0</v>
      </c>
      <c r="AC45" s="73">
        <f t="shared" si="11"/>
        <v>0</v>
      </c>
      <c r="AD45" s="73">
        <f t="shared" si="11"/>
        <v>0</v>
      </c>
      <c r="AE45" s="73">
        <f t="shared" si="11"/>
        <v>0</v>
      </c>
      <c r="AF45" s="73">
        <f t="shared" si="11"/>
        <v>0</v>
      </c>
      <c r="AG45" s="73">
        <f t="shared" si="11"/>
        <v>0</v>
      </c>
      <c r="AH45" s="73">
        <f t="shared" si="11"/>
        <v>0</v>
      </c>
      <c r="AI45" s="73">
        <f t="shared" si="11"/>
        <v>0</v>
      </c>
      <c r="AJ45" s="73">
        <f t="shared" si="11"/>
        <v>0</v>
      </c>
      <c r="AK45" s="73">
        <f t="shared" si="11"/>
        <v>0</v>
      </c>
      <c r="AL45" s="73">
        <f t="shared" si="11"/>
        <v>0</v>
      </c>
      <c r="AM45" s="73">
        <f t="shared" si="11"/>
        <v>0</v>
      </c>
      <c r="AN45" s="73">
        <f t="shared" si="11"/>
        <v>0</v>
      </c>
      <c r="AO45" s="73">
        <f t="shared" si="11"/>
        <v>0</v>
      </c>
      <c r="AP45" s="73">
        <f t="shared" si="11"/>
        <v>0</v>
      </c>
      <c r="AQ45" s="73">
        <f t="shared" si="11"/>
        <v>0</v>
      </c>
      <c r="AR45" s="73">
        <f t="shared" si="11"/>
        <v>0</v>
      </c>
      <c r="AS45" s="73">
        <f t="shared" si="11"/>
        <v>0</v>
      </c>
      <c r="AT45" s="73">
        <f t="shared" si="11"/>
        <v>0</v>
      </c>
      <c r="AU45" s="73">
        <f t="shared" si="11"/>
        <v>0</v>
      </c>
      <c r="AV45" s="73">
        <f t="shared" si="11"/>
        <v>0</v>
      </c>
      <c r="AW45" s="73">
        <f t="shared" si="11"/>
        <v>0</v>
      </c>
      <c r="AX45" s="73">
        <f t="shared" si="11"/>
        <v>0</v>
      </c>
      <c r="AY45" s="73">
        <f t="shared" si="11"/>
        <v>0</v>
      </c>
      <c r="AZ45" s="73">
        <f t="shared" si="11"/>
        <v>0</v>
      </c>
      <c r="BA45" s="73">
        <f t="shared" si="11"/>
        <v>0</v>
      </c>
      <c r="BB45" s="73">
        <f t="shared" si="11"/>
        <v>0</v>
      </c>
      <c r="BC45" s="73">
        <f t="shared" si="11"/>
        <v>0</v>
      </c>
      <c r="BD45" s="73">
        <f t="shared" si="11"/>
        <v>0</v>
      </c>
      <c r="BE45" s="73">
        <f t="shared" si="11"/>
        <v>0</v>
      </c>
      <c r="BF45" s="73">
        <f t="shared" si="11"/>
        <v>0</v>
      </c>
      <c r="BG45" s="73">
        <f t="shared" si="11"/>
        <v>0</v>
      </c>
      <c r="BH45" s="73">
        <f t="shared" si="11"/>
        <v>0</v>
      </c>
      <c r="BI45" s="73">
        <f t="shared" si="11"/>
        <v>0</v>
      </c>
      <c r="BJ45" s="73">
        <f t="shared" si="11"/>
        <v>0</v>
      </c>
      <c r="BK45" s="73">
        <f t="shared" si="11"/>
        <v>0</v>
      </c>
      <c r="BL45" s="73">
        <f t="shared" si="11"/>
        <v>0</v>
      </c>
      <c r="BM45" s="73">
        <f t="shared" si="11"/>
        <v>0</v>
      </c>
      <c r="BN45" s="73">
        <f t="shared" si="11"/>
        <v>0</v>
      </c>
      <c r="BO45" s="73">
        <f t="shared" si="11"/>
        <v>0</v>
      </c>
      <c r="BP45" s="73">
        <f t="shared" si="11"/>
        <v>0</v>
      </c>
      <c r="BQ45" s="73">
        <f t="shared" si="11"/>
        <v>0</v>
      </c>
      <c r="BR45" s="73">
        <f t="shared" si="11"/>
        <v>0</v>
      </c>
      <c r="BS45" s="73">
        <f t="shared" si="11"/>
        <v>0</v>
      </c>
      <c r="BT45" s="73">
        <f t="shared" si="11"/>
        <v>0</v>
      </c>
      <c r="BU45" s="73">
        <f t="shared" si="11"/>
        <v>0</v>
      </c>
      <c r="BV45" s="73">
        <f t="shared" si="11"/>
        <v>0</v>
      </c>
      <c r="BW45" s="73">
        <f t="shared" si="11"/>
        <v>0</v>
      </c>
      <c r="BX45" s="73">
        <f t="shared" si="11"/>
        <v>0</v>
      </c>
      <c r="BY45" s="73">
        <f t="shared" si="11"/>
        <v>0</v>
      </c>
      <c r="BZ45" s="73">
        <f t="shared" si="11"/>
        <v>0</v>
      </c>
      <c r="CA45" s="73">
        <f t="shared" si="11"/>
        <v>0</v>
      </c>
      <c r="CB45" s="73">
        <f t="shared" si="11"/>
        <v>0</v>
      </c>
      <c r="CC45" s="73">
        <f t="shared" si="11"/>
        <v>0</v>
      </c>
      <c r="CD45" s="73">
        <f t="shared" si="11"/>
        <v>0</v>
      </c>
      <c r="CE45" s="73">
        <f t="shared" si="11"/>
        <v>0</v>
      </c>
      <c r="CF45" s="73">
        <f t="shared" si="11"/>
        <v>0</v>
      </c>
      <c r="CG45" s="73">
        <f t="shared" si="11"/>
        <v>0</v>
      </c>
      <c r="CH45" s="73">
        <f t="shared" si="11"/>
        <v>0</v>
      </c>
      <c r="CI45" s="73">
        <f t="shared" si="11"/>
        <v>0</v>
      </c>
      <c r="CJ45" s="73">
        <f t="shared" si="11"/>
        <v>0</v>
      </c>
      <c r="CK45" s="73">
        <f t="shared" si="11"/>
        <v>0</v>
      </c>
      <c r="CL45" s="73">
        <f t="shared" si="11"/>
        <v>0</v>
      </c>
      <c r="CM45" s="73">
        <f t="shared" si="11"/>
        <v>0</v>
      </c>
      <c r="CN45" s="73">
        <f t="shared" si="11"/>
        <v>0</v>
      </c>
      <c r="CO45" s="73">
        <f t="shared" si="11"/>
        <v>0</v>
      </c>
      <c r="CP45" s="73">
        <f t="shared" si="11"/>
        <v>0</v>
      </c>
      <c r="CQ45" s="73">
        <f t="shared" si="11"/>
        <v>0</v>
      </c>
      <c r="CR45" s="73">
        <f t="shared" si="11"/>
        <v>0</v>
      </c>
      <c r="CS45" s="73">
        <f t="shared" si="11"/>
        <v>0</v>
      </c>
      <c r="CT45" s="73">
        <f t="shared" si="11"/>
        <v>0</v>
      </c>
      <c r="CU45" s="73">
        <f t="shared" si="11"/>
        <v>0</v>
      </c>
      <c r="CV45" s="73">
        <f t="shared" si="11"/>
        <v>0</v>
      </c>
      <c r="CW45" s="73">
        <f t="shared" si="11"/>
        <v>0</v>
      </c>
      <c r="CX45" s="73">
        <f t="shared" si="11"/>
        <v>0</v>
      </c>
      <c r="CY45" s="73">
        <f t="shared" si="11"/>
        <v>0</v>
      </c>
      <c r="CZ45" s="73">
        <f t="shared" si="11"/>
        <v>0</v>
      </c>
      <c r="DA45" s="73">
        <f t="shared" si="11"/>
        <v>0</v>
      </c>
      <c r="DB45" s="73">
        <f t="shared" si="11"/>
        <v>0</v>
      </c>
      <c r="DC45" s="73">
        <f t="shared" si="11"/>
        <v>0</v>
      </c>
      <c r="DD45" s="73">
        <f t="shared" si="11"/>
        <v>0</v>
      </c>
      <c r="DE45" s="73">
        <f t="shared" si="11"/>
        <v>0</v>
      </c>
      <c r="DF45" s="73">
        <f t="shared" si="11"/>
        <v>0</v>
      </c>
      <c r="DG45" s="73">
        <f t="shared" si="11"/>
        <v>0</v>
      </c>
      <c r="DH45" s="73">
        <f t="shared" si="11"/>
        <v>0</v>
      </c>
      <c r="DI45" s="73">
        <f t="shared" si="11"/>
        <v>0</v>
      </c>
      <c r="DJ45" s="73">
        <f t="shared" si="11"/>
        <v>0</v>
      </c>
      <c r="DK45" s="73">
        <f t="shared" si="11"/>
        <v>0</v>
      </c>
      <c r="DL45" s="73">
        <f t="shared" si="11"/>
        <v>0</v>
      </c>
      <c r="DM45" s="73">
        <f t="shared" si="11"/>
        <v>0</v>
      </c>
      <c r="DN45" s="73">
        <f t="shared" si="11"/>
        <v>0</v>
      </c>
      <c r="DO45" s="73">
        <f t="shared" si="11"/>
        <v>0</v>
      </c>
      <c r="DP45" s="73">
        <f t="shared" si="11"/>
        <v>0</v>
      </c>
      <c r="DQ45" s="73">
        <f t="shared" si="11"/>
        <v>0</v>
      </c>
      <c r="DR45" s="73">
        <f t="shared" si="11"/>
        <v>0</v>
      </c>
      <c r="DS45" s="73">
        <f t="shared" si="11"/>
        <v>0</v>
      </c>
      <c r="DT45" s="73">
        <f t="shared" si="11"/>
        <v>0</v>
      </c>
      <c r="DU45" s="73">
        <f t="shared" si="11"/>
        <v>0</v>
      </c>
      <c r="DV45" s="73">
        <f t="shared" si="11"/>
        <v>0</v>
      </c>
      <c r="DW45" s="73">
        <f t="shared" si="11"/>
        <v>0</v>
      </c>
      <c r="DX45" s="73">
        <f t="shared" si="11"/>
        <v>0</v>
      </c>
      <c r="DY45" s="73">
        <f t="shared" si="11"/>
        <v>0</v>
      </c>
      <c r="DZ45" s="73">
        <f t="shared" si="11"/>
        <v>0</v>
      </c>
      <c r="EA45" s="73">
        <f t="shared" si="11"/>
        <v>0</v>
      </c>
      <c r="EB45" s="73">
        <f t="shared" si="11"/>
        <v>0</v>
      </c>
      <c r="EC45" s="73">
        <f t="shared" si="11"/>
        <v>0</v>
      </c>
      <c r="ED45" s="73">
        <f t="shared" si="11"/>
        <v>0</v>
      </c>
      <c r="EE45" s="73">
        <f t="shared" si="11"/>
        <v>0</v>
      </c>
      <c r="EF45" s="73">
        <f t="shared" si="11"/>
        <v>0</v>
      </c>
      <c r="EG45" s="73">
        <f t="shared" si="11"/>
        <v>0</v>
      </c>
      <c r="EH45" s="73">
        <f t="shared" si="11"/>
        <v>0</v>
      </c>
      <c r="EI45" s="73">
        <f t="shared" si="11"/>
        <v>0</v>
      </c>
      <c r="EJ45" s="73">
        <f t="shared" si="11"/>
        <v>0</v>
      </c>
      <c r="EK45" s="73">
        <f t="shared" si="11"/>
        <v>0</v>
      </c>
      <c r="EL45" s="73">
        <f t="shared" si="11"/>
        <v>0</v>
      </c>
      <c r="EM45" s="73">
        <f t="shared" si="11"/>
        <v>0</v>
      </c>
      <c r="EN45" s="73">
        <f t="shared" si="11"/>
        <v>0</v>
      </c>
      <c r="EO45" s="73">
        <f t="shared" si="11"/>
        <v>0</v>
      </c>
      <c r="EP45" s="73">
        <f t="shared" si="11"/>
        <v>0</v>
      </c>
      <c r="EQ45" s="73">
        <f t="shared" si="11"/>
        <v>0</v>
      </c>
      <c r="ER45" s="73">
        <f t="shared" si="11"/>
        <v>0</v>
      </c>
      <c r="ES45" s="73">
        <f t="shared" si="11"/>
        <v>0</v>
      </c>
      <c r="ET45" s="73">
        <f t="shared" si="11"/>
        <v>0</v>
      </c>
      <c r="EU45" s="73">
        <f t="shared" si="11"/>
        <v>0</v>
      </c>
      <c r="EV45" s="73">
        <f t="shared" si="11"/>
        <v>0</v>
      </c>
      <c r="EW45" s="73">
        <f t="shared" si="11"/>
        <v>0</v>
      </c>
      <c r="EX45" s="73">
        <f t="shared" si="11"/>
        <v>0</v>
      </c>
      <c r="EY45" s="73">
        <f t="shared" si="11"/>
        <v>0</v>
      </c>
      <c r="EZ45" s="73">
        <f t="shared" si="11"/>
        <v>0</v>
      </c>
      <c r="FA45" s="73">
        <f t="shared" si="11"/>
        <v>0</v>
      </c>
      <c r="FB45" s="73">
        <f t="shared" si="11"/>
        <v>0</v>
      </c>
      <c r="FC45" s="73">
        <f t="shared" si="11"/>
        <v>0</v>
      </c>
      <c r="FD45" s="73">
        <f t="shared" si="11"/>
        <v>0</v>
      </c>
      <c r="FE45" s="73">
        <f t="shared" si="11"/>
        <v>0</v>
      </c>
      <c r="FF45" s="73">
        <f t="shared" si="11"/>
        <v>0</v>
      </c>
      <c r="FG45" s="73">
        <f t="shared" si="11"/>
        <v>0</v>
      </c>
      <c r="FH45" s="73">
        <f t="shared" si="11"/>
        <v>0</v>
      </c>
      <c r="FI45" s="73">
        <f t="shared" si="11"/>
        <v>0</v>
      </c>
      <c r="FJ45" s="73">
        <f t="shared" si="11"/>
        <v>0</v>
      </c>
      <c r="FK45" s="73">
        <f t="shared" si="11"/>
        <v>0</v>
      </c>
      <c r="FL45" s="73">
        <f t="shared" si="11"/>
        <v>0</v>
      </c>
      <c r="FM45" s="73">
        <f t="shared" si="11"/>
        <v>0</v>
      </c>
      <c r="FN45" s="73">
        <f t="shared" si="11"/>
        <v>0</v>
      </c>
      <c r="FO45" s="73">
        <f t="shared" si="11"/>
        <v>0</v>
      </c>
      <c r="FP45" s="73">
        <f t="shared" si="11"/>
        <v>0</v>
      </c>
      <c r="FQ45" s="73">
        <f t="shared" si="11"/>
        <v>0</v>
      </c>
      <c r="FR45" s="73">
        <f t="shared" si="11"/>
        <v>0</v>
      </c>
      <c r="FS45" s="73">
        <f t="shared" si="11"/>
        <v>0</v>
      </c>
      <c r="FT45" s="73">
        <f t="shared" si="11"/>
        <v>0</v>
      </c>
      <c r="FU45" s="73">
        <f t="shared" si="11"/>
        <v>0</v>
      </c>
      <c r="FV45" s="73">
        <f t="shared" si="11"/>
        <v>0</v>
      </c>
      <c r="FW45" s="73">
        <f t="shared" si="11"/>
        <v>0</v>
      </c>
      <c r="FX45" s="73">
        <f t="shared" si="11"/>
        <v>0</v>
      </c>
      <c r="FY45" s="73">
        <f t="shared" si="11"/>
        <v>0</v>
      </c>
      <c r="FZ45" s="73">
        <f t="shared" si="11"/>
        <v>0</v>
      </c>
      <c r="GA45" s="73">
        <f t="shared" si="11"/>
        <v>0</v>
      </c>
      <c r="GB45" s="73">
        <f t="shared" si="11"/>
        <v>0</v>
      </c>
      <c r="GC45" s="73">
        <f t="shared" si="11"/>
        <v>0</v>
      </c>
      <c r="GD45" s="73">
        <f t="shared" si="11"/>
        <v>0</v>
      </c>
      <c r="GE45" s="73">
        <f t="shared" si="11"/>
        <v>0</v>
      </c>
      <c r="GF45" s="73">
        <f t="shared" si="11"/>
        <v>0</v>
      </c>
      <c r="GG45" s="73"/>
    </row>
    <row r="46">
      <c r="A46" s="66"/>
      <c r="B46" s="66"/>
      <c r="C46" s="66"/>
      <c r="D46" s="20" t="s">
        <v>114</v>
      </c>
      <c r="E46" s="50"/>
      <c r="F46" s="50" t="s">
        <v>113</v>
      </c>
      <c r="G46" s="20"/>
      <c r="H46" s="73">
        <f t="shared" ref="H46:GF46" si="12">iferror(exp(-1.0587+0.8836*ln(H45)+0.284),0)</f>
        <v>0</v>
      </c>
      <c r="I46" s="73">
        <f t="shared" si="12"/>
        <v>0</v>
      </c>
      <c r="J46" s="73">
        <f t="shared" si="12"/>
        <v>0</v>
      </c>
      <c r="K46" s="73">
        <f t="shared" si="12"/>
        <v>0</v>
      </c>
      <c r="L46" s="73">
        <f t="shared" si="12"/>
        <v>0</v>
      </c>
      <c r="M46" s="73">
        <f t="shared" si="12"/>
        <v>0</v>
      </c>
      <c r="N46" s="73">
        <f t="shared" si="12"/>
        <v>0</v>
      </c>
      <c r="O46" s="73">
        <f t="shared" si="12"/>
        <v>0</v>
      </c>
      <c r="P46" s="73">
        <f t="shared" si="12"/>
        <v>0</v>
      </c>
      <c r="Q46" s="73">
        <f t="shared" si="12"/>
        <v>0</v>
      </c>
      <c r="R46" s="73">
        <f t="shared" si="12"/>
        <v>0</v>
      </c>
      <c r="S46" s="73">
        <f t="shared" si="12"/>
        <v>0</v>
      </c>
      <c r="T46" s="73">
        <f t="shared" si="12"/>
        <v>0</v>
      </c>
      <c r="U46" s="73">
        <f t="shared" si="12"/>
        <v>0</v>
      </c>
      <c r="V46" s="73">
        <f t="shared" si="12"/>
        <v>0</v>
      </c>
      <c r="W46" s="73">
        <f t="shared" si="12"/>
        <v>0</v>
      </c>
      <c r="X46" s="73">
        <f t="shared" si="12"/>
        <v>0</v>
      </c>
      <c r="Y46" s="73">
        <f t="shared" si="12"/>
        <v>0</v>
      </c>
      <c r="Z46" s="73">
        <f t="shared" si="12"/>
        <v>0</v>
      </c>
      <c r="AA46" s="73">
        <f t="shared" si="12"/>
        <v>0</v>
      </c>
      <c r="AB46" s="73">
        <f t="shared" si="12"/>
        <v>0</v>
      </c>
      <c r="AC46" s="73">
        <f t="shared" si="12"/>
        <v>0</v>
      </c>
      <c r="AD46" s="73">
        <f t="shared" si="12"/>
        <v>0</v>
      </c>
      <c r="AE46" s="73">
        <f t="shared" si="12"/>
        <v>0</v>
      </c>
      <c r="AF46" s="73">
        <f t="shared" si="12"/>
        <v>0</v>
      </c>
      <c r="AG46" s="73">
        <f t="shared" si="12"/>
        <v>0</v>
      </c>
      <c r="AH46" s="73">
        <f t="shared" si="12"/>
        <v>0</v>
      </c>
      <c r="AI46" s="73">
        <f t="shared" si="12"/>
        <v>0</v>
      </c>
      <c r="AJ46" s="73">
        <f t="shared" si="12"/>
        <v>0</v>
      </c>
      <c r="AK46" s="73">
        <f t="shared" si="12"/>
        <v>0</v>
      </c>
      <c r="AL46" s="73">
        <f t="shared" si="12"/>
        <v>0</v>
      </c>
      <c r="AM46" s="73">
        <f t="shared" si="12"/>
        <v>0</v>
      </c>
      <c r="AN46" s="73">
        <f t="shared" si="12"/>
        <v>0</v>
      </c>
      <c r="AO46" s="73">
        <f t="shared" si="12"/>
        <v>0</v>
      </c>
      <c r="AP46" s="73">
        <f t="shared" si="12"/>
        <v>0</v>
      </c>
      <c r="AQ46" s="73">
        <f t="shared" si="12"/>
        <v>0</v>
      </c>
      <c r="AR46" s="73">
        <f t="shared" si="12"/>
        <v>0</v>
      </c>
      <c r="AS46" s="73">
        <f t="shared" si="12"/>
        <v>0</v>
      </c>
      <c r="AT46" s="73">
        <f t="shared" si="12"/>
        <v>0</v>
      </c>
      <c r="AU46" s="73">
        <f t="shared" si="12"/>
        <v>0</v>
      </c>
      <c r="AV46" s="73">
        <f t="shared" si="12"/>
        <v>0</v>
      </c>
      <c r="AW46" s="73">
        <f t="shared" si="12"/>
        <v>0</v>
      </c>
      <c r="AX46" s="73">
        <f t="shared" si="12"/>
        <v>0</v>
      </c>
      <c r="AY46" s="73">
        <f t="shared" si="12"/>
        <v>0</v>
      </c>
      <c r="AZ46" s="73">
        <f t="shared" si="12"/>
        <v>0</v>
      </c>
      <c r="BA46" s="73">
        <f t="shared" si="12"/>
        <v>0</v>
      </c>
      <c r="BB46" s="73">
        <f t="shared" si="12"/>
        <v>0</v>
      </c>
      <c r="BC46" s="73">
        <f t="shared" si="12"/>
        <v>0</v>
      </c>
      <c r="BD46" s="73">
        <f t="shared" si="12"/>
        <v>0</v>
      </c>
      <c r="BE46" s="73">
        <f t="shared" si="12"/>
        <v>0</v>
      </c>
      <c r="BF46" s="73">
        <f t="shared" si="12"/>
        <v>0</v>
      </c>
      <c r="BG46" s="73">
        <f t="shared" si="12"/>
        <v>0</v>
      </c>
      <c r="BH46" s="73">
        <f t="shared" si="12"/>
        <v>0</v>
      </c>
      <c r="BI46" s="73">
        <f t="shared" si="12"/>
        <v>0</v>
      </c>
      <c r="BJ46" s="73">
        <f t="shared" si="12"/>
        <v>0</v>
      </c>
      <c r="BK46" s="73">
        <f t="shared" si="12"/>
        <v>0</v>
      </c>
      <c r="BL46" s="73">
        <f t="shared" si="12"/>
        <v>0</v>
      </c>
      <c r="BM46" s="73">
        <f t="shared" si="12"/>
        <v>0</v>
      </c>
      <c r="BN46" s="73">
        <f t="shared" si="12"/>
        <v>0</v>
      </c>
      <c r="BO46" s="73">
        <f t="shared" si="12"/>
        <v>0</v>
      </c>
      <c r="BP46" s="73">
        <f t="shared" si="12"/>
        <v>0</v>
      </c>
      <c r="BQ46" s="73">
        <f t="shared" si="12"/>
        <v>0</v>
      </c>
      <c r="BR46" s="73">
        <f t="shared" si="12"/>
        <v>0</v>
      </c>
      <c r="BS46" s="73">
        <f t="shared" si="12"/>
        <v>0</v>
      </c>
      <c r="BT46" s="73">
        <f t="shared" si="12"/>
        <v>0</v>
      </c>
      <c r="BU46" s="73">
        <f t="shared" si="12"/>
        <v>0</v>
      </c>
      <c r="BV46" s="73">
        <f t="shared" si="12"/>
        <v>0</v>
      </c>
      <c r="BW46" s="73">
        <f t="shared" si="12"/>
        <v>0</v>
      </c>
      <c r="BX46" s="73">
        <f t="shared" si="12"/>
        <v>0</v>
      </c>
      <c r="BY46" s="73">
        <f t="shared" si="12"/>
        <v>0</v>
      </c>
      <c r="BZ46" s="73">
        <f t="shared" si="12"/>
        <v>0</v>
      </c>
      <c r="CA46" s="73">
        <f t="shared" si="12"/>
        <v>0</v>
      </c>
      <c r="CB46" s="73">
        <f t="shared" si="12"/>
        <v>0</v>
      </c>
      <c r="CC46" s="73">
        <f t="shared" si="12"/>
        <v>0</v>
      </c>
      <c r="CD46" s="73">
        <f t="shared" si="12"/>
        <v>0</v>
      </c>
      <c r="CE46" s="73">
        <f t="shared" si="12"/>
        <v>0</v>
      </c>
      <c r="CF46" s="73">
        <f t="shared" si="12"/>
        <v>0</v>
      </c>
      <c r="CG46" s="73">
        <f t="shared" si="12"/>
        <v>0</v>
      </c>
      <c r="CH46" s="73">
        <f t="shared" si="12"/>
        <v>0</v>
      </c>
      <c r="CI46" s="73">
        <f t="shared" si="12"/>
        <v>0</v>
      </c>
      <c r="CJ46" s="73">
        <f t="shared" si="12"/>
        <v>0</v>
      </c>
      <c r="CK46" s="73">
        <f t="shared" si="12"/>
        <v>0</v>
      </c>
      <c r="CL46" s="73">
        <f t="shared" si="12"/>
        <v>0</v>
      </c>
      <c r="CM46" s="73">
        <f t="shared" si="12"/>
        <v>0</v>
      </c>
      <c r="CN46" s="73">
        <f t="shared" si="12"/>
        <v>0</v>
      </c>
      <c r="CO46" s="73">
        <f t="shared" si="12"/>
        <v>0</v>
      </c>
      <c r="CP46" s="73">
        <f t="shared" si="12"/>
        <v>0</v>
      </c>
      <c r="CQ46" s="73">
        <f t="shared" si="12"/>
        <v>0</v>
      </c>
      <c r="CR46" s="73">
        <f t="shared" si="12"/>
        <v>0</v>
      </c>
      <c r="CS46" s="73">
        <f t="shared" si="12"/>
        <v>0</v>
      </c>
      <c r="CT46" s="73">
        <f t="shared" si="12"/>
        <v>0</v>
      </c>
      <c r="CU46" s="73">
        <f t="shared" si="12"/>
        <v>0</v>
      </c>
      <c r="CV46" s="73">
        <f t="shared" si="12"/>
        <v>0</v>
      </c>
      <c r="CW46" s="73">
        <f t="shared" si="12"/>
        <v>0</v>
      </c>
      <c r="CX46" s="73">
        <f t="shared" si="12"/>
        <v>0</v>
      </c>
      <c r="CY46" s="73">
        <f t="shared" si="12"/>
        <v>0</v>
      </c>
      <c r="CZ46" s="73">
        <f t="shared" si="12"/>
        <v>0</v>
      </c>
      <c r="DA46" s="73">
        <f t="shared" si="12"/>
        <v>0</v>
      </c>
      <c r="DB46" s="73">
        <f t="shared" si="12"/>
        <v>0</v>
      </c>
      <c r="DC46" s="73">
        <f t="shared" si="12"/>
        <v>0</v>
      </c>
      <c r="DD46" s="73">
        <f t="shared" si="12"/>
        <v>0</v>
      </c>
      <c r="DE46" s="73">
        <f t="shared" si="12"/>
        <v>0</v>
      </c>
      <c r="DF46" s="73">
        <f t="shared" si="12"/>
        <v>0</v>
      </c>
      <c r="DG46" s="73">
        <f t="shared" si="12"/>
        <v>0</v>
      </c>
      <c r="DH46" s="73">
        <f t="shared" si="12"/>
        <v>0</v>
      </c>
      <c r="DI46" s="73">
        <f t="shared" si="12"/>
        <v>0</v>
      </c>
      <c r="DJ46" s="73">
        <f t="shared" si="12"/>
        <v>0</v>
      </c>
      <c r="DK46" s="73">
        <f t="shared" si="12"/>
        <v>0</v>
      </c>
      <c r="DL46" s="73">
        <f t="shared" si="12"/>
        <v>0</v>
      </c>
      <c r="DM46" s="73">
        <f t="shared" si="12"/>
        <v>0</v>
      </c>
      <c r="DN46" s="73">
        <f t="shared" si="12"/>
        <v>0</v>
      </c>
      <c r="DO46" s="73">
        <f t="shared" si="12"/>
        <v>0</v>
      </c>
      <c r="DP46" s="73">
        <f t="shared" si="12"/>
        <v>0</v>
      </c>
      <c r="DQ46" s="73">
        <f t="shared" si="12"/>
        <v>0</v>
      </c>
      <c r="DR46" s="73">
        <f t="shared" si="12"/>
        <v>0</v>
      </c>
      <c r="DS46" s="73">
        <f t="shared" si="12"/>
        <v>0</v>
      </c>
      <c r="DT46" s="73">
        <f t="shared" si="12"/>
        <v>0</v>
      </c>
      <c r="DU46" s="73">
        <f t="shared" si="12"/>
        <v>0</v>
      </c>
      <c r="DV46" s="73">
        <f t="shared" si="12"/>
        <v>0</v>
      </c>
      <c r="DW46" s="73">
        <f t="shared" si="12"/>
        <v>0</v>
      </c>
      <c r="DX46" s="73">
        <f t="shared" si="12"/>
        <v>0</v>
      </c>
      <c r="DY46" s="73">
        <f t="shared" si="12"/>
        <v>0</v>
      </c>
      <c r="DZ46" s="73">
        <f t="shared" si="12"/>
        <v>0</v>
      </c>
      <c r="EA46" s="73">
        <f t="shared" si="12"/>
        <v>0</v>
      </c>
      <c r="EB46" s="73">
        <f t="shared" si="12"/>
        <v>0</v>
      </c>
      <c r="EC46" s="73">
        <f t="shared" si="12"/>
        <v>0</v>
      </c>
      <c r="ED46" s="73">
        <f t="shared" si="12"/>
        <v>0</v>
      </c>
      <c r="EE46" s="73">
        <f t="shared" si="12"/>
        <v>0</v>
      </c>
      <c r="EF46" s="73">
        <f t="shared" si="12"/>
        <v>0</v>
      </c>
      <c r="EG46" s="73">
        <f t="shared" si="12"/>
        <v>0</v>
      </c>
      <c r="EH46" s="73">
        <f t="shared" si="12"/>
        <v>0</v>
      </c>
      <c r="EI46" s="73">
        <f t="shared" si="12"/>
        <v>0</v>
      </c>
      <c r="EJ46" s="73">
        <f t="shared" si="12"/>
        <v>0</v>
      </c>
      <c r="EK46" s="73">
        <f t="shared" si="12"/>
        <v>0</v>
      </c>
      <c r="EL46" s="73">
        <f t="shared" si="12"/>
        <v>0</v>
      </c>
      <c r="EM46" s="73">
        <f t="shared" si="12"/>
        <v>0</v>
      </c>
      <c r="EN46" s="73">
        <f t="shared" si="12"/>
        <v>0</v>
      </c>
      <c r="EO46" s="73">
        <f t="shared" si="12"/>
        <v>0</v>
      </c>
      <c r="EP46" s="73">
        <f t="shared" si="12"/>
        <v>0</v>
      </c>
      <c r="EQ46" s="73">
        <f t="shared" si="12"/>
        <v>0</v>
      </c>
      <c r="ER46" s="73">
        <f t="shared" si="12"/>
        <v>0</v>
      </c>
      <c r="ES46" s="73">
        <f t="shared" si="12"/>
        <v>0</v>
      </c>
      <c r="ET46" s="73">
        <f t="shared" si="12"/>
        <v>0</v>
      </c>
      <c r="EU46" s="73">
        <f t="shared" si="12"/>
        <v>0</v>
      </c>
      <c r="EV46" s="73">
        <f t="shared" si="12"/>
        <v>0</v>
      </c>
      <c r="EW46" s="73">
        <f t="shared" si="12"/>
        <v>0</v>
      </c>
      <c r="EX46" s="73">
        <f t="shared" si="12"/>
        <v>0</v>
      </c>
      <c r="EY46" s="73">
        <f t="shared" si="12"/>
        <v>0</v>
      </c>
      <c r="EZ46" s="73">
        <f t="shared" si="12"/>
        <v>0</v>
      </c>
      <c r="FA46" s="73">
        <f t="shared" si="12"/>
        <v>0</v>
      </c>
      <c r="FB46" s="73">
        <f t="shared" si="12"/>
        <v>0</v>
      </c>
      <c r="FC46" s="73">
        <f t="shared" si="12"/>
        <v>0</v>
      </c>
      <c r="FD46" s="73">
        <f t="shared" si="12"/>
        <v>0</v>
      </c>
      <c r="FE46" s="73">
        <f t="shared" si="12"/>
        <v>0</v>
      </c>
      <c r="FF46" s="73">
        <f t="shared" si="12"/>
        <v>0</v>
      </c>
      <c r="FG46" s="73">
        <f t="shared" si="12"/>
        <v>0</v>
      </c>
      <c r="FH46" s="73">
        <f t="shared" si="12"/>
        <v>0</v>
      </c>
      <c r="FI46" s="73">
        <f t="shared" si="12"/>
        <v>0</v>
      </c>
      <c r="FJ46" s="73">
        <f t="shared" si="12"/>
        <v>0</v>
      </c>
      <c r="FK46" s="73">
        <f t="shared" si="12"/>
        <v>0</v>
      </c>
      <c r="FL46" s="73">
        <f t="shared" si="12"/>
        <v>0</v>
      </c>
      <c r="FM46" s="73">
        <f t="shared" si="12"/>
        <v>0</v>
      </c>
      <c r="FN46" s="73">
        <f t="shared" si="12"/>
        <v>0</v>
      </c>
      <c r="FO46" s="73">
        <f t="shared" si="12"/>
        <v>0</v>
      </c>
      <c r="FP46" s="73">
        <f t="shared" si="12"/>
        <v>0</v>
      </c>
      <c r="FQ46" s="73">
        <f t="shared" si="12"/>
        <v>0</v>
      </c>
      <c r="FR46" s="73">
        <f t="shared" si="12"/>
        <v>0</v>
      </c>
      <c r="FS46" s="73">
        <f t="shared" si="12"/>
        <v>0</v>
      </c>
      <c r="FT46" s="73">
        <f t="shared" si="12"/>
        <v>0</v>
      </c>
      <c r="FU46" s="73">
        <f t="shared" si="12"/>
        <v>0</v>
      </c>
      <c r="FV46" s="73">
        <f t="shared" si="12"/>
        <v>0</v>
      </c>
      <c r="FW46" s="73">
        <f t="shared" si="12"/>
        <v>0</v>
      </c>
      <c r="FX46" s="73">
        <f t="shared" si="12"/>
        <v>0</v>
      </c>
      <c r="FY46" s="73">
        <f t="shared" si="12"/>
        <v>0</v>
      </c>
      <c r="FZ46" s="73">
        <f t="shared" si="12"/>
        <v>0</v>
      </c>
      <c r="GA46" s="73">
        <f t="shared" si="12"/>
        <v>0</v>
      </c>
      <c r="GB46" s="73">
        <f t="shared" si="12"/>
        <v>0</v>
      </c>
      <c r="GC46" s="73">
        <f t="shared" si="12"/>
        <v>0</v>
      </c>
      <c r="GD46" s="73">
        <f t="shared" si="12"/>
        <v>0</v>
      </c>
      <c r="GE46" s="73">
        <f t="shared" si="12"/>
        <v>0</v>
      </c>
      <c r="GF46" s="73">
        <f t="shared" si="12"/>
        <v>0</v>
      </c>
      <c r="GG46" s="73"/>
    </row>
    <row r="47">
      <c r="A47" s="66"/>
      <c r="B47" s="66"/>
      <c r="C47" s="66"/>
      <c r="D47" s="66" t="s">
        <v>124</v>
      </c>
      <c r="E47" s="50"/>
      <c r="F47" s="50" t="s">
        <v>116</v>
      </c>
      <c r="G47" s="20"/>
      <c r="H47" s="78">
        <f>(H45+H46)*dataMethode!$E$13</f>
        <v>0</v>
      </c>
      <c r="I47" s="78">
        <f>(I45+I46)*dataMethode!$E$13</f>
        <v>0</v>
      </c>
      <c r="J47" s="78">
        <f>(J45+J46)*dataMethode!$E$13</f>
        <v>0</v>
      </c>
      <c r="K47" s="78">
        <f>(K45+K46)*dataMethode!$E$13</f>
        <v>0</v>
      </c>
      <c r="L47" s="78">
        <f>(L45+L46)*dataMethode!$E$13</f>
        <v>0</v>
      </c>
      <c r="M47" s="78">
        <f>(M45+M46)*dataMethode!$E$13</f>
        <v>0</v>
      </c>
      <c r="N47" s="78">
        <f>(N45+N46)*dataMethode!$E$13</f>
        <v>0</v>
      </c>
      <c r="O47" s="78">
        <f>(O45+O46)*dataMethode!$E$13</f>
        <v>0</v>
      </c>
      <c r="P47" s="78">
        <f>(P45+P46)*dataMethode!$E$13</f>
        <v>0</v>
      </c>
      <c r="Q47" s="78">
        <f>(Q45+Q46)*dataMethode!$E$13</f>
        <v>0</v>
      </c>
      <c r="R47" s="78">
        <f>(R45+R46)*dataMethode!$E$13</f>
        <v>0</v>
      </c>
      <c r="S47" s="78">
        <f>(S45+S46)*dataMethode!$E$13</f>
        <v>0</v>
      </c>
      <c r="T47" s="78">
        <f>(T45+T46)*dataMethode!$E$13</f>
        <v>0</v>
      </c>
      <c r="U47" s="78">
        <f>(U45+U46)*dataMethode!$E$13</f>
        <v>0</v>
      </c>
      <c r="V47" s="78">
        <f>(V45+V46)*dataMethode!$E$13</f>
        <v>0</v>
      </c>
      <c r="W47" s="78">
        <f>(W45+W46)*dataMethode!$E$13</f>
        <v>0</v>
      </c>
      <c r="X47" s="78">
        <f>(X45+X46)*dataMethode!$E$13</f>
        <v>0</v>
      </c>
      <c r="Y47" s="78">
        <f>(Y45+Y46)*dataMethode!$E$13</f>
        <v>0</v>
      </c>
      <c r="Z47" s="78">
        <f>(Z45+Z46)*dataMethode!$E$13</f>
        <v>0</v>
      </c>
      <c r="AA47" s="78">
        <f>(AA45+AA46)*dataMethode!$E$13</f>
        <v>0</v>
      </c>
      <c r="AB47" s="78">
        <f>(AB45+AB46)*dataMethode!$E$13</f>
        <v>0</v>
      </c>
      <c r="AC47" s="78">
        <f>(AC45+AC46)*dataMethode!$E$13</f>
        <v>0</v>
      </c>
      <c r="AD47" s="78">
        <f>(AD45+AD46)*dataMethode!$E$13</f>
        <v>0</v>
      </c>
      <c r="AE47" s="78">
        <f>(AE45+AE46)*dataMethode!$E$13</f>
        <v>0</v>
      </c>
      <c r="AF47" s="78">
        <f>(AF45+AF46)*dataMethode!$E$13</f>
        <v>0</v>
      </c>
      <c r="AG47" s="78">
        <f>(AG45+AG46)*dataMethode!$E$13</f>
        <v>0</v>
      </c>
      <c r="AH47" s="78">
        <f>(AH45+AH46)*dataMethode!$E$13</f>
        <v>0</v>
      </c>
      <c r="AI47" s="78">
        <f>(AI45+AI46)*dataMethode!$E$13</f>
        <v>0</v>
      </c>
      <c r="AJ47" s="78">
        <f>(AJ45+AJ46)*dataMethode!$E$13</f>
        <v>0</v>
      </c>
      <c r="AK47" s="78">
        <f>(AK45+AK46)*dataMethode!$E$13</f>
        <v>0</v>
      </c>
      <c r="AL47" s="78">
        <f>(AL45+AL46)*dataMethode!$E$13</f>
        <v>0</v>
      </c>
      <c r="AM47" s="78">
        <f>(AM45+AM46)*dataMethode!$E$13</f>
        <v>0</v>
      </c>
      <c r="AN47" s="78">
        <f>(AN45+AN46)*dataMethode!$E$13</f>
        <v>0</v>
      </c>
      <c r="AO47" s="78">
        <f>(AO45+AO46)*dataMethode!$E$13</f>
        <v>0</v>
      </c>
      <c r="AP47" s="78">
        <f>(AP45+AP46)*dataMethode!$E$13</f>
        <v>0</v>
      </c>
      <c r="AQ47" s="78">
        <f>(AQ45+AQ46)*dataMethode!$E$13</f>
        <v>0</v>
      </c>
      <c r="AR47" s="78">
        <f>(AR45+AR46)*dataMethode!$E$13</f>
        <v>0</v>
      </c>
      <c r="AS47" s="78">
        <f>(AS45+AS46)*dataMethode!$E$13</f>
        <v>0</v>
      </c>
      <c r="AT47" s="78">
        <f>(AT45+AT46)*dataMethode!$E$13</f>
        <v>0</v>
      </c>
      <c r="AU47" s="78">
        <f>(AU45+AU46)*dataMethode!$E$13</f>
        <v>0</v>
      </c>
      <c r="AV47" s="78">
        <f>(AV45+AV46)*dataMethode!$E$13</f>
        <v>0</v>
      </c>
      <c r="AW47" s="78">
        <f>(AW45+AW46)*dataMethode!$E$13</f>
        <v>0</v>
      </c>
      <c r="AX47" s="78">
        <f>(AX45+AX46)*dataMethode!$E$13</f>
        <v>0</v>
      </c>
      <c r="AY47" s="78">
        <f>(AY45+AY46)*dataMethode!$E$13</f>
        <v>0</v>
      </c>
      <c r="AZ47" s="78">
        <f>(AZ45+AZ46)*dataMethode!$E$13</f>
        <v>0</v>
      </c>
      <c r="BA47" s="78">
        <f>(BA45+BA46)*dataMethode!$E$13</f>
        <v>0</v>
      </c>
      <c r="BB47" s="78">
        <f>(BB45+BB46)*dataMethode!$E$13</f>
        <v>0</v>
      </c>
      <c r="BC47" s="78">
        <f>(BC45+BC46)*dataMethode!$E$13</f>
        <v>0</v>
      </c>
      <c r="BD47" s="78">
        <f>(BD45+BD46)*dataMethode!$E$13</f>
        <v>0</v>
      </c>
      <c r="BE47" s="78">
        <f>(BE45+BE46)*dataMethode!$E$13</f>
        <v>0</v>
      </c>
      <c r="BF47" s="78">
        <f>(BF45+BF46)*dataMethode!$E$13</f>
        <v>0</v>
      </c>
      <c r="BG47" s="78">
        <f>(BG45+BG46)*dataMethode!$E$13</f>
        <v>0</v>
      </c>
      <c r="BH47" s="78">
        <f>(BH45+BH46)*dataMethode!$E$13</f>
        <v>0</v>
      </c>
      <c r="BI47" s="78">
        <f>(BI45+BI46)*dataMethode!$E$13</f>
        <v>0</v>
      </c>
      <c r="BJ47" s="78">
        <f>(BJ45+BJ46)*dataMethode!$E$13</f>
        <v>0</v>
      </c>
      <c r="BK47" s="78">
        <f>(BK45+BK46)*dataMethode!$E$13</f>
        <v>0</v>
      </c>
      <c r="BL47" s="78">
        <f>(BL45+BL46)*dataMethode!$E$13</f>
        <v>0</v>
      </c>
      <c r="BM47" s="78">
        <f>(BM45+BM46)*dataMethode!$E$13</f>
        <v>0</v>
      </c>
      <c r="BN47" s="78">
        <f>(BN45+BN46)*dataMethode!$E$13</f>
        <v>0</v>
      </c>
      <c r="BO47" s="78">
        <f>(BO45+BO46)*dataMethode!$E$13</f>
        <v>0</v>
      </c>
      <c r="BP47" s="78">
        <f>(BP45+BP46)*dataMethode!$E$13</f>
        <v>0</v>
      </c>
      <c r="BQ47" s="78">
        <f>(BQ45+BQ46)*dataMethode!$E$13</f>
        <v>0</v>
      </c>
      <c r="BR47" s="78">
        <f>(BR45+BR46)*dataMethode!$E$13</f>
        <v>0</v>
      </c>
      <c r="BS47" s="78">
        <f>(BS45+BS46)*dataMethode!$E$13</f>
        <v>0</v>
      </c>
      <c r="BT47" s="78">
        <f>(BT45+BT46)*dataMethode!$E$13</f>
        <v>0</v>
      </c>
      <c r="BU47" s="78">
        <f>(BU45+BU46)*dataMethode!$E$13</f>
        <v>0</v>
      </c>
      <c r="BV47" s="78">
        <f>(BV45+BV46)*dataMethode!$E$13</f>
        <v>0</v>
      </c>
      <c r="BW47" s="78">
        <f>(BW45+BW46)*dataMethode!$E$13</f>
        <v>0</v>
      </c>
      <c r="BX47" s="78">
        <f>(BX45+BX46)*dataMethode!$E$13</f>
        <v>0</v>
      </c>
      <c r="BY47" s="78">
        <f>(BY45+BY46)*dataMethode!$E$13</f>
        <v>0</v>
      </c>
      <c r="BZ47" s="78">
        <f>(BZ45+BZ46)*dataMethode!$E$13</f>
        <v>0</v>
      </c>
      <c r="CA47" s="78">
        <f>(CA45+CA46)*dataMethode!$E$13</f>
        <v>0</v>
      </c>
      <c r="CB47" s="78">
        <f>(CB45+CB46)*dataMethode!$E$13</f>
        <v>0</v>
      </c>
      <c r="CC47" s="78">
        <f>(CC45+CC46)*dataMethode!$E$13</f>
        <v>0</v>
      </c>
      <c r="CD47" s="78">
        <f>(CD45+CD46)*dataMethode!$E$13</f>
        <v>0</v>
      </c>
      <c r="CE47" s="78">
        <f>(CE45+CE46)*dataMethode!$E$13</f>
        <v>0</v>
      </c>
      <c r="CF47" s="78">
        <f>(CF45+CF46)*dataMethode!$E$13</f>
        <v>0</v>
      </c>
      <c r="CG47" s="78">
        <f>(CG45+CG46)*dataMethode!$E$13</f>
        <v>0</v>
      </c>
      <c r="CH47" s="78">
        <f>(CH45+CH46)*dataMethode!$E$13</f>
        <v>0</v>
      </c>
      <c r="CI47" s="78">
        <f>(CI45+CI46)*dataMethode!$E$13</f>
        <v>0</v>
      </c>
      <c r="CJ47" s="78">
        <f>(CJ45+CJ46)*dataMethode!$E$13</f>
        <v>0</v>
      </c>
      <c r="CK47" s="78">
        <f>(CK45+CK46)*dataMethode!$E$13</f>
        <v>0</v>
      </c>
      <c r="CL47" s="78">
        <f>(CL45+CL46)*dataMethode!$E$13</f>
        <v>0</v>
      </c>
      <c r="CM47" s="78">
        <f>(CM45+CM46)*dataMethode!$E$13</f>
        <v>0</v>
      </c>
      <c r="CN47" s="78">
        <f>(CN45+CN46)*dataMethode!$E$13</f>
        <v>0</v>
      </c>
      <c r="CO47" s="78">
        <f>(CO45+CO46)*dataMethode!$E$13</f>
        <v>0</v>
      </c>
      <c r="CP47" s="78">
        <f>(CP45+CP46)*dataMethode!$E$13</f>
        <v>0</v>
      </c>
      <c r="CQ47" s="78">
        <f>(CQ45+CQ46)*dataMethode!$E$13</f>
        <v>0</v>
      </c>
      <c r="CR47" s="78">
        <f>(CR45+CR46)*dataMethode!$E$13</f>
        <v>0</v>
      </c>
      <c r="CS47" s="78">
        <f>(CS45+CS46)*dataMethode!$E$13</f>
        <v>0</v>
      </c>
      <c r="CT47" s="78">
        <f>(CT45+CT46)*dataMethode!$E$13</f>
        <v>0</v>
      </c>
      <c r="CU47" s="78">
        <f>(CU45+CU46)*dataMethode!$E$13</f>
        <v>0</v>
      </c>
      <c r="CV47" s="78">
        <f>(CV45+CV46)*dataMethode!$E$13</f>
        <v>0</v>
      </c>
      <c r="CW47" s="78">
        <f>(CW45+CW46)*dataMethode!$E$13</f>
        <v>0</v>
      </c>
      <c r="CX47" s="78">
        <f>(CX45+CX46)*dataMethode!$E$13</f>
        <v>0</v>
      </c>
      <c r="CY47" s="78">
        <f>(CY45+CY46)*dataMethode!$E$13</f>
        <v>0</v>
      </c>
      <c r="CZ47" s="78">
        <f>(CZ45+CZ46)*dataMethode!$E$13</f>
        <v>0</v>
      </c>
      <c r="DA47" s="78">
        <f>(DA45+DA46)*dataMethode!$E$13</f>
        <v>0</v>
      </c>
      <c r="DB47" s="78">
        <f>(DB45+DB46)*dataMethode!$E$13</f>
        <v>0</v>
      </c>
      <c r="DC47" s="78">
        <f>(DC45+DC46)*dataMethode!$E$13</f>
        <v>0</v>
      </c>
      <c r="DD47" s="78">
        <f>(DD45+DD46)*dataMethode!$E$13</f>
        <v>0</v>
      </c>
      <c r="DE47" s="78">
        <f>(DE45+DE46)*dataMethode!$E$13</f>
        <v>0</v>
      </c>
      <c r="DF47" s="78">
        <f>(DF45+DF46)*dataMethode!$E$13</f>
        <v>0</v>
      </c>
      <c r="DG47" s="78">
        <f>(DG45+DG46)*dataMethode!$E$13</f>
        <v>0</v>
      </c>
      <c r="DH47" s="78">
        <f>(DH45+DH46)*dataMethode!$E$13</f>
        <v>0</v>
      </c>
      <c r="DI47" s="78">
        <f>(DI45+DI46)*dataMethode!$E$13</f>
        <v>0</v>
      </c>
      <c r="DJ47" s="78">
        <f>(DJ45+DJ46)*dataMethode!$E$13</f>
        <v>0</v>
      </c>
      <c r="DK47" s="78">
        <f>(DK45+DK46)*dataMethode!$E$13</f>
        <v>0</v>
      </c>
      <c r="DL47" s="78">
        <f>(DL45+DL46)*dataMethode!$E$13</f>
        <v>0</v>
      </c>
      <c r="DM47" s="78">
        <f>(DM45+DM46)*dataMethode!$E$13</f>
        <v>0</v>
      </c>
      <c r="DN47" s="78">
        <f>(DN45+DN46)*dataMethode!$E$13</f>
        <v>0</v>
      </c>
      <c r="DO47" s="78">
        <f>(DO45+DO46)*dataMethode!$E$13</f>
        <v>0</v>
      </c>
      <c r="DP47" s="78">
        <f>(DP45+DP46)*dataMethode!$E$13</f>
        <v>0</v>
      </c>
      <c r="DQ47" s="78">
        <f>(DQ45+DQ46)*dataMethode!$E$13</f>
        <v>0</v>
      </c>
      <c r="DR47" s="78">
        <f>(DR45+DR46)*dataMethode!$E$13</f>
        <v>0</v>
      </c>
      <c r="DS47" s="78">
        <f>(DS45+DS46)*dataMethode!$E$13</f>
        <v>0</v>
      </c>
      <c r="DT47" s="78">
        <f>(DT45+DT46)*dataMethode!$E$13</f>
        <v>0</v>
      </c>
      <c r="DU47" s="78">
        <f>(DU45+DU46)*dataMethode!$E$13</f>
        <v>0</v>
      </c>
      <c r="DV47" s="78">
        <f>(DV45+DV46)*dataMethode!$E$13</f>
        <v>0</v>
      </c>
      <c r="DW47" s="78">
        <f>(DW45+DW46)*dataMethode!$E$13</f>
        <v>0</v>
      </c>
      <c r="DX47" s="78">
        <f>(DX45+DX46)*dataMethode!$E$13</f>
        <v>0</v>
      </c>
      <c r="DY47" s="78">
        <f>(DY45+DY46)*dataMethode!$E$13</f>
        <v>0</v>
      </c>
      <c r="DZ47" s="78">
        <f>(DZ45+DZ46)*dataMethode!$E$13</f>
        <v>0</v>
      </c>
      <c r="EA47" s="78">
        <f>(EA45+EA46)*dataMethode!$E$13</f>
        <v>0</v>
      </c>
      <c r="EB47" s="78">
        <f>(EB45+EB46)*dataMethode!$E$13</f>
        <v>0</v>
      </c>
      <c r="EC47" s="78">
        <f>(EC45+EC46)*dataMethode!$E$13</f>
        <v>0</v>
      </c>
      <c r="ED47" s="78">
        <f>(ED45+ED46)*dataMethode!$E$13</f>
        <v>0</v>
      </c>
      <c r="EE47" s="78">
        <f>(EE45+EE46)*dataMethode!$E$13</f>
        <v>0</v>
      </c>
      <c r="EF47" s="78">
        <f>(EF45+EF46)*dataMethode!$E$13</f>
        <v>0</v>
      </c>
      <c r="EG47" s="78">
        <f>(EG45+EG46)*dataMethode!$E$13</f>
        <v>0</v>
      </c>
      <c r="EH47" s="78">
        <f>(EH45+EH46)*dataMethode!$E$13</f>
        <v>0</v>
      </c>
      <c r="EI47" s="78">
        <f>(EI45+EI46)*dataMethode!$E$13</f>
        <v>0</v>
      </c>
      <c r="EJ47" s="78">
        <f>(EJ45+EJ46)*dataMethode!$E$13</f>
        <v>0</v>
      </c>
      <c r="EK47" s="78">
        <f>(EK45+EK46)*dataMethode!$E$13</f>
        <v>0</v>
      </c>
      <c r="EL47" s="78">
        <f>(EL45+EL46)*dataMethode!$E$13</f>
        <v>0</v>
      </c>
      <c r="EM47" s="78">
        <f>(EM45+EM46)*dataMethode!$E$13</f>
        <v>0</v>
      </c>
      <c r="EN47" s="78">
        <f>(EN45+EN46)*dataMethode!$E$13</f>
        <v>0</v>
      </c>
      <c r="EO47" s="78">
        <f>(EO45+EO46)*dataMethode!$E$13</f>
        <v>0</v>
      </c>
      <c r="EP47" s="78">
        <f>(EP45+EP46)*dataMethode!$E$13</f>
        <v>0</v>
      </c>
      <c r="EQ47" s="78">
        <f>(EQ45+EQ46)*dataMethode!$E$13</f>
        <v>0</v>
      </c>
      <c r="ER47" s="78">
        <f>(ER45+ER46)*dataMethode!$E$13</f>
        <v>0</v>
      </c>
      <c r="ES47" s="78">
        <f>(ES45+ES46)*dataMethode!$E$13</f>
        <v>0</v>
      </c>
      <c r="ET47" s="78">
        <f>(ET45+ET46)*dataMethode!$E$13</f>
        <v>0</v>
      </c>
      <c r="EU47" s="78">
        <f>(EU45+EU46)*dataMethode!$E$13</f>
        <v>0</v>
      </c>
      <c r="EV47" s="78">
        <f>(EV45+EV46)*dataMethode!$E$13</f>
        <v>0</v>
      </c>
      <c r="EW47" s="78">
        <f>(EW45+EW46)*dataMethode!$E$13</f>
        <v>0</v>
      </c>
      <c r="EX47" s="78">
        <f>(EX45+EX46)*dataMethode!$E$13</f>
        <v>0</v>
      </c>
      <c r="EY47" s="78">
        <f>(EY45+EY46)*dataMethode!$E$13</f>
        <v>0</v>
      </c>
      <c r="EZ47" s="78">
        <f>(EZ45+EZ46)*dataMethode!$E$13</f>
        <v>0</v>
      </c>
      <c r="FA47" s="78">
        <f>(FA45+FA46)*dataMethode!$E$13</f>
        <v>0</v>
      </c>
      <c r="FB47" s="78">
        <f>(FB45+FB46)*dataMethode!$E$13</f>
        <v>0</v>
      </c>
      <c r="FC47" s="78">
        <f>(FC45+FC46)*dataMethode!$E$13</f>
        <v>0</v>
      </c>
      <c r="FD47" s="78">
        <f>(FD45+FD46)*dataMethode!$E$13</f>
        <v>0</v>
      </c>
      <c r="FE47" s="78">
        <f>(FE45+FE46)*dataMethode!$E$13</f>
        <v>0</v>
      </c>
      <c r="FF47" s="78">
        <f>(FF45+FF46)*dataMethode!$E$13</f>
        <v>0</v>
      </c>
      <c r="FG47" s="78">
        <f>(FG45+FG46)*dataMethode!$E$13</f>
        <v>0</v>
      </c>
      <c r="FH47" s="78">
        <f>(FH45+FH46)*dataMethode!$E$13</f>
        <v>0</v>
      </c>
      <c r="FI47" s="78">
        <f>(FI45+FI46)*dataMethode!$E$13</f>
        <v>0</v>
      </c>
      <c r="FJ47" s="78">
        <f>(FJ45+FJ46)*dataMethode!$E$13</f>
        <v>0</v>
      </c>
      <c r="FK47" s="78">
        <f>(FK45+FK46)*dataMethode!$E$13</f>
        <v>0</v>
      </c>
      <c r="FL47" s="78">
        <f>(FL45+FL46)*dataMethode!$E$13</f>
        <v>0</v>
      </c>
      <c r="FM47" s="78">
        <f>(FM45+FM46)*dataMethode!$E$13</f>
        <v>0</v>
      </c>
      <c r="FN47" s="78">
        <f>(FN45+FN46)*dataMethode!$E$13</f>
        <v>0</v>
      </c>
      <c r="FO47" s="78">
        <f>(FO45+FO46)*dataMethode!$E$13</f>
        <v>0</v>
      </c>
      <c r="FP47" s="78">
        <f>(FP45+FP46)*dataMethode!$E$13</f>
        <v>0</v>
      </c>
      <c r="FQ47" s="78">
        <f>(FQ45+FQ46)*dataMethode!$E$13</f>
        <v>0</v>
      </c>
      <c r="FR47" s="78">
        <f>(FR45+FR46)*dataMethode!$E$13</f>
        <v>0</v>
      </c>
      <c r="FS47" s="78">
        <f>(FS45+FS46)*dataMethode!$E$13</f>
        <v>0</v>
      </c>
      <c r="FT47" s="78">
        <f>(FT45+FT46)*dataMethode!$E$13</f>
        <v>0</v>
      </c>
      <c r="FU47" s="78">
        <f>(FU45+FU46)*dataMethode!$E$13</f>
        <v>0</v>
      </c>
      <c r="FV47" s="78">
        <f>(FV45+FV46)*dataMethode!$E$13</f>
        <v>0</v>
      </c>
      <c r="FW47" s="78">
        <f>(FW45+FW46)*dataMethode!$E$13</f>
        <v>0</v>
      </c>
      <c r="FX47" s="78">
        <f>(FX45+FX46)*dataMethode!$E$13</f>
        <v>0</v>
      </c>
      <c r="FY47" s="78">
        <f>(FY45+FY46)*dataMethode!$E$13</f>
        <v>0</v>
      </c>
      <c r="FZ47" s="78">
        <f>(FZ45+FZ46)*dataMethode!$E$13</f>
        <v>0</v>
      </c>
      <c r="GA47" s="78">
        <f>(GA45+GA46)*dataMethode!$E$13</f>
        <v>0</v>
      </c>
      <c r="GB47" s="78">
        <f>(GB45+GB46)*dataMethode!$E$13</f>
        <v>0</v>
      </c>
      <c r="GC47" s="78">
        <f>(GC45+GC46)*dataMethode!$E$13</f>
        <v>0</v>
      </c>
      <c r="GD47" s="78">
        <f>(GD45+GD46)*dataMethode!$E$13</f>
        <v>0</v>
      </c>
      <c r="GE47" s="78">
        <f>(GE45+GE46)*dataMethode!$E$13</f>
        <v>0</v>
      </c>
      <c r="GF47" s="78">
        <f>(GF45+GF46)*dataMethode!$E$13</f>
        <v>0</v>
      </c>
      <c r="GG47" s="73"/>
    </row>
    <row r="48">
      <c r="A48" s="66"/>
      <c r="B48" s="66"/>
      <c r="C48" s="66"/>
      <c r="D48" s="66" t="s">
        <v>125</v>
      </c>
      <c r="E48" s="21"/>
      <c r="F48" s="21"/>
      <c r="G48" s="20"/>
      <c r="H48" s="78">
        <f>H47*dataMethode!$E$12</f>
        <v>0</v>
      </c>
      <c r="I48" s="78">
        <f>I47*dataMethode!$E$12</f>
        <v>0</v>
      </c>
      <c r="J48" s="78">
        <f>J47*dataMethode!$E$12</f>
        <v>0</v>
      </c>
      <c r="K48" s="78">
        <f>K47*dataMethode!$E$12</f>
        <v>0</v>
      </c>
      <c r="L48" s="78">
        <f>L47*dataMethode!$E$12</f>
        <v>0</v>
      </c>
      <c r="M48" s="78">
        <f>M47*dataMethode!$E$12</f>
        <v>0</v>
      </c>
      <c r="N48" s="78">
        <f>N47*dataMethode!$E$12</f>
        <v>0</v>
      </c>
      <c r="O48" s="78">
        <f>O47*dataMethode!$E$12</f>
        <v>0</v>
      </c>
      <c r="P48" s="78">
        <f>P47*dataMethode!$E$12</f>
        <v>0</v>
      </c>
      <c r="Q48" s="78">
        <f>Q47*dataMethode!$E$12</f>
        <v>0</v>
      </c>
      <c r="R48" s="78">
        <f>R47*dataMethode!$E$12</f>
        <v>0</v>
      </c>
      <c r="S48" s="78">
        <f>S47*dataMethode!$E$12</f>
        <v>0</v>
      </c>
      <c r="T48" s="78">
        <f>T47*dataMethode!$E$12</f>
        <v>0</v>
      </c>
      <c r="U48" s="78">
        <f>U47*dataMethode!$E$12</f>
        <v>0</v>
      </c>
      <c r="V48" s="78">
        <f>V47*dataMethode!$E$12</f>
        <v>0</v>
      </c>
      <c r="W48" s="78">
        <f>W47*dataMethode!$E$12</f>
        <v>0</v>
      </c>
      <c r="X48" s="78">
        <f>X47*dataMethode!$E$12</f>
        <v>0</v>
      </c>
      <c r="Y48" s="78">
        <f>Y47*dataMethode!$E$12</f>
        <v>0</v>
      </c>
      <c r="Z48" s="78">
        <f>Z47*dataMethode!$E$12</f>
        <v>0</v>
      </c>
      <c r="AA48" s="78">
        <f>AA47*dataMethode!$E$12</f>
        <v>0</v>
      </c>
      <c r="AB48" s="78">
        <f>AB47*dataMethode!$E$12</f>
        <v>0</v>
      </c>
      <c r="AC48" s="78">
        <f>AC47*dataMethode!$E$12</f>
        <v>0</v>
      </c>
      <c r="AD48" s="78">
        <f>AD47*dataMethode!$E$12</f>
        <v>0</v>
      </c>
      <c r="AE48" s="78">
        <f>AE47*dataMethode!$E$12</f>
        <v>0</v>
      </c>
      <c r="AF48" s="78">
        <f>AF47*dataMethode!$E$12</f>
        <v>0</v>
      </c>
      <c r="AG48" s="78">
        <f>AG47*dataMethode!$E$12</f>
        <v>0</v>
      </c>
      <c r="AH48" s="78">
        <f>AH47*dataMethode!$E$12</f>
        <v>0</v>
      </c>
      <c r="AI48" s="78">
        <f>AI47*dataMethode!$E$12</f>
        <v>0</v>
      </c>
      <c r="AJ48" s="78">
        <f>AJ47*dataMethode!$E$12</f>
        <v>0</v>
      </c>
      <c r="AK48" s="78">
        <f>AK47*dataMethode!$E$12</f>
        <v>0</v>
      </c>
      <c r="AL48" s="78">
        <f>AL47*dataMethode!$E$12</f>
        <v>0</v>
      </c>
      <c r="AM48" s="78">
        <f>AM47*dataMethode!$E$12</f>
        <v>0</v>
      </c>
      <c r="AN48" s="78">
        <f>AN47*dataMethode!$E$12</f>
        <v>0</v>
      </c>
      <c r="AO48" s="78">
        <f>AO47*dataMethode!$E$12</f>
        <v>0</v>
      </c>
      <c r="AP48" s="78">
        <f>AP47*dataMethode!$E$12</f>
        <v>0</v>
      </c>
      <c r="AQ48" s="78">
        <f>AQ47*dataMethode!$E$12</f>
        <v>0</v>
      </c>
      <c r="AR48" s="78">
        <f>AR47*dataMethode!$E$12</f>
        <v>0</v>
      </c>
      <c r="AS48" s="78">
        <f>AS47*dataMethode!$E$12</f>
        <v>0</v>
      </c>
      <c r="AT48" s="78">
        <f>AT47*dataMethode!$E$12</f>
        <v>0</v>
      </c>
      <c r="AU48" s="78">
        <f>AU47*dataMethode!$E$12</f>
        <v>0</v>
      </c>
      <c r="AV48" s="78">
        <f>AV47*dataMethode!$E$12</f>
        <v>0</v>
      </c>
      <c r="AW48" s="78">
        <f>AW47*dataMethode!$E$12</f>
        <v>0</v>
      </c>
      <c r="AX48" s="78">
        <f>AX47*dataMethode!$E$12</f>
        <v>0</v>
      </c>
      <c r="AY48" s="78">
        <f>AY47*dataMethode!$E$12</f>
        <v>0</v>
      </c>
      <c r="AZ48" s="78">
        <f>AZ47*dataMethode!$E$12</f>
        <v>0</v>
      </c>
      <c r="BA48" s="78">
        <f>BA47*dataMethode!$E$12</f>
        <v>0</v>
      </c>
      <c r="BB48" s="78">
        <f>BB47*dataMethode!$E$12</f>
        <v>0</v>
      </c>
      <c r="BC48" s="78">
        <f>BC47*dataMethode!$E$12</f>
        <v>0</v>
      </c>
      <c r="BD48" s="78">
        <f>BD47*dataMethode!$E$12</f>
        <v>0</v>
      </c>
      <c r="BE48" s="78">
        <f>BE47*dataMethode!$E$12</f>
        <v>0</v>
      </c>
      <c r="BF48" s="78">
        <f>BF47*dataMethode!$E$12</f>
        <v>0</v>
      </c>
      <c r="BG48" s="78">
        <f>BG47*dataMethode!$E$12</f>
        <v>0</v>
      </c>
      <c r="BH48" s="78">
        <f>BH47*dataMethode!$E$12</f>
        <v>0</v>
      </c>
      <c r="BI48" s="78">
        <f>BI47*dataMethode!$E$12</f>
        <v>0</v>
      </c>
      <c r="BJ48" s="78">
        <f>BJ47*dataMethode!$E$12</f>
        <v>0</v>
      </c>
      <c r="BK48" s="78">
        <f>BK47*dataMethode!$E$12</f>
        <v>0</v>
      </c>
      <c r="BL48" s="78">
        <f>BL47*dataMethode!$E$12</f>
        <v>0</v>
      </c>
      <c r="BM48" s="78">
        <f>BM47*dataMethode!$E$12</f>
        <v>0</v>
      </c>
      <c r="BN48" s="78">
        <f>BN47*dataMethode!$E$12</f>
        <v>0</v>
      </c>
      <c r="BO48" s="78">
        <f>BO47*dataMethode!$E$12</f>
        <v>0</v>
      </c>
      <c r="BP48" s="78">
        <f>BP47*dataMethode!$E$12</f>
        <v>0</v>
      </c>
      <c r="BQ48" s="78">
        <f>BQ47*dataMethode!$E$12</f>
        <v>0</v>
      </c>
      <c r="BR48" s="78">
        <f>BR47*dataMethode!$E$12</f>
        <v>0</v>
      </c>
      <c r="BS48" s="78">
        <f>BS47*dataMethode!$E$12</f>
        <v>0</v>
      </c>
      <c r="BT48" s="78">
        <f>BT47*dataMethode!$E$12</f>
        <v>0</v>
      </c>
      <c r="BU48" s="78">
        <f>BU47*dataMethode!$E$12</f>
        <v>0</v>
      </c>
      <c r="BV48" s="78">
        <f>BV47*dataMethode!$E$12</f>
        <v>0</v>
      </c>
      <c r="BW48" s="78">
        <f>BW47*dataMethode!$E$12</f>
        <v>0</v>
      </c>
      <c r="BX48" s="78">
        <f>BX47*dataMethode!$E$12</f>
        <v>0</v>
      </c>
      <c r="BY48" s="78">
        <f>BY47*dataMethode!$E$12</f>
        <v>0</v>
      </c>
      <c r="BZ48" s="78">
        <f>BZ47*dataMethode!$E$12</f>
        <v>0</v>
      </c>
      <c r="CA48" s="78">
        <f>CA47*dataMethode!$E$12</f>
        <v>0</v>
      </c>
      <c r="CB48" s="78">
        <f>CB47*dataMethode!$E$12</f>
        <v>0</v>
      </c>
      <c r="CC48" s="78">
        <f>CC47*dataMethode!$E$12</f>
        <v>0</v>
      </c>
      <c r="CD48" s="78">
        <f>CD47*dataMethode!$E$12</f>
        <v>0</v>
      </c>
      <c r="CE48" s="78">
        <f>CE47*dataMethode!$E$12</f>
        <v>0</v>
      </c>
      <c r="CF48" s="78">
        <f>CF47*dataMethode!$E$12</f>
        <v>0</v>
      </c>
      <c r="CG48" s="78">
        <f>CG47*dataMethode!$E$12</f>
        <v>0</v>
      </c>
      <c r="CH48" s="78">
        <f>CH47*dataMethode!$E$12</f>
        <v>0</v>
      </c>
      <c r="CI48" s="78">
        <f>CI47*dataMethode!$E$12</f>
        <v>0</v>
      </c>
      <c r="CJ48" s="78">
        <f>CJ47*dataMethode!$E$12</f>
        <v>0</v>
      </c>
      <c r="CK48" s="78">
        <f>CK47*dataMethode!$E$12</f>
        <v>0</v>
      </c>
      <c r="CL48" s="78">
        <f>CL47*dataMethode!$E$12</f>
        <v>0</v>
      </c>
      <c r="CM48" s="78">
        <f>CM47*dataMethode!$E$12</f>
        <v>0</v>
      </c>
      <c r="CN48" s="78">
        <f>CN47*dataMethode!$E$12</f>
        <v>0</v>
      </c>
      <c r="CO48" s="78">
        <f>CO47*dataMethode!$E$12</f>
        <v>0</v>
      </c>
      <c r="CP48" s="78">
        <f>CP47*dataMethode!$E$12</f>
        <v>0</v>
      </c>
      <c r="CQ48" s="78">
        <f>CQ47*dataMethode!$E$12</f>
        <v>0</v>
      </c>
      <c r="CR48" s="78">
        <f>CR47*dataMethode!$E$12</f>
        <v>0</v>
      </c>
      <c r="CS48" s="78">
        <f>CS47*dataMethode!$E$12</f>
        <v>0</v>
      </c>
      <c r="CT48" s="78">
        <f>CT47*dataMethode!$E$12</f>
        <v>0</v>
      </c>
      <c r="CU48" s="78">
        <f>CU47*dataMethode!$E$12</f>
        <v>0</v>
      </c>
      <c r="CV48" s="78">
        <f>CV47*dataMethode!$E$12</f>
        <v>0</v>
      </c>
      <c r="CW48" s="78">
        <f>CW47*dataMethode!$E$12</f>
        <v>0</v>
      </c>
      <c r="CX48" s="78">
        <f>CX47*dataMethode!$E$12</f>
        <v>0</v>
      </c>
      <c r="CY48" s="78">
        <f>CY47*dataMethode!$E$12</f>
        <v>0</v>
      </c>
      <c r="CZ48" s="78">
        <f>CZ47*dataMethode!$E$12</f>
        <v>0</v>
      </c>
      <c r="DA48" s="78">
        <f>DA47*dataMethode!$E$12</f>
        <v>0</v>
      </c>
      <c r="DB48" s="78">
        <f>DB47*dataMethode!$E$12</f>
        <v>0</v>
      </c>
      <c r="DC48" s="78">
        <f>DC47*dataMethode!$E$12</f>
        <v>0</v>
      </c>
      <c r="DD48" s="78">
        <f>DD47*dataMethode!$E$12</f>
        <v>0</v>
      </c>
      <c r="DE48" s="78">
        <f>DE47*dataMethode!$E$12</f>
        <v>0</v>
      </c>
      <c r="DF48" s="78">
        <f>DF47*dataMethode!$E$12</f>
        <v>0</v>
      </c>
      <c r="DG48" s="78">
        <f>DG47*dataMethode!$E$12</f>
        <v>0</v>
      </c>
      <c r="DH48" s="78">
        <f>DH47*dataMethode!$E$12</f>
        <v>0</v>
      </c>
      <c r="DI48" s="78">
        <f>DI47*dataMethode!$E$12</f>
        <v>0</v>
      </c>
      <c r="DJ48" s="78">
        <f>DJ47*dataMethode!$E$12</f>
        <v>0</v>
      </c>
      <c r="DK48" s="78">
        <f>DK47*dataMethode!$E$12</f>
        <v>0</v>
      </c>
      <c r="DL48" s="78">
        <f>DL47*dataMethode!$E$12</f>
        <v>0</v>
      </c>
      <c r="DM48" s="78">
        <f>DM47*dataMethode!$E$12</f>
        <v>0</v>
      </c>
      <c r="DN48" s="78">
        <f>DN47*dataMethode!$E$12</f>
        <v>0</v>
      </c>
      <c r="DO48" s="78">
        <f>DO47*dataMethode!$E$12</f>
        <v>0</v>
      </c>
      <c r="DP48" s="78">
        <f>DP47*dataMethode!$E$12</f>
        <v>0</v>
      </c>
      <c r="DQ48" s="78">
        <f>DQ47*dataMethode!$E$12</f>
        <v>0</v>
      </c>
      <c r="DR48" s="78">
        <f>DR47*dataMethode!$E$12</f>
        <v>0</v>
      </c>
      <c r="DS48" s="78">
        <f>DS47*dataMethode!$E$12</f>
        <v>0</v>
      </c>
      <c r="DT48" s="78">
        <f>DT47*dataMethode!$E$12</f>
        <v>0</v>
      </c>
      <c r="DU48" s="78">
        <f>DU47*dataMethode!$E$12</f>
        <v>0</v>
      </c>
      <c r="DV48" s="78">
        <f>DV47*dataMethode!$E$12</f>
        <v>0</v>
      </c>
      <c r="DW48" s="78">
        <f>DW47*dataMethode!$E$12</f>
        <v>0</v>
      </c>
      <c r="DX48" s="78">
        <f>DX47*dataMethode!$E$12</f>
        <v>0</v>
      </c>
      <c r="DY48" s="78">
        <f>DY47*dataMethode!$E$12</f>
        <v>0</v>
      </c>
      <c r="DZ48" s="78">
        <f>DZ47*dataMethode!$E$12</f>
        <v>0</v>
      </c>
      <c r="EA48" s="78">
        <f>EA47*dataMethode!$E$12</f>
        <v>0</v>
      </c>
      <c r="EB48" s="78">
        <f>EB47*dataMethode!$E$12</f>
        <v>0</v>
      </c>
      <c r="EC48" s="78">
        <f>EC47*dataMethode!$E$12</f>
        <v>0</v>
      </c>
      <c r="ED48" s="78">
        <f>ED47*dataMethode!$E$12</f>
        <v>0</v>
      </c>
      <c r="EE48" s="78">
        <f>EE47*dataMethode!$E$12</f>
        <v>0</v>
      </c>
      <c r="EF48" s="78">
        <f>EF47*dataMethode!$E$12</f>
        <v>0</v>
      </c>
      <c r="EG48" s="78">
        <f>EG47*dataMethode!$E$12</f>
        <v>0</v>
      </c>
      <c r="EH48" s="78">
        <f>EH47*dataMethode!$E$12</f>
        <v>0</v>
      </c>
      <c r="EI48" s="78">
        <f>EI47*dataMethode!$E$12</f>
        <v>0</v>
      </c>
      <c r="EJ48" s="78">
        <f>EJ47*dataMethode!$E$12</f>
        <v>0</v>
      </c>
      <c r="EK48" s="78">
        <f>EK47*dataMethode!$E$12</f>
        <v>0</v>
      </c>
      <c r="EL48" s="78">
        <f>EL47*dataMethode!$E$12</f>
        <v>0</v>
      </c>
      <c r="EM48" s="78">
        <f>EM47*dataMethode!$E$12</f>
        <v>0</v>
      </c>
      <c r="EN48" s="78">
        <f>EN47*dataMethode!$E$12</f>
        <v>0</v>
      </c>
      <c r="EO48" s="78">
        <f>EO47*dataMethode!$E$12</f>
        <v>0</v>
      </c>
      <c r="EP48" s="78">
        <f>EP47*dataMethode!$E$12</f>
        <v>0</v>
      </c>
      <c r="EQ48" s="78">
        <f>EQ47*dataMethode!$E$12</f>
        <v>0</v>
      </c>
      <c r="ER48" s="78">
        <f>ER47*dataMethode!$E$12</f>
        <v>0</v>
      </c>
      <c r="ES48" s="78">
        <f>ES47*dataMethode!$E$12</f>
        <v>0</v>
      </c>
      <c r="ET48" s="78">
        <f>ET47*dataMethode!$E$12</f>
        <v>0</v>
      </c>
      <c r="EU48" s="78">
        <f>EU47*dataMethode!$E$12</f>
        <v>0</v>
      </c>
      <c r="EV48" s="78">
        <f>EV47*dataMethode!$E$12</f>
        <v>0</v>
      </c>
      <c r="EW48" s="78">
        <f>EW47*dataMethode!$E$12</f>
        <v>0</v>
      </c>
      <c r="EX48" s="78">
        <f>EX47*dataMethode!$E$12</f>
        <v>0</v>
      </c>
      <c r="EY48" s="78">
        <f>EY47*dataMethode!$E$12</f>
        <v>0</v>
      </c>
      <c r="EZ48" s="78">
        <f>EZ47*dataMethode!$E$12</f>
        <v>0</v>
      </c>
      <c r="FA48" s="78">
        <f>FA47*dataMethode!$E$12</f>
        <v>0</v>
      </c>
      <c r="FB48" s="78">
        <f>FB47*dataMethode!$E$12</f>
        <v>0</v>
      </c>
      <c r="FC48" s="78">
        <f>FC47*dataMethode!$E$12</f>
        <v>0</v>
      </c>
      <c r="FD48" s="78">
        <f>FD47*dataMethode!$E$12</f>
        <v>0</v>
      </c>
      <c r="FE48" s="78">
        <f>FE47*dataMethode!$E$12</f>
        <v>0</v>
      </c>
      <c r="FF48" s="78">
        <f>FF47*dataMethode!$E$12</f>
        <v>0</v>
      </c>
      <c r="FG48" s="78">
        <f>FG47*dataMethode!$E$12</f>
        <v>0</v>
      </c>
      <c r="FH48" s="78">
        <f>FH47*dataMethode!$E$12</f>
        <v>0</v>
      </c>
      <c r="FI48" s="78">
        <f>FI47*dataMethode!$E$12</f>
        <v>0</v>
      </c>
      <c r="FJ48" s="78">
        <f>FJ47*dataMethode!$E$12</f>
        <v>0</v>
      </c>
      <c r="FK48" s="78">
        <f>FK47*dataMethode!$E$12</f>
        <v>0</v>
      </c>
      <c r="FL48" s="78">
        <f>FL47*dataMethode!$E$12</f>
        <v>0</v>
      </c>
      <c r="FM48" s="78">
        <f>FM47*dataMethode!$E$12</f>
        <v>0</v>
      </c>
      <c r="FN48" s="78">
        <f>FN47*dataMethode!$E$12</f>
        <v>0</v>
      </c>
      <c r="FO48" s="78">
        <f>FO47*dataMethode!$E$12</f>
        <v>0</v>
      </c>
      <c r="FP48" s="78">
        <f>FP47*dataMethode!$E$12</f>
        <v>0</v>
      </c>
      <c r="FQ48" s="78">
        <f>FQ47*dataMethode!$E$12</f>
        <v>0</v>
      </c>
      <c r="FR48" s="78">
        <f>FR47*dataMethode!$E$12</f>
        <v>0</v>
      </c>
      <c r="FS48" s="78">
        <f>FS47*dataMethode!$E$12</f>
        <v>0</v>
      </c>
      <c r="FT48" s="78">
        <f>FT47*dataMethode!$E$12</f>
        <v>0</v>
      </c>
      <c r="FU48" s="78">
        <f>FU47*dataMethode!$E$12</f>
        <v>0</v>
      </c>
      <c r="FV48" s="78">
        <f>FV47*dataMethode!$E$12</f>
        <v>0</v>
      </c>
      <c r="FW48" s="78">
        <f>FW47*dataMethode!$E$12</f>
        <v>0</v>
      </c>
      <c r="FX48" s="78">
        <f>FX47*dataMethode!$E$12</f>
        <v>0</v>
      </c>
      <c r="FY48" s="78">
        <f>FY47*dataMethode!$E$12</f>
        <v>0</v>
      </c>
      <c r="FZ48" s="78">
        <f>FZ47*dataMethode!$E$12</f>
        <v>0</v>
      </c>
      <c r="GA48" s="78">
        <f>GA47*dataMethode!$E$12</f>
        <v>0</v>
      </c>
      <c r="GB48" s="78">
        <f>GB47*dataMethode!$E$12</f>
        <v>0</v>
      </c>
      <c r="GC48" s="78">
        <f>GC47*dataMethode!$E$12</f>
        <v>0</v>
      </c>
      <c r="GD48" s="78">
        <f>GD47*dataMethode!$E$12</f>
        <v>0</v>
      </c>
      <c r="GE48" s="78">
        <f>GE47*dataMethode!$E$12</f>
        <v>0</v>
      </c>
      <c r="GF48" s="78">
        <f>GF47*dataMethode!$E$12</f>
        <v>0</v>
      </c>
      <c r="GG48" s="78"/>
    </row>
    <row r="49">
      <c r="A49" s="66"/>
      <c r="B49" s="66"/>
      <c r="C49" s="66"/>
      <c r="D49" s="66"/>
      <c r="E49" s="21"/>
      <c r="F49" s="21"/>
      <c r="G49" s="20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73"/>
      <c r="EH49" s="73"/>
      <c r="EI49" s="73"/>
      <c r="EJ49" s="73"/>
      <c r="EK49" s="73"/>
      <c r="EL49" s="73"/>
      <c r="EM49" s="73"/>
      <c r="EN49" s="73"/>
      <c r="EO49" s="73"/>
      <c r="EP49" s="73"/>
      <c r="EQ49" s="73"/>
      <c r="ER49" s="73"/>
      <c r="ES49" s="73"/>
      <c r="ET49" s="73"/>
      <c r="EU49" s="73"/>
      <c r="EV49" s="73"/>
      <c r="EW49" s="73"/>
      <c r="EX49" s="73"/>
      <c r="EY49" s="73"/>
      <c r="EZ49" s="73"/>
      <c r="FA49" s="73"/>
      <c r="FB49" s="73"/>
      <c r="FC49" s="73"/>
      <c r="FD49" s="73"/>
      <c r="FE49" s="73"/>
      <c r="FF49" s="73"/>
      <c r="FG49" s="73"/>
      <c r="FH49" s="73"/>
      <c r="FI49" s="73"/>
      <c r="FJ49" s="73"/>
      <c r="FK49" s="73"/>
      <c r="FL49" s="73"/>
      <c r="FM49" s="73"/>
      <c r="FN49" s="73"/>
      <c r="FO49" s="73"/>
      <c r="FP49" s="73"/>
      <c r="FQ49" s="73"/>
      <c r="FR49" s="73"/>
      <c r="FS49" s="73"/>
      <c r="FT49" s="73"/>
      <c r="FU49" s="73"/>
      <c r="FV49" s="73"/>
      <c r="FW49" s="73"/>
      <c r="FX49" s="73"/>
      <c r="FY49" s="73"/>
      <c r="FZ49" s="73"/>
      <c r="GA49" s="73"/>
      <c r="GB49" s="73"/>
      <c r="GC49" s="73"/>
      <c r="GD49" s="73"/>
      <c r="GE49" s="73"/>
      <c r="GF49" s="73"/>
      <c r="GG49" s="73"/>
    </row>
    <row r="50">
      <c r="A50" s="66"/>
      <c r="B50" s="66"/>
      <c r="C50" s="66"/>
      <c r="D50" s="104" t="s">
        <v>51</v>
      </c>
      <c r="E50" s="105" t="str">
        <f>Projet!E21</f>
        <v/>
      </c>
      <c r="F50" s="106">
        <f>Projet!F21</f>
        <v>0</v>
      </c>
      <c r="G50" s="20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73"/>
      <c r="FI50" s="73"/>
      <c r="FJ50" s="73"/>
      <c r="FK50" s="73"/>
      <c r="FL50" s="73"/>
      <c r="FM50" s="73"/>
      <c r="FN50" s="73"/>
      <c r="FO50" s="73"/>
      <c r="FP50" s="73"/>
      <c r="FQ50" s="73"/>
      <c r="FR50" s="73"/>
      <c r="FS50" s="73"/>
      <c r="FT50" s="73"/>
      <c r="FU50" s="73"/>
      <c r="FV50" s="73"/>
      <c r="FW50" s="73"/>
      <c r="FX50" s="73"/>
      <c r="FY50" s="73"/>
      <c r="FZ50" s="73"/>
      <c r="GA50" s="73"/>
      <c r="GB50" s="73"/>
      <c r="GC50" s="73"/>
      <c r="GD50" s="73"/>
      <c r="GE50" s="73"/>
      <c r="GF50" s="73"/>
      <c r="GG50" s="73"/>
    </row>
    <row r="51">
      <c r="A51" s="66"/>
      <c r="B51" s="66"/>
      <c r="C51" s="66"/>
      <c r="D51" s="20" t="s">
        <v>61</v>
      </c>
      <c r="E51" s="50">
        <f>IFERROR(VLOOKUP(E50,dataMethode!$D$90:$E$158,2,FALSE),0)</f>
        <v>0</v>
      </c>
      <c r="F51" s="67"/>
      <c r="G51" s="20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3"/>
      <c r="EM51" s="73"/>
      <c r="EN51" s="73"/>
      <c r="EO51" s="73"/>
      <c r="EP51" s="73"/>
      <c r="EQ51" s="73"/>
      <c r="ER51" s="73"/>
      <c r="ES51" s="73"/>
      <c r="ET51" s="73"/>
      <c r="EU51" s="73"/>
      <c r="EV51" s="73"/>
      <c r="EW51" s="73"/>
      <c r="EX51" s="73"/>
      <c r="EY51" s="73"/>
      <c r="EZ51" s="73"/>
      <c r="FA51" s="73"/>
      <c r="FB51" s="73"/>
      <c r="FC51" s="73"/>
      <c r="FD51" s="73"/>
      <c r="FE51" s="73"/>
      <c r="FF51" s="73"/>
      <c r="FG51" s="73"/>
      <c r="FH51" s="73"/>
      <c r="FI51" s="73"/>
      <c r="FJ51" s="73"/>
      <c r="FK51" s="73"/>
      <c r="FL51" s="73"/>
      <c r="FM51" s="73"/>
      <c r="FN51" s="73"/>
      <c r="FO51" s="73"/>
      <c r="FP51" s="73"/>
      <c r="FQ51" s="73"/>
      <c r="FR51" s="73"/>
      <c r="FS51" s="73"/>
      <c r="FT51" s="73"/>
      <c r="FU51" s="73"/>
      <c r="FV51" s="73"/>
      <c r="FW51" s="73"/>
      <c r="FX51" s="73"/>
      <c r="FY51" s="73"/>
      <c r="FZ51" s="73"/>
      <c r="GA51" s="73"/>
      <c r="GB51" s="73"/>
      <c r="GC51" s="73"/>
      <c r="GD51" s="73"/>
      <c r="GE51" s="73"/>
      <c r="GF51" s="73"/>
      <c r="GG51" s="73"/>
    </row>
    <row r="52">
      <c r="A52" s="66"/>
      <c r="B52" s="66"/>
      <c r="C52" s="66"/>
      <c r="D52" s="20" t="s">
        <v>110</v>
      </c>
      <c r="E52" s="50">
        <f>IFERROR(VLOOKUP(VLOOKUP(E50,dataMethode!$D$90:$F$158,3,FALSE),dataMethode!$D$16:$E$18,2,FALSE),0)</f>
        <v>0</v>
      </c>
      <c r="F52" s="67"/>
      <c r="G52" s="20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3"/>
      <c r="GB52" s="73"/>
      <c r="GC52" s="73"/>
      <c r="GD52" s="73"/>
      <c r="GE52" s="73"/>
      <c r="GF52" s="73"/>
      <c r="GG52" s="73"/>
    </row>
    <row r="53">
      <c r="A53" s="66"/>
      <c r="B53" s="66"/>
      <c r="C53" s="66"/>
      <c r="D53" s="20" t="s">
        <v>111</v>
      </c>
      <c r="E53" s="50"/>
      <c r="F53" s="50" t="s">
        <v>89</v>
      </c>
      <c r="G53" s="20"/>
      <c r="H53" s="73">
        <f>dataFutaie!G137</f>
        <v>0</v>
      </c>
      <c r="I53" s="73">
        <f>dataFutaie!H137</f>
        <v>0</v>
      </c>
      <c r="J53" s="73">
        <f>dataFutaie!I137</f>
        <v>0</v>
      </c>
      <c r="K53" s="73">
        <f>dataFutaie!J137</f>
        <v>0</v>
      </c>
      <c r="L53" s="73">
        <f>dataFutaie!K137</f>
        <v>0</v>
      </c>
      <c r="M53" s="73">
        <f>dataFutaie!L137</f>
        <v>0</v>
      </c>
      <c r="N53" s="73">
        <f>dataFutaie!M137</f>
        <v>0</v>
      </c>
      <c r="O53" s="73">
        <f>dataFutaie!N137</f>
        <v>0</v>
      </c>
      <c r="P53" s="73">
        <f>dataFutaie!O137</f>
        <v>0</v>
      </c>
      <c r="Q53" s="73">
        <f>dataFutaie!P137</f>
        <v>0</v>
      </c>
      <c r="R53" s="73">
        <f>dataFutaie!Q137</f>
        <v>0</v>
      </c>
      <c r="S53" s="73">
        <f>dataFutaie!R137</f>
        <v>0</v>
      </c>
      <c r="T53" s="73">
        <f>dataFutaie!S137</f>
        <v>0</v>
      </c>
      <c r="U53" s="73">
        <f>dataFutaie!T137</f>
        <v>0</v>
      </c>
      <c r="V53" s="73">
        <f>dataFutaie!U137</f>
        <v>0</v>
      </c>
      <c r="W53" s="73">
        <f>dataFutaie!V137</f>
        <v>0</v>
      </c>
      <c r="X53" s="73">
        <f>dataFutaie!W137</f>
        <v>0</v>
      </c>
      <c r="Y53" s="73">
        <f>dataFutaie!X137</f>
        <v>0</v>
      </c>
      <c r="Z53" s="73">
        <f>dataFutaie!Y137</f>
        <v>0</v>
      </c>
      <c r="AA53" s="73">
        <f>dataFutaie!Z137</f>
        <v>0</v>
      </c>
      <c r="AB53" s="73">
        <f>dataFutaie!AA137</f>
        <v>0</v>
      </c>
      <c r="AC53" s="73">
        <f>dataFutaie!AB137</f>
        <v>0</v>
      </c>
      <c r="AD53" s="73">
        <f>dataFutaie!AC137</f>
        <v>0</v>
      </c>
      <c r="AE53" s="73">
        <f>dataFutaie!AD137</f>
        <v>0</v>
      </c>
      <c r="AF53" s="73">
        <f>dataFutaie!AE137</f>
        <v>0</v>
      </c>
      <c r="AG53" s="73">
        <f>dataFutaie!AF137</f>
        <v>0</v>
      </c>
      <c r="AH53" s="73">
        <f>dataFutaie!AG137</f>
        <v>0</v>
      </c>
      <c r="AI53" s="73">
        <f>dataFutaie!AH137</f>
        <v>0</v>
      </c>
      <c r="AJ53" s="73">
        <f>dataFutaie!AI137</f>
        <v>0</v>
      </c>
      <c r="AK53" s="73">
        <f>dataFutaie!AJ137</f>
        <v>0</v>
      </c>
      <c r="AL53" s="73">
        <f>dataFutaie!AK137</f>
        <v>0</v>
      </c>
      <c r="AM53" s="73">
        <f>dataFutaie!AL137</f>
        <v>0</v>
      </c>
      <c r="AN53" s="73">
        <f>dataFutaie!AM137</f>
        <v>0</v>
      </c>
      <c r="AO53" s="73">
        <f>dataFutaie!AN137</f>
        <v>0</v>
      </c>
      <c r="AP53" s="73">
        <f>dataFutaie!AO137</f>
        <v>0</v>
      </c>
      <c r="AQ53" s="73">
        <f>dataFutaie!AP137</f>
        <v>0</v>
      </c>
      <c r="AR53" s="73">
        <f>dataFutaie!AQ137</f>
        <v>0</v>
      </c>
      <c r="AS53" s="73">
        <f>dataFutaie!AR137</f>
        <v>0</v>
      </c>
      <c r="AT53" s="73">
        <f>dataFutaie!AS137</f>
        <v>0</v>
      </c>
      <c r="AU53" s="73">
        <f>dataFutaie!AT137</f>
        <v>0</v>
      </c>
      <c r="AV53" s="73">
        <f>dataFutaie!AU137</f>
        <v>0</v>
      </c>
      <c r="AW53" s="73">
        <f>dataFutaie!AV137</f>
        <v>0</v>
      </c>
      <c r="AX53" s="73">
        <f>dataFutaie!AW137</f>
        <v>0</v>
      </c>
      <c r="AY53" s="73">
        <f>dataFutaie!AX137</f>
        <v>0</v>
      </c>
      <c r="AZ53" s="73">
        <f>dataFutaie!AY137</f>
        <v>0</v>
      </c>
      <c r="BA53" s="73">
        <f>dataFutaie!AZ137</f>
        <v>0</v>
      </c>
      <c r="BB53" s="73">
        <f>dataFutaie!BA137</f>
        <v>0</v>
      </c>
      <c r="BC53" s="73">
        <f>dataFutaie!BB137</f>
        <v>0</v>
      </c>
      <c r="BD53" s="73">
        <f>dataFutaie!BC137</f>
        <v>0</v>
      </c>
      <c r="BE53" s="73">
        <f>dataFutaie!BD137</f>
        <v>0</v>
      </c>
      <c r="BF53" s="73">
        <f>dataFutaie!BE137</f>
        <v>0</v>
      </c>
      <c r="BG53" s="73">
        <f>dataFutaie!BF137</f>
        <v>0</v>
      </c>
      <c r="BH53" s="73">
        <f>dataFutaie!BG137</f>
        <v>0</v>
      </c>
      <c r="BI53" s="73">
        <f>dataFutaie!BH137</f>
        <v>0</v>
      </c>
      <c r="BJ53" s="73">
        <f>dataFutaie!BI137</f>
        <v>0</v>
      </c>
      <c r="BK53" s="73">
        <f>dataFutaie!BJ137</f>
        <v>0</v>
      </c>
      <c r="BL53" s="73">
        <f>dataFutaie!BK137</f>
        <v>0</v>
      </c>
      <c r="BM53" s="73">
        <f>dataFutaie!BL137</f>
        <v>0</v>
      </c>
      <c r="BN53" s="73">
        <f>dataFutaie!BM137</f>
        <v>0</v>
      </c>
      <c r="BO53" s="73">
        <f>dataFutaie!BN137</f>
        <v>0</v>
      </c>
      <c r="BP53" s="73">
        <f>dataFutaie!BO137</f>
        <v>0</v>
      </c>
      <c r="BQ53" s="73">
        <f>dataFutaie!BP137</f>
        <v>0</v>
      </c>
      <c r="BR53" s="73">
        <f>dataFutaie!BQ137</f>
        <v>0</v>
      </c>
      <c r="BS53" s="73">
        <f>dataFutaie!BR137</f>
        <v>0</v>
      </c>
      <c r="BT53" s="73">
        <f>dataFutaie!BS137</f>
        <v>0</v>
      </c>
      <c r="BU53" s="73">
        <f>dataFutaie!BT137</f>
        <v>0</v>
      </c>
      <c r="BV53" s="73">
        <f>dataFutaie!BU137</f>
        <v>0</v>
      </c>
      <c r="BW53" s="73">
        <f>dataFutaie!BV137</f>
        <v>0</v>
      </c>
      <c r="BX53" s="73">
        <f>dataFutaie!BW137</f>
        <v>0</v>
      </c>
      <c r="BY53" s="73">
        <f>dataFutaie!BX137</f>
        <v>0</v>
      </c>
      <c r="BZ53" s="73">
        <f>dataFutaie!BY137</f>
        <v>0</v>
      </c>
      <c r="CA53" s="73">
        <f>dataFutaie!BZ137</f>
        <v>0</v>
      </c>
      <c r="CB53" s="73">
        <f>dataFutaie!CA137</f>
        <v>0</v>
      </c>
      <c r="CC53" s="73">
        <f>dataFutaie!CB137</f>
        <v>0</v>
      </c>
      <c r="CD53" s="73">
        <f>dataFutaie!CC137</f>
        <v>0</v>
      </c>
      <c r="CE53" s="73">
        <f>dataFutaie!CD137</f>
        <v>0</v>
      </c>
      <c r="CF53" s="73">
        <f>dataFutaie!CE137</f>
        <v>0</v>
      </c>
      <c r="CG53" s="73">
        <f>dataFutaie!CF137</f>
        <v>0</v>
      </c>
      <c r="CH53" s="73">
        <f>dataFutaie!CG137</f>
        <v>0</v>
      </c>
      <c r="CI53" s="73">
        <f>dataFutaie!CH137</f>
        <v>0</v>
      </c>
      <c r="CJ53" s="73">
        <f>dataFutaie!CI137</f>
        <v>0</v>
      </c>
      <c r="CK53" s="73">
        <f>dataFutaie!CJ137</f>
        <v>0</v>
      </c>
      <c r="CL53" s="73">
        <f>dataFutaie!CK137</f>
        <v>0</v>
      </c>
      <c r="CM53" s="73">
        <f>dataFutaie!CL137</f>
        <v>0</v>
      </c>
      <c r="CN53" s="73">
        <f>dataFutaie!CM137</f>
        <v>0</v>
      </c>
      <c r="CO53" s="73">
        <f>dataFutaie!CN137</f>
        <v>0</v>
      </c>
      <c r="CP53" s="73">
        <f>dataFutaie!CO137</f>
        <v>0</v>
      </c>
      <c r="CQ53" s="73">
        <f>dataFutaie!CP137</f>
        <v>0</v>
      </c>
      <c r="CR53" s="73">
        <f>dataFutaie!CQ137</f>
        <v>0</v>
      </c>
      <c r="CS53" s="73">
        <f>dataFutaie!CR137</f>
        <v>0</v>
      </c>
      <c r="CT53" s="73">
        <f>dataFutaie!CS137</f>
        <v>0</v>
      </c>
      <c r="CU53" s="73">
        <f>dataFutaie!CT137</f>
        <v>0</v>
      </c>
      <c r="CV53" s="73">
        <f>dataFutaie!CU137</f>
        <v>0</v>
      </c>
      <c r="CW53" s="73">
        <f>dataFutaie!CV137</f>
        <v>0</v>
      </c>
      <c r="CX53" s="73">
        <f>dataFutaie!CW137</f>
        <v>0</v>
      </c>
      <c r="CY53" s="73">
        <f>dataFutaie!CX137</f>
        <v>0</v>
      </c>
      <c r="CZ53" s="73">
        <f>dataFutaie!CY137</f>
        <v>0</v>
      </c>
      <c r="DA53" s="73">
        <f>dataFutaie!CZ137</f>
        <v>0</v>
      </c>
      <c r="DB53" s="73">
        <f>dataFutaie!DA137</f>
        <v>0</v>
      </c>
      <c r="DC53" s="73">
        <f>dataFutaie!DB137</f>
        <v>0</v>
      </c>
      <c r="DD53" s="73">
        <f>dataFutaie!DC137</f>
        <v>0</v>
      </c>
      <c r="DE53" s="73">
        <f>dataFutaie!DD137</f>
        <v>0</v>
      </c>
      <c r="DF53" s="73">
        <f>dataFutaie!DE137</f>
        <v>0</v>
      </c>
      <c r="DG53" s="73">
        <f>dataFutaie!DF137</f>
        <v>0</v>
      </c>
      <c r="DH53" s="73">
        <f>dataFutaie!DG137</f>
        <v>0</v>
      </c>
      <c r="DI53" s="73">
        <f>dataFutaie!DH137</f>
        <v>0</v>
      </c>
      <c r="DJ53" s="73">
        <f>dataFutaie!DI137</f>
        <v>0</v>
      </c>
      <c r="DK53" s="73">
        <f>dataFutaie!DJ137</f>
        <v>0</v>
      </c>
      <c r="DL53" s="73">
        <f>dataFutaie!DK137</f>
        <v>0</v>
      </c>
      <c r="DM53" s="73">
        <f>dataFutaie!DL137</f>
        <v>0</v>
      </c>
      <c r="DN53" s="73">
        <f>dataFutaie!DM137</f>
        <v>0</v>
      </c>
      <c r="DO53" s="73">
        <f>dataFutaie!DN137</f>
        <v>0</v>
      </c>
      <c r="DP53" s="73">
        <f>dataFutaie!DO137</f>
        <v>0</v>
      </c>
      <c r="DQ53" s="73">
        <f>dataFutaie!DP137</f>
        <v>0</v>
      </c>
      <c r="DR53" s="73">
        <f>dataFutaie!DQ137</f>
        <v>0</v>
      </c>
      <c r="DS53" s="73">
        <f>dataFutaie!DR137</f>
        <v>0</v>
      </c>
      <c r="DT53" s="73">
        <f>dataFutaie!DS137</f>
        <v>0</v>
      </c>
      <c r="DU53" s="73">
        <f>dataFutaie!DT137</f>
        <v>0</v>
      </c>
      <c r="DV53" s="73">
        <f>dataFutaie!DU137</f>
        <v>0</v>
      </c>
      <c r="DW53" s="73">
        <f>dataFutaie!DV137</f>
        <v>0</v>
      </c>
      <c r="DX53" s="73">
        <f>dataFutaie!DW137</f>
        <v>0</v>
      </c>
      <c r="DY53" s="73">
        <f>dataFutaie!DX137</f>
        <v>0</v>
      </c>
      <c r="DZ53" s="73">
        <f>dataFutaie!DY137</f>
        <v>0</v>
      </c>
      <c r="EA53" s="73">
        <f>dataFutaie!DZ137</f>
        <v>0</v>
      </c>
      <c r="EB53" s="73">
        <f>dataFutaie!EA137</f>
        <v>0</v>
      </c>
      <c r="EC53" s="73">
        <f>dataFutaie!EB137</f>
        <v>0</v>
      </c>
      <c r="ED53" s="73">
        <f>dataFutaie!EC137</f>
        <v>0</v>
      </c>
      <c r="EE53" s="73">
        <f>dataFutaie!ED137</f>
        <v>0</v>
      </c>
      <c r="EF53" s="73">
        <f>dataFutaie!EE137</f>
        <v>0</v>
      </c>
      <c r="EG53" s="73">
        <f>dataFutaie!EF137</f>
        <v>0</v>
      </c>
      <c r="EH53" s="73">
        <f>dataFutaie!EG137</f>
        <v>0</v>
      </c>
      <c r="EI53" s="73">
        <f>dataFutaie!EH137</f>
        <v>0</v>
      </c>
      <c r="EJ53" s="73">
        <f>dataFutaie!EI137</f>
        <v>0</v>
      </c>
      <c r="EK53" s="73">
        <f>dataFutaie!EJ137</f>
        <v>0</v>
      </c>
      <c r="EL53" s="73">
        <f>dataFutaie!EK137</f>
        <v>0</v>
      </c>
      <c r="EM53" s="73">
        <f>dataFutaie!EL137</f>
        <v>0</v>
      </c>
      <c r="EN53" s="73">
        <f>dataFutaie!EM137</f>
        <v>0</v>
      </c>
      <c r="EO53" s="73">
        <f>dataFutaie!EN137</f>
        <v>0</v>
      </c>
      <c r="EP53" s="73">
        <f>dataFutaie!EO137</f>
        <v>0</v>
      </c>
      <c r="EQ53" s="73">
        <f>dataFutaie!EP137</f>
        <v>0</v>
      </c>
      <c r="ER53" s="73">
        <f>dataFutaie!EQ137</f>
        <v>0</v>
      </c>
      <c r="ES53" s="73">
        <f>dataFutaie!ER137</f>
        <v>0</v>
      </c>
      <c r="ET53" s="73">
        <f>dataFutaie!ES137</f>
        <v>0</v>
      </c>
      <c r="EU53" s="73">
        <f>dataFutaie!ET137</f>
        <v>0</v>
      </c>
      <c r="EV53" s="73">
        <f>dataFutaie!EU137</f>
        <v>0</v>
      </c>
      <c r="EW53" s="73">
        <f>dataFutaie!EV137</f>
        <v>0</v>
      </c>
      <c r="EX53" s="73">
        <f>dataFutaie!EW137</f>
        <v>0</v>
      </c>
      <c r="EY53" s="73">
        <f>dataFutaie!EX137</f>
        <v>0</v>
      </c>
      <c r="EZ53" s="73">
        <f>dataFutaie!EY137</f>
        <v>0</v>
      </c>
      <c r="FA53" s="73">
        <f>dataFutaie!EZ137</f>
        <v>0</v>
      </c>
      <c r="FB53" s="73">
        <f>dataFutaie!FA137</f>
        <v>0</v>
      </c>
      <c r="FC53" s="73">
        <f>dataFutaie!FB137</f>
        <v>0</v>
      </c>
      <c r="FD53" s="73">
        <f>dataFutaie!FC137</f>
        <v>0</v>
      </c>
      <c r="FE53" s="73">
        <f>dataFutaie!FD137</f>
        <v>0</v>
      </c>
      <c r="FF53" s="73">
        <f>dataFutaie!FE137</f>
        <v>0</v>
      </c>
      <c r="FG53" s="73">
        <f>dataFutaie!FF137</f>
        <v>0</v>
      </c>
      <c r="FH53" s="73">
        <f>dataFutaie!FG137</f>
        <v>0</v>
      </c>
      <c r="FI53" s="73">
        <f>dataFutaie!FH137</f>
        <v>0</v>
      </c>
      <c r="FJ53" s="73">
        <f>dataFutaie!FI137</f>
        <v>0</v>
      </c>
      <c r="FK53" s="73">
        <f>dataFutaie!FJ137</f>
        <v>0</v>
      </c>
      <c r="FL53" s="73">
        <f>dataFutaie!FK137</f>
        <v>0</v>
      </c>
      <c r="FM53" s="73">
        <f>dataFutaie!FL137</f>
        <v>0</v>
      </c>
      <c r="FN53" s="73">
        <f>dataFutaie!FM137</f>
        <v>0</v>
      </c>
      <c r="FO53" s="73">
        <f>dataFutaie!FN137</f>
        <v>0</v>
      </c>
      <c r="FP53" s="73">
        <f>dataFutaie!FO137</f>
        <v>0</v>
      </c>
      <c r="FQ53" s="73">
        <f>dataFutaie!FP137</f>
        <v>0</v>
      </c>
      <c r="FR53" s="73">
        <f>dataFutaie!FQ137</f>
        <v>0</v>
      </c>
      <c r="FS53" s="73">
        <f>dataFutaie!FR137</f>
        <v>0</v>
      </c>
      <c r="FT53" s="73">
        <f>dataFutaie!FS137</f>
        <v>0</v>
      </c>
      <c r="FU53" s="73">
        <f>dataFutaie!FT137</f>
        <v>0</v>
      </c>
      <c r="FV53" s="73">
        <f>dataFutaie!FU137</f>
        <v>0</v>
      </c>
      <c r="FW53" s="73">
        <f>dataFutaie!FV137</f>
        <v>0</v>
      </c>
      <c r="FX53" s="73">
        <f>dataFutaie!FW137</f>
        <v>0</v>
      </c>
      <c r="FY53" s="73">
        <f>dataFutaie!FX137</f>
        <v>0</v>
      </c>
      <c r="FZ53" s="73">
        <f>dataFutaie!FY137</f>
        <v>0</v>
      </c>
      <c r="GA53" s="73">
        <f>dataFutaie!FZ137</f>
        <v>0</v>
      </c>
      <c r="GB53" s="73">
        <f>dataFutaie!GA137</f>
        <v>0</v>
      </c>
      <c r="GC53" s="73">
        <f>dataFutaie!GB137</f>
        <v>0</v>
      </c>
      <c r="GD53" s="73">
        <f>dataFutaie!GC137</f>
        <v>0</v>
      </c>
      <c r="GE53" s="73">
        <f>dataFutaie!GD137</f>
        <v>0</v>
      </c>
      <c r="GF53" s="73">
        <f>dataFutaie!GE137</f>
        <v>0</v>
      </c>
      <c r="GG53" s="73"/>
    </row>
    <row r="54">
      <c r="A54" s="66"/>
      <c r="B54" s="66"/>
      <c r="C54" s="66"/>
      <c r="D54" s="20" t="s">
        <v>112</v>
      </c>
      <c r="E54" s="50"/>
      <c r="F54" s="50" t="s">
        <v>113</v>
      </c>
      <c r="G54" s="20"/>
      <c r="H54" s="73">
        <f t="shared" ref="H54:GF54" si="13">H53*$E51*$E52</f>
        <v>0</v>
      </c>
      <c r="I54" s="73">
        <f t="shared" si="13"/>
        <v>0</v>
      </c>
      <c r="J54" s="73">
        <f t="shared" si="13"/>
        <v>0</v>
      </c>
      <c r="K54" s="73">
        <f t="shared" si="13"/>
        <v>0</v>
      </c>
      <c r="L54" s="73">
        <f t="shared" si="13"/>
        <v>0</v>
      </c>
      <c r="M54" s="73">
        <f t="shared" si="13"/>
        <v>0</v>
      </c>
      <c r="N54" s="73">
        <f t="shared" si="13"/>
        <v>0</v>
      </c>
      <c r="O54" s="73">
        <f t="shared" si="13"/>
        <v>0</v>
      </c>
      <c r="P54" s="73">
        <f t="shared" si="13"/>
        <v>0</v>
      </c>
      <c r="Q54" s="73">
        <f t="shared" si="13"/>
        <v>0</v>
      </c>
      <c r="R54" s="73">
        <f t="shared" si="13"/>
        <v>0</v>
      </c>
      <c r="S54" s="73">
        <f t="shared" si="13"/>
        <v>0</v>
      </c>
      <c r="T54" s="73">
        <f t="shared" si="13"/>
        <v>0</v>
      </c>
      <c r="U54" s="73">
        <f t="shared" si="13"/>
        <v>0</v>
      </c>
      <c r="V54" s="73">
        <f t="shared" si="13"/>
        <v>0</v>
      </c>
      <c r="W54" s="73">
        <f t="shared" si="13"/>
        <v>0</v>
      </c>
      <c r="X54" s="73">
        <f t="shared" si="13"/>
        <v>0</v>
      </c>
      <c r="Y54" s="73">
        <f t="shared" si="13"/>
        <v>0</v>
      </c>
      <c r="Z54" s="73">
        <f t="shared" si="13"/>
        <v>0</v>
      </c>
      <c r="AA54" s="73">
        <f t="shared" si="13"/>
        <v>0</v>
      </c>
      <c r="AB54" s="73">
        <f t="shared" si="13"/>
        <v>0</v>
      </c>
      <c r="AC54" s="73">
        <f t="shared" si="13"/>
        <v>0</v>
      </c>
      <c r="AD54" s="73">
        <f t="shared" si="13"/>
        <v>0</v>
      </c>
      <c r="AE54" s="73">
        <f t="shared" si="13"/>
        <v>0</v>
      </c>
      <c r="AF54" s="73">
        <f t="shared" si="13"/>
        <v>0</v>
      </c>
      <c r="AG54" s="73">
        <f t="shared" si="13"/>
        <v>0</v>
      </c>
      <c r="AH54" s="73">
        <f t="shared" si="13"/>
        <v>0</v>
      </c>
      <c r="AI54" s="73">
        <f t="shared" si="13"/>
        <v>0</v>
      </c>
      <c r="AJ54" s="73">
        <f t="shared" si="13"/>
        <v>0</v>
      </c>
      <c r="AK54" s="73">
        <f t="shared" si="13"/>
        <v>0</v>
      </c>
      <c r="AL54" s="73">
        <f t="shared" si="13"/>
        <v>0</v>
      </c>
      <c r="AM54" s="73">
        <f t="shared" si="13"/>
        <v>0</v>
      </c>
      <c r="AN54" s="73">
        <f t="shared" si="13"/>
        <v>0</v>
      </c>
      <c r="AO54" s="73">
        <f t="shared" si="13"/>
        <v>0</v>
      </c>
      <c r="AP54" s="73">
        <f t="shared" si="13"/>
        <v>0</v>
      </c>
      <c r="AQ54" s="73">
        <f t="shared" si="13"/>
        <v>0</v>
      </c>
      <c r="AR54" s="73">
        <f t="shared" si="13"/>
        <v>0</v>
      </c>
      <c r="AS54" s="73">
        <f t="shared" si="13"/>
        <v>0</v>
      </c>
      <c r="AT54" s="73">
        <f t="shared" si="13"/>
        <v>0</v>
      </c>
      <c r="AU54" s="73">
        <f t="shared" si="13"/>
        <v>0</v>
      </c>
      <c r="AV54" s="73">
        <f t="shared" si="13"/>
        <v>0</v>
      </c>
      <c r="AW54" s="73">
        <f t="shared" si="13"/>
        <v>0</v>
      </c>
      <c r="AX54" s="73">
        <f t="shared" si="13"/>
        <v>0</v>
      </c>
      <c r="AY54" s="73">
        <f t="shared" si="13"/>
        <v>0</v>
      </c>
      <c r="AZ54" s="73">
        <f t="shared" si="13"/>
        <v>0</v>
      </c>
      <c r="BA54" s="73">
        <f t="shared" si="13"/>
        <v>0</v>
      </c>
      <c r="BB54" s="73">
        <f t="shared" si="13"/>
        <v>0</v>
      </c>
      <c r="BC54" s="73">
        <f t="shared" si="13"/>
        <v>0</v>
      </c>
      <c r="BD54" s="73">
        <f t="shared" si="13"/>
        <v>0</v>
      </c>
      <c r="BE54" s="73">
        <f t="shared" si="13"/>
        <v>0</v>
      </c>
      <c r="BF54" s="73">
        <f t="shared" si="13"/>
        <v>0</v>
      </c>
      <c r="BG54" s="73">
        <f t="shared" si="13"/>
        <v>0</v>
      </c>
      <c r="BH54" s="73">
        <f t="shared" si="13"/>
        <v>0</v>
      </c>
      <c r="BI54" s="73">
        <f t="shared" si="13"/>
        <v>0</v>
      </c>
      <c r="BJ54" s="73">
        <f t="shared" si="13"/>
        <v>0</v>
      </c>
      <c r="BK54" s="73">
        <f t="shared" si="13"/>
        <v>0</v>
      </c>
      <c r="BL54" s="73">
        <f t="shared" si="13"/>
        <v>0</v>
      </c>
      <c r="BM54" s="73">
        <f t="shared" si="13"/>
        <v>0</v>
      </c>
      <c r="BN54" s="73">
        <f t="shared" si="13"/>
        <v>0</v>
      </c>
      <c r="BO54" s="73">
        <f t="shared" si="13"/>
        <v>0</v>
      </c>
      <c r="BP54" s="73">
        <f t="shared" si="13"/>
        <v>0</v>
      </c>
      <c r="BQ54" s="73">
        <f t="shared" si="13"/>
        <v>0</v>
      </c>
      <c r="BR54" s="73">
        <f t="shared" si="13"/>
        <v>0</v>
      </c>
      <c r="BS54" s="73">
        <f t="shared" si="13"/>
        <v>0</v>
      </c>
      <c r="BT54" s="73">
        <f t="shared" si="13"/>
        <v>0</v>
      </c>
      <c r="BU54" s="73">
        <f t="shared" si="13"/>
        <v>0</v>
      </c>
      <c r="BV54" s="73">
        <f t="shared" si="13"/>
        <v>0</v>
      </c>
      <c r="BW54" s="73">
        <f t="shared" si="13"/>
        <v>0</v>
      </c>
      <c r="BX54" s="73">
        <f t="shared" si="13"/>
        <v>0</v>
      </c>
      <c r="BY54" s="73">
        <f t="shared" si="13"/>
        <v>0</v>
      </c>
      <c r="BZ54" s="73">
        <f t="shared" si="13"/>
        <v>0</v>
      </c>
      <c r="CA54" s="73">
        <f t="shared" si="13"/>
        <v>0</v>
      </c>
      <c r="CB54" s="73">
        <f t="shared" si="13"/>
        <v>0</v>
      </c>
      <c r="CC54" s="73">
        <f t="shared" si="13"/>
        <v>0</v>
      </c>
      <c r="CD54" s="73">
        <f t="shared" si="13"/>
        <v>0</v>
      </c>
      <c r="CE54" s="73">
        <f t="shared" si="13"/>
        <v>0</v>
      </c>
      <c r="CF54" s="73">
        <f t="shared" si="13"/>
        <v>0</v>
      </c>
      <c r="CG54" s="73">
        <f t="shared" si="13"/>
        <v>0</v>
      </c>
      <c r="CH54" s="73">
        <f t="shared" si="13"/>
        <v>0</v>
      </c>
      <c r="CI54" s="73">
        <f t="shared" si="13"/>
        <v>0</v>
      </c>
      <c r="CJ54" s="73">
        <f t="shared" si="13"/>
        <v>0</v>
      </c>
      <c r="CK54" s="73">
        <f t="shared" si="13"/>
        <v>0</v>
      </c>
      <c r="CL54" s="73">
        <f t="shared" si="13"/>
        <v>0</v>
      </c>
      <c r="CM54" s="73">
        <f t="shared" si="13"/>
        <v>0</v>
      </c>
      <c r="CN54" s="73">
        <f t="shared" si="13"/>
        <v>0</v>
      </c>
      <c r="CO54" s="73">
        <f t="shared" si="13"/>
        <v>0</v>
      </c>
      <c r="CP54" s="73">
        <f t="shared" si="13"/>
        <v>0</v>
      </c>
      <c r="CQ54" s="73">
        <f t="shared" si="13"/>
        <v>0</v>
      </c>
      <c r="CR54" s="73">
        <f t="shared" si="13"/>
        <v>0</v>
      </c>
      <c r="CS54" s="73">
        <f t="shared" si="13"/>
        <v>0</v>
      </c>
      <c r="CT54" s="73">
        <f t="shared" si="13"/>
        <v>0</v>
      </c>
      <c r="CU54" s="73">
        <f t="shared" si="13"/>
        <v>0</v>
      </c>
      <c r="CV54" s="73">
        <f t="shared" si="13"/>
        <v>0</v>
      </c>
      <c r="CW54" s="73">
        <f t="shared" si="13"/>
        <v>0</v>
      </c>
      <c r="CX54" s="73">
        <f t="shared" si="13"/>
        <v>0</v>
      </c>
      <c r="CY54" s="73">
        <f t="shared" si="13"/>
        <v>0</v>
      </c>
      <c r="CZ54" s="73">
        <f t="shared" si="13"/>
        <v>0</v>
      </c>
      <c r="DA54" s="73">
        <f t="shared" si="13"/>
        <v>0</v>
      </c>
      <c r="DB54" s="73">
        <f t="shared" si="13"/>
        <v>0</v>
      </c>
      <c r="DC54" s="73">
        <f t="shared" si="13"/>
        <v>0</v>
      </c>
      <c r="DD54" s="73">
        <f t="shared" si="13"/>
        <v>0</v>
      </c>
      <c r="DE54" s="73">
        <f t="shared" si="13"/>
        <v>0</v>
      </c>
      <c r="DF54" s="73">
        <f t="shared" si="13"/>
        <v>0</v>
      </c>
      <c r="DG54" s="73">
        <f t="shared" si="13"/>
        <v>0</v>
      </c>
      <c r="DH54" s="73">
        <f t="shared" si="13"/>
        <v>0</v>
      </c>
      <c r="DI54" s="73">
        <f t="shared" si="13"/>
        <v>0</v>
      </c>
      <c r="DJ54" s="73">
        <f t="shared" si="13"/>
        <v>0</v>
      </c>
      <c r="DK54" s="73">
        <f t="shared" si="13"/>
        <v>0</v>
      </c>
      <c r="DL54" s="73">
        <f t="shared" si="13"/>
        <v>0</v>
      </c>
      <c r="DM54" s="73">
        <f t="shared" si="13"/>
        <v>0</v>
      </c>
      <c r="DN54" s="73">
        <f t="shared" si="13"/>
        <v>0</v>
      </c>
      <c r="DO54" s="73">
        <f t="shared" si="13"/>
        <v>0</v>
      </c>
      <c r="DP54" s="73">
        <f t="shared" si="13"/>
        <v>0</v>
      </c>
      <c r="DQ54" s="73">
        <f t="shared" si="13"/>
        <v>0</v>
      </c>
      <c r="DR54" s="73">
        <f t="shared" si="13"/>
        <v>0</v>
      </c>
      <c r="DS54" s="73">
        <f t="shared" si="13"/>
        <v>0</v>
      </c>
      <c r="DT54" s="73">
        <f t="shared" si="13"/>
        <v>0</v>
      </c>
      <c r="DU54" s="73">
        <f t="shared" si="13"/>
        <v>0</v>
      </c>
      <c r="DV54" s="73">
        <f t="shared" si="13"/>
        <v>0</v>
      </c>
      <c r="DW54" s="73">
        <f t="shared" si="13"/>
        <v>0</v>
      </c>
      <c r="DX54" s="73">
        <f t="shared" si="13"/>
        <v>0</v>
      </c>
      <c r="DY54" s="73">
        <f t="shared" si="13"/>
        <v>0</v>
      </c>
      <c r="DZ54" s="73">
        <f t="shared" si="13"/>
        <v>0</v>
      </c>
      <c r="EA54" s="73">
        <f t="shared" si="13"/>
        <v>0</v>
      </c>
      <c r="EB54" s="73">
        <f t="shared" si="13"/>
        <v>0</v>
      </c>
      <c r="EC54" s="73">
        <f t="shared" si="13"/>
        <v>0</v>
      </c>
      <c r="ED54" s="73">
        <f t="shared" si="13"/>
        <v>0</v>
      </c>
      <c r="EE54" s="73">
        <f t="shared" si="13"/>
        <v>0</v>
      </c>
      <c r="EF54" s="73">
        <f t="shared" si="13"/>
        <v>0</v>
      </c>
      <c r="EG54" s="73">
        <f t="shared" si="13"/>
        <v>0</v>
      </c>
      <c r="EH54" s="73">
        <f t="shared" si="13"/>
        <v>0</v>
      </c>
      <c r="EI54" s="73">
        <f t="shared" si="13"/>
        <v>0</v>
      </c>
      <c r="EJ54" s="73">
        <f t="shared" si="13"/>
        <v>0</v>
      </c>
      <c r="EK54" s="73">
        <f t="shared" si="13"/>
        <v>0</v>
      </c>
      <c r="EL54" s="73">
        <f t="shared" si="13"/>
        <v>0</v>
      </c>
      <c r="EM54" s="73">
        <f t="shared" si="13"/>
        <v>0</v>
      </c>
      <c r="EN54" s="73">
        <f t="shared" si="13"/>
        <v>0</v>
      </c>
      <c r="EO54" s="73">
        <f t="shared" si="13"/>
        <v>0</v>
      </c>
      <c r="EP54" s="73">
        <f t="shared" si="13"/>
        <v>0</v>
      </c>
      <c r="EQ54" s="73">
        <f t="shared" si="13"/>
        <v>0</v>
      </c>
      <c r="ER54" s="73">
        <f t="shared" si="13"/>
        <v>0</v>
      </c>
      <c r="ES54" s="73">
        <f t="shared" si="13"/>
        <v>0</v>
      </c>
      <c r="ET54" s="73">
        <f t="shared" si="13"/>
        <v>0</v>
      </c>
      <c r="EU54" s="73">
        <f t="shared" si="13"/>
        <v>0</v>
      </c>
      <c r="EV54" s="73">
        <f t="shared" si="13"/>
        <v>0</v>
      </c>
      <c r="EW54" s="73">
        <f t="shared" si="13"/>
        <v>0</v>
      </c>
      <c r="EX54" s="73">
        <f t="shared" si="13"/>
        <v>0</v>
      </c>
      <c r="EY54" s="73">
        <f t="shared" si="13"/>
        <v>0</v>
      </c>
      <c r="EZ54" s="73">
        <f t="shared" si="13"/>
        <v>0</v>
      </c>
      <c r="FA54" s="73">
        <f t="shared" si="13"/>
        <v>0</v>
      </c>
      <c r="FB54" s="73">
        <f t="shared" si="13"/>
        <v>0</v>
      </c>
      <c r="FC54" s="73">
        <f t="shared" si="13"/>
        <v>0</v>
      </c>
      <c r="FD54" s="73">
        <f t="shared" si="13"/>
        <v>0</v>
      </c>
      <c r="FE54" s="73">
        <f t="shared" si="13"/>
        <v>0</v>
      </c>
      <c r="FF54" s="73">
        <f t="shared" si="13"/>
        <v>0</v>
      </c>
      <c r="FG54" s="73">
        <f t="shared" si="13"/>
        <v>0</v>
      </c>
      <c r="FH54" s="73">
        <f t="shared" si="13"/>
        <v>0</v>
      </c>
      <c r="FI54" s="73">
        <f t="shared" si="13"/>
        <v>0</v>
      </c>
      <c r="FJ54" s="73">
        <f t="shared" si="13"/>
        <v>0</v>
      </c>
      <c r="FK54" s="73">
        <f t="shared" si="13"/>
        <v>0</v>
      </c>
      <c r="FL54" s="73">
        <f t="shared" si="13"/>
        <v>0</v>
      </c>
      <c r="FM54" s="73">
        <f t="shared" si="13"/>
        <v>0</v>
      </c>
      <c r="FN54" s="73">
        <f t="shared" si="13"/>
        <v>0</v>
      </c>
      <c r="FO54" s="73">
        <f t="shared" si="13"/>
        <v>0</v>
      </c>
      <c r="FP54" s="73">
        <f t="shared" si="13"/>
        <v>0</v>
      </c>
      <c r="FQ54" s="73">
        <f t="shared" si="13"/>
        <v>0</v>
      </c>
      <c r="FR54" s="73">
        <f t="shared" si="13"/>
        <v>0</v>
      </c>
      <c r="FS54" s="73">
        <f t="shared" si="13"/>
        <v>0</v>
      </c>
      <c r="FT54" s="73">
        <f t="shared" si="13"/>
        <v>0</v>
      </c>
      <c r="FU54" s="73">
        <f t="shared" si="13"/>
        <v>0</v>
      </c>
      <c r="FV54" s="73">
        <f t="shared" si="13"/>
        <v>0</v>
      </c>
      <c r="FW54" s="73">
        <f t="shared" si="13"/>
        <v>0</v>
      </c>
      <c r="FX54" s="73">
        <f t="shared" si="13"/>
        <v>0</v>
      </c>
      <c r="FY54" s="73">
        <f t="shared" si="13"/>
        <v>0</v>
      </c>
      <c r="FZ54" s="73">
        <f t="shared" si="13"/>
        <v>0</v>
      </c>
      <c r="GA54" s="73">
        <f t="shared" si="13"/>
        <v>0</v>
      </c>
      <c r="GB54" s="73">
        <f t="shared" si="13"/>
        <v>0</v>
      </c>
      <c r="GC54" s="73">
        <f t="shared" si="13"/>
        <v>0</v>
      </c>
      <c r="GD54" s="73">
        <f t="shared" si="13"/>
        <v>0</v>
      </c>
      <c r="GE54" s="73">
        <f t="shared" si="13"/>
        <v>0</v>
      </c>
      <c r="GF54" s="73">
        <f t="shared" si="13"/>
        <v>0</v>
      </c>
      <c r="GG54" s="73"/>
    </row>
    <row r="55">
      <c r="A55" s="66"/>
      <c r="B55" s="66"/>
      <c r="C55" s="66"/>
      <c r="D55" s="20" t="s">
        <v>114</v>
      </c>
      <c r="E55" s="50"/>
      <c r="F55" s="50" t="s">
        <v>113</v>
      </c>
      <c r="G55" s="20"/>
      <c r="H55" s="73">
        <f t="shared" ref="H55:GF55" si="14">iferror(exp(-1.0587+0.8836*ln(H54)+0.284),0)</f>
        <v>0</v>
      </c>
      <c r="I55" s="73">
        <f t="shared" si="14"/>
        <v>0</v>
      </c>
      <c r="J55" s="73">
        <f t="shared" si="14"/>
        <v>0</v>
      </c>
      <c r="K55" s="73">
        <f t="shared" si="14"/>
        <v>0</v>
      </c>
      <c r="L55" s="73">
        <f t="shared" si="14"/>
        <v>0</v>
      </c>
      <c r="M55" s="73">
        <f t="shared" si="14"/>
        <v>0</v>
      </c>
      <c r="N55" s="73">
        <f t="shared" si="14"/>
        <v>0</v>
      </c>
      <c r="O55" s="73">
        <f t="shared" si="14"/>
        <v>0</v>
      </c>
      <c r="P55" s="73">
        <f t="shared" si="14"/>
        <v>0</v>
      </c>
      <c r="Q55" s="73">
        <f t="shared" si="14"/>
        <v>0</v>
      </c>
      <c r="R55" s="73">
        <f t="shared" si="14"/>
        <v>0</v>
      </c>
      <c r="S55" s="73">
        <f t="shared" si="14"/>
        <v>0</v>
      </c>
      <c r="T55" s="73">
        <f t="shared" si="14"/>
        <v>0</v>
      </c>
      <c r="U55" s="73">
        <f t="shared" si="14"/>
        <v>0</v>
      </c>
      <c r="V55" s="73">
        <f t="shared" si="14"/>
        <v>0</v>
      </c>
      <c r="W55" s="73">
        <f t="shared" si="14"/>
        <v>0</v>
      </c>
      <c r="X55" s="73">
        <f t="shared" si="14"/>
        <v>0</v>
      </c>
      <c r="Y55" s="73">
        <f t="shared" si="14"/>
        <v>0</v>
      </c>
      <c r="Z55" s="73">
        <f t="shared" si="14"/>
        <v>0</v>
      </c>
      <c r="AA55" s="73">
        <f t="shared" si="14"/>
        <v>0</v>
      </c>
      <c r="AB55" s="73">
        <f t="shared" si="14"/>
        <v>0</v>
      </c>
      <c r="AC55" s="73">
        <f t="shared" si="14"/>
        <v>0</v>
      </c>
      <c r="AD55" s="73">
        <f t="shared" si="14"/>
        <v>0</v>
      </c>
      <c r="AE55" s="73">
        <f t="shared" si="14"/>
        <v>0</v>
      </c>
      <c r="AF55" s="73">
        <f t="shared" si="14"/>
        <v>0</v>
      </c>
      <c r="AG55" s="73">
        <f t="shared" si="14"/>
        <v>0</v>
      </c>
      <c r="AH55" s="73">
        <f t="shared" si="14"/>
        <v>0</v>
      </c>
      <c r="AI55" s="73">
        <f t="shared" si="14"/>
        <v>0</v>
      </c>
      <c r="AJ55" s="73">
        <f t="shared" si="14"/>
        <v>0</v>
      </c>
      <c r="AK55" s="73">
        <f t="shared" si="14"/>
        <v>0</v>
      </c>
      <c r="AL55" s="73">
        <f t="shared" si="14"/>
        <v>0</v>
      </c>
      <c r="AM55" s="73">
        <f t="shared" si="14"/>
        <v>0</v>
      </c>
      <c r="AN55" s="73">
        <f t="shared" si="14"/>
        <v>0</v>
      </c>
      <c r="AO55" s="73">
        <f t="shared" si="14"/>
        <v>0</v>
      </c>
      <c r="AP55" s="73">
        <f t="shared" si="14"/>
        <v>0</v>
      </c>
      <c r="AQ55" s="73">
        <f t="shared" si="14"/>
        <v>0</v>
      </c>
      <c r="AR55" s="73">
        <f t="shared" si="14"/>
        <v>0</v>
      </c>
      <c r="AS55" s="73">
        <f t="shared" si="14"/>
        <v>0</v>
      </c>
      <c r="AT55" s="73">
        <f t="shared" si="14"/>
        <v>0</v>
      </c>
      <c r="AU55" s="73">
        <f t="shared" si="14"/>
        <v>0</v>
      </c>
      <c r="AV55" s="73">
        <f t="shared" si="14"/>
        <v>0</v>
      </c>
      <c r="AW55" s="73">
        <f t="shared" si="14"/>
        <v>0</v>
      </c>
      <c r="AX55" s="73">
        <f t="shared" si="14"/>
        <v>0</v>
      </c>
      <c r="AY55" s="73">
        <f t="shared" si="14"/>
        <v>0</v>
      </c>
      <c r="AZ55" s="73">
        <f t="shared" si="14"/>
        <v>0</v>
      </c>
      <c r="BA55" s="73">
        <f t="shared" si="14"/>
        <v>0</v>
      </c>
      <c r="BB55" s="73">
        <f t="shared" si="14"/>
        <v>0</v>
      </c>
      <c r="BC55" s="73">
        <f t="shared" si="14"/>
        <v>0</v>
      </c>
      <c r="BD55" s="73">
        <f t="shared" si="14"/>
        <v>0</v>
      </c>
      <c r="BE55" s="73">
        <f t="shared" si="14"/>
        <v>0</v>
      </c>
      <c r="BF55" s="73">
        <f t="shared" si="14"/>
        <v>0</v>
      </c>
      <c r="BG55" s="73">
        <f t="shared" si="14"/>
        <v>0</v>
      </c>
      <c r="BH55" s="73">
        <f t="shared" si="14"/>
        <v>0</v>
      </c>
      <c r="BI55" s="73">
        <f t="shared" si="14"/>
        <v>0</v>
      </c>
      <c r="BJ55" s="73">
        <f t="shared" si="14"/>
        <v>0</v>
      </c>
      <c r="BK55" s="73">
        <f t="shared" si="14"/>
        <v>0</v>
      </c>
      <c r="BL55" s="73">
        <f t="shared" si="14"/>
        <v>0</v>
      </c>
      <c r="BM55" s="73">
        <f t="shared" si="14"/>
        <v>0</v>
      </c>
      <c r="BN55" s="73">
        <f t="shared" si="14"/>
        <v>0</v>
      </c>
      <c r="BO55" s="73">
        <f t="shared" si="14"/>
        <v>0</v>
      </c>
      <c r="BP55" s="73">
        <f t="shared" si="14"/>
        <v>0</v>
      </c>
      <c r="BQ55" s="73">
        <f t="shared" si="14"/>
        <v>0</v>
      </c>
      <c r="BR55" s="73">
        <f t="shared" si="14"/>
        <v>0</v>
      </c>
      <c r="BS55" s="73">
        <f t="shared" si="14"/>
        <v>0</v>
      </c>
      <c r="BT55" s="73">
        <f t="shared" si="14"/>
        <v>0</v>
      </c>
      <c r="BU55" s="73">
        <f t="shared" si="14"/>
        <v>0</v>
      </c>
      <c r="BV55" s="73">
        <f t="shared" si="14"/>
        <v>0</v>
      </c>
      <c r="BW55" s="73">
        <f t="shared" si="14"/>
        <v>0</v>
      </c>
      <c r="BX55" s="73">
        <f t="shared" si="14"/>
        <v>0</v>
      </c>
      <c r="BY55" s="73">
        <f t="shared" si="14"/>
        <v>0</v>
      </c>
      <c r="BZ55" s="73">
        <f t="shared" si="14"/>
        <v>0</v>
      </c>
      <c r="CA55" s="73">
        <f t="shared" si="14"/>
        <v>0</v>
      </c>
      <c r="CB55" s="73">
        <f t="shared" si="14"/>
        <v>0</v>
      </c>
      <c r="CC55" s="73">
        <f t="shared" si="14"/>
        <v>0</v>
      </c>
      <c r="CD55" s="73">
        <f t="shared" si="14"/>
        <v>0</v>
      </c>
      <c r="CE55" s="73">
        <f t="shared" si="14"/>
        <v>0</v>
      </c>
      <c r="CF55" s="73">
        <f t="shared" si="14"/>
        <v>0</v>
      </c>
      <c r="CG55" s="73">
        <f t="shared" si="14"/>
        <v>0</v>
      </c>
      <c r="CH55" s="73">
        <f t="shared" si="14"/>
        <v>0</v>
      </c>
      <c r="CI55" s="73">
        <f t="shared" si="14"/>
        <v>0</v>
      </c>
      <c r="CJ55" s="73">
        <f t="shared" si="14"/>
        <v>0</v>
      </c>
      <c r="CK55" s="73">
        <f t="shared" si="14"/>
        <v>0</v>
      </c>
      <c r="CL55" s="73">
        <f t="shared" si="14"/>
        <v>0</v>
      </c>
      <c r="CM55" s="73">
        <f t="shared" si="14"/>
        <v>0</v>
      </c>
      <c r="CN55" s="73">
        <f t="shared" si="14"/>
        <v>0</v>
      </c>
      <c r="CO55" s="73">
        <f t="shared" si="14"/>
        <v>0</v>
      </c>
      <c r="CP55" s="73">
        <f t="shared" si="14"/>
        <v>0</v>
      </c>
      <c r="CQ55" s="73">
        <f t="shared" si="14"/>
        <v>0</v>
      </c>
      <c r="CR55" s="73">
        <f t="shared" si="14"/>
        <v>0</v>
      </c>
      <c r="CS55" s="73">
        <f t="shared" si="14"/>
        <v>0</v>
      </c>
      <c r="CT55" s="73">
        <f t="shared" si="14"/>
        <v>0</v>
      </c>
      <c r="CU55" s="73">
        <f t="shared" si="14"/>
        <v>0</v>
      </c>
      <c r="CV55" s="73">
        <f t="shared" si="14"/>
        <v>0</v>
      </c>
      <c r="CW55" s="73">
        <f t="shared" si="14"/>
        <v>0</v>
      </c>
      <c r="CX55" s="73">
        <f t="shared" si="14"/>
        <v>0</v>
      </c>
      <c r="CY55" s="73">
        <f t="shared" si="14"/>
        <v>0</v>
      </c>
      <c r="CZ55" s="73">
        <f t="shared" si="14"/>
        <v>0</v>
      </c>
      <c r="DA55" s="73">
        <f t="shared" si="14"/>
        <v>0</v>
      </c>
      <c r="DB55" s="73">
        <f t="shared" si="14"/>
        <v>0</v>
      </c>
      <c r="DC55" s="73">
        <f t="shared" si="14"/>
        <v>0</v>
      </c>
      <c r="DD55" s="73">
        <f t="shared" si="14"/>
        <v>0</v>
      </c>
      <c r="DE55" s="73">
        <f t="shared" si="14"/>
        <v>0</v>
      </c>
      <c r="DF55" s="73">
        <f t="shared" si="14"/>
        <v>0</v>
      </c>
      <c r="DG55" s="73">
        <f t="shared" si="14"/>
        <v>0</v>
      </c>
      <c r="DH55" s="73">
        <f t="shared" si="14"/>
        <v>0</v>
      </c>
      <c r="DI55" s="73">
        <f t="shared" si="14"/>
        <v>0</v>
      </c>
      <c r="DJ55" s="73">
        <f t="shared" si="14"/>
        <v>0</v>
      </c>
      <c r="DK55" s="73">
        <f t="shared" si="14"/>
        <v>0</v>
      </c>
      <c r="DL55" s="73">
        <f t="shared" si="14"/>
        <v>0</v>
      </c>
      <c r="DM55" s="73">
        <f t="shared" si="14"/>
        <v>0</v>
      </c>
      <c r="DN55" s="73">
        <f t="shared" si="14"/>
        <v>0</v>
      </c>
      <c r="DO55" s="73">
        <f t="shared" si="14"/>
        <v>0</v>
      </c>
      <c r="DP55" s="73">
        <f t="shared" si="14"/>
        <v>0</v>
      </c>
      <c r="DQ55" s="73">
        <f t="shared" si="14"/>
        <v>0</v>
      </c>
      <c r="DR55" s="73">
        <f t="shared" si="14"/>
        <v>0</v>
      </c>
      <c r="DS55" s="73">
        <f t="shared" si="14"/>
        <v>0</v>
      </c>
      <c r="DT55" s="73">
        <f t="shared" si="14"/>
        <v>0</v>
      </c>
      <c r="DU55" s="73">
        <f t="shared" si="14"/>
        <v>0</v>
      </c>
      <c r="DV55" s="73">
        <f t="shared" si="14"/>
        <v>0</v>
      </c>
      <c r="DW55" s="73">
        <f t="shared" si="14"/>
        <v>0</v>
      </c>
      <c r="DX55" s="73">
        <f t="shared" si="14"/>
        <v>0</v>
      </c>
      <c r="DY55" s="73">
        <f t="shared" si="14"/>
        <v>0</v>
      </c>
      <c r="DZ55" s="73">
        <f t="shared" si="14"/>
        <v>0</v>
      </c>
      <c r="EA55" s="73">
        <f t="shared" si="14"/>
        <v>0</v>
      </c>
      <c r="EB55" s="73">
        <f t="shared" si="14"/>
        <v>0</v>
      </c>
      <c r="EC55" s="73">
        <f t="shared" si="14"/>
        <v>0</v>
      </c>
      <c r="ED55" s="73">
        <f t="shared" si="14"/>
        <v>0</v>
      </c>
      <c r="EE55" s="73">
        <f t="shared" si="14"/>
        <v>0</v>
      </c>
      <c r="EF55" s="73">
        <f t="shared" si="14"/>
        <v>0</v>
      </c>
      <c r="EG55" s="73">
        <f t="shared" si="14"/>
        <v>0</v>
      </c>
      <c r="EH55" s="73">
        <f t="shared" si="14"/>
        <v>0</v>
      </c>
      <c r="EI55" s="73">
        <f t="shared" si="14"/>
        <v>0</v>
      </c>
      <c r="EJ55" s="73">
        <f t="shared" si="14"/>
        <v>0</v>
      </c>
      <c r="EK55" s="73">
        <f t="shared" si="14"/>
        <v>0</v>
      </c>
      <c r="EL55" s="73">
        <f t="shared" si="14"/>
        <v>0</v>
      </c>
      <c r="EM55" s="73">
        <f t="shared" si="14"/>
        <v>0</v>
      </c>
      <c r="EN55" s="73">
        <f t="shared" si="14"/>
        <v>0</v>
      </c>
      <c r="EO55" s="73">
        <f t="shared" si="14"/>
        <v>0</v>
      </c>
      <c r="EP55" s="73">
        <f t="shared" si="14"/>
        <v>0</v>
      </c>
      <c r="EQ55" s="73">
        <f t="shared" si="14"/>
        <v>0</v>
      </c>
      <c r="ER55" s="73">
        <f t="shared" si="14"/>
        <v>0</v>
      </c>
      <c r="ES55" s="73">
        <f t="shared" si="14"/>
        <v>0</v>
      </c>
      <c r="ET55" s="73">
        <f t="shared" si="14"/>
        <v>0</v>
      </c>
      <c r="EU55" s="73">
        <f t="shared" si="14"/>
        <v>0</v>
      </c>
      <c r="EV55" s="73">
        <f t="shared" si="14"/>
        <v>0</v>
      </c>
      <c r="EW55" s="73">
        <f t="shared" si="14"/>
        <v>0</v>
      </c>
      <c r="EX55" s="73">
        <f t="shared" si="14"/>
        <v>0</v>
      </c>
      <c r="EY55" s="73">
        <f t="shared" si="14"/>
        <v>0</v>
      </c>
      <c r="EZ55" s="73">
        <f t="shared" si="14"/>
        <v>0</v>
      </c>
      <c r="FA55" s="73">
        <f t="shared" si="14"/>
        <v>0</v>
      </c>
      <c r="FB55" s="73">
        <f t="shared" si="14"/>
        <v>0</v>
      </c>
      <c r="FC55" s="73">
        <f t="shared" si="14"/>
        <v>0</v>
      </c>
      <c r="FD55" s="73">
        <f t="shared" si="14"/>
        <v>0</v>
      </c>
      <c r="FE55" s="73">
        <f t="shared" si="14"/>
        <v>0</v>
      </c>
      <c r="FF55" s="73">
        <f t="shared" si="14"/>
        <v>0</v>
      </c>
      <c r="FG55" s="73">
        <f t="shared" si="14"/>
        <v>0</v>
      </c>
      <c r="FH55" s="73">
        <f t="shared" si="14"/>
        <v>0</v>
      </c>
      <c r="FI55" s="73">
        <f t="shared" si="14"/>
        <v>0</v>
      </c>
      <c r="FJ55" s="73">
        <f t="shared" si="14"/>
        <v>0</v>
      </c>
      <c r="FK55" s="73">
        <f t="shared" si="14"/>
        <v>0</v>
      </c>
      <c r="FL55" s="73">
        <f t="shared" si="14"/>
        <v>0</v>
      </c>
      <c r="FM55" s="73">
        <f t="shared" si="14"/>
        <v>0</v>
      </c>
      <c r="FN55" s="73">
        <f t="shared" si="14"/>
        <v>0</v>
      </c>
      <c r="FO55" s="73">
        <f t="shared" si="14"/>
        <v>0</v>
      </c>
      <c r="FP55" s="73">
        <f t="shared" si="14"/>
        <v>0</v>
      </c>
      <c r="FQ55" s="73">
        <f t="shared" si="14"/>
        <v>0</v>
      </c>
      <c r="FR55" s="73">
        <f t="shared" si="14"/>
        <v>0</v>
      </c>
      <c r="FS55" s="73">
        <f t="shared" si="14"/>
        <v>0</v>
      </c>
      <c r="FT55" s="73">
        <f t="shared" si="14"/>
        <v>0</v>
      </c>
      <c r="FU55" s="73">
        <f t="shared" si="14"/>
        <v>0</v>
      </c>
      <c r="FV55" s="73">
        <f t="shared" si="14"/>
        <v>0</v>
      </c>
      <c r="FW55" s="73">
        <f t="shared" si="14"/>
        <v>0</v>
      </c>
      <c r="FX55" s="73">
        <f t="shared" si="14"/>
        <v>0</v>
      </c>
      <c r="FY55" s="73">
        <f t="shared" si="14"/>
        <v>0</v>
      </c>
      <c r="FZ55" s="73">
        <f t="shared" si="14"/>
        <v>0</v>
      </c>
      <c r="GA55" s="73">
        <f t="shared" si="14"/>
        <v>0</v>
      </c>
      <c r="GB55" s="73">
        <f t="shared" si="14"/>
        <v>0</v>
      </c>
      <c r="GC55" s="73">
        <f t="shared" si="14"/>
        <v>0</v>
      </c>
      <c r="GD55" s="73">
        <f t="shared" si="14"/>
        <v>0</v>
      </c>
      <c r="GE55" s="73">
        <f t="shared" si="14"/>
        <v>0</v>
      </c>
      <c r="GF55" s="73">
        <f t="shared" si="14"/>
        <v>0</v>
      </c>
      <c r="GG55" s="73"/>
    </row>
    <row r="56">
      <c r="A56" s="66"/>
      <c r="B56" s="66"/>
      <c r="C56" s="66"/>
      <c r="D56" s="66" t="s">
        <v>126</v>
      </c>
      <c r="E56" s="50"/>
      <c r="F56" s="50" t="s">
        <v>116</v>
      </c>
      <c r="G56" s="20"/>
      <c r="H56" s="78">
        <f>(H54+H55)*dataMethode!$E$13</f>
        <v>0</v>
      </c>
      <c r="I56" s="78">
        <f>(I54+I55)*dataMethode!$E$13</f>
        <v>0</v>
      </c>
      <c r="J56" s="78">
        <f>(J54+J55)*dataMethode!$E$13</f>
        <v>0</v>
      </c>
      <c r="K56" s="78">
        <f>(K54+K55)*dataMethode!$E$13</f>
        <v>0</v>
      </c>
      <c r="L56" s="78">
        <f>(L54+L55)*dataMethode!$E$13</f>
        <v>0</v>
      </c>
      <c r="M56" s="78">
        <f>(M54+M55)*dataMethode!$E$13</f>
        <v>0</v>
      </c>
      <c r="N56" s="78">
        <f>(N54+N55)*dataMethode!$E$13</f>
        <v>0</v>
      </c>
      <c r="O56" s="78">
        <f>(O54+O55)*dataMethode!$E$13</f>
        <v>0</v>
      </c>
      <c r="P56" s="78">
        <f>(P54+P55)*dataMethode!$E$13</f>
        <v>0</v>
      </c>
      <c r="Q56" s="78">
        <f>(Q54+Q55)*dataMethode!$E$13</f>
        <v>0</v>
      </c>
      <c r="R56" s="78">
        <f>(R54+R55)*dataMethode!$E$13</f>
        <v>0</v>
      </c>
      <c r="S56" s="78">
        <f>(S54+S55)*dataMethode!$E$13</f>
        <v>0</v>
      </c>
      <c r="T56" s="78">
        <f>(T54+T55)*dataMethode!$E$13</f>
        <v>0</v>
      </c>
      <c r="U56" s="78">
        <f>(U54+U55)*dataMethode!$E$13</f>
        <v>0</v>
      </c>
      <c r="V56" s="78">
        <f>(V54+V55)*dataMethode!$E$13</f>
        <v>0</v>
      </c>
      <c r="W56" s="78">
        <f>(W54+W55)*dataMethode!$E$13</f>
        <v>0</v>
      </c>
      <c r="X56" s="78">
        <f>(X54+X55)*dataMethode!$E$13</f>
        <v>0</v>
      </c>
      <c r="Y56" s="78">
        <f>(Y54+Y55)*dataMethode!$E$13</f>
        <v>0</v>
      </c>
      <c r="Z56" s="78">
        <f>(Z54+Z55)*dataMethode!$E$13</f>
        <v>0</v>
      </c>
      <c r="AA56" s="78">
        <f>(AA54+AA55)*dataMethode!$E$13</f>
        <v>0</v>
      </c>
      <c r="AB56" s="78">
        <f>(AB54+AB55)*dataMethode!$E$13</f>
        <v>0</v>
      </c>
      <c r="AC56" s="78">
        <f>(AC54+AC55)*dataMethode!$E$13</f>
        <v>0</v>
      </c>
      <c r="AD56" s="78">
        <f>(AD54+AD55)*dataMethode!$E$13</f>
        <v>0</v>
      </c>
      <c r="AE56" s="78">
        <f>(AE54+AE55)*dataMethode!$E$13</f>
        <v>0</v>
      </c>
      <c r="AF56" s="78">
        <f>(AF54+AF55)*dataMethode!$E$13</f>
        <v>0</v>
      </c>
      <c r="AG56" s="78">
        <f>(AG54+AG55)*dataMethode!$E$13</f>
        <v>0</v>
      </c>
      <c r="AH56" s="78">
        <f>(AH54+AH55)*dataMethode!$E$13</f>
        <v>0</v>
      </c>
      <c r="AI56" s="78">
        <f>(AI54+AI55)*dataMethode!$E$13</f>
        <v>0</v>
      </c>
      <c r="AJ56" s="78">
        <f>(AJ54+AJ55)*dataMethode!$E$13</f>
        <v>0</v>
      </c>
      <c r="AK56" s="78">
        <f>(AK54+AK55)*dataMethode!$E$13</f>
        <v>0</v>
      </c>
      <c r="AL56" s="78">
        <f>(AL54+AL55)*dataMethode!$E$13</f>
        <v>0</v>
      </c>
      <c r="AM56" s="78">
        <f>(AM54+AM55)*dataMethode!$E$13</f>
        <v>0</v>
      </c>
      <c r="AN56" s="78">
        <f>(AN54+AN55)*dataMethode!$E$13</f>
        <v>0</v>
      </c>
      <c r="AO56" s="78">
        <f>(AO54+AO55)*dataMethode!$E$13</f>
        <v>0</v>
      </c>
      <c r="AP56" s="78">
        <f>(AP54+AP55)*dataMethode!$E$13</f>
        <v>0</v>
      </c>
      <c r="AQ56" s="78">
        <f>(AQ54+AQ55)*dataMethode!$E$13</f>
        <v>0</v>
      </c>
      <c r="AR56" s="78">
        <f>(AR54+AR55)*dataMethode!$E$13</f>
        <v>0</v>
      </c>
      <c r="AS56" s="78">
        <f>(AS54+AS55)*dataMethode!$E$13</f>
        <v>0</v>
      </c>
      <c r="AT56" s="78">
        <f>(AT54+AT55)*dataMethode!$E$13</f>
        <v>0</v>
      </c>
      <c r="AU56" s="78">
        <f>(AU54+AU55)*dataMethode!$E$13</f>
        <v>0</v>
      </c>
      <c r="AV56" s="78">
        <f>(AV54+AV55)*dataMethode!$E$13</f>
        <v>0</v>
      </c>
      <c r="AW56" s="78">
        <f>(AW54+AW55)*dataMethode!$E$13</f>
        <v>0</v>
      </c>
      <c r="AX56" s="78">
        <f>(AX54+AX55)*dataMethode!$E$13</f>
        <v>0</v>
      </c>
      <c r="AY56" s="78">
        <f>(AY54+AY55)*dataMethode!$E$13</f>
        <v>0</v>
      </c>
      <c r="AZ56" s="78">
        <f>(AZ54+AZ55)*dataMethode!$E$13</f>
        <v>0</v>
      </c>
      <c r="BA56" s="78">
        <f>(BA54+BA55)*dataMethode!$E$13</f>
        <v>0</v>
      </c>
      <c r="BB56" s="78">
        <f>(BB54+BB55)*dataMethode!$E$13</f>
        <v>0</v>
      </c>
      <c r="BC56" s="78">
        <f>(BC54+BC55)*dataMethode!$E$13</f>
        <v>0</v>
      </c>
      <c r="BD56" s="78">
        <f>(BD54+BD55)*dataMethode!$E$13</f>
        <v>0</v>
      </c>
      <c r="BE56" s="78">
        <f>(BE54+BE55)*dataMethode!$E$13</f>
        <v>0</v>
      </c>
      <c r="BF56" s="78">
        <f>(BF54+BF55)*dataMethode!$E$13</f>
        <v>0</v>
      </c>
      <c r="BG56" s="78">
        <f>(BG54+BG55)*dataMethode!$E$13</f>
        <v>0</v>
      </c>
      <c r="BH56" s="78">
        <f>(BH54+BH55)*dataMethode!$E$13</f>
        <v>0</v>
      </c>
      <c r="BI56" s="78">
        <f>(BI54+BI55)*dataMethode!$E$13</f>
        <v>0</v>
      </c>
      <c r="BJ56" s="78">
        <f>(BJ54+BJ55)*dataMethode!$E$13</f>
        <v>0</v>
      </c>
      <c r="BK56" s="78">
        <f>(BK54+BK55)*dataMethode!$E$13</f>
        <v>0</v>
      </c>
      <c r="BL56" s="78">
        <f>(BL54+BL55)*dataMethode!$E$13</f>
        <v>0</v>
      </c>
      <c r="BM56" s="78">
        <f>(BM54+BM55)*dataMethode!$E$13</f>
        <v>0</v>
      </c>
      <c r="BN56" s="78">
        <f>(BN54+BN55)*dataMethode!$E$13</f>
        <v>0</v>
      </c>
      <c r="BO56" s="78">
        <f>(BO54+BO55)*dataMethode!$E$13</f>
        <v>0</v>
      </c>
      <c r="BP56" s="78">
        <f>(BP54+BP55)*dataMethode!$E$13</f>
        <v>0</v>
      </c>
      <c r="BQ56" s="78">
        <f>(BQ54+BQ55)*dataMethode!$E$13</f>
        <v>0</v>
      </c>
      <c r="BR56" s="78">
        <f>(BR54+BR55)*dataMethode!$E$13</f>
        <v>0</v>
      </c>
      <c r="BS56" s="78">
        <f>(BS54+BS55)*dataMethode!$E$13</f>
        <v>0</v>
      </c>
      <c r="BT56" s="78">
        <f>(BT54+BT55)*dataMethode!$E$13</f>
        <v>0</v>
      </c>
      <c r="BU56" s="78">
        <f>(BU54+BU55)*dataMethode!$E$13</f>
        <v>0</v>
      </c>
      <c r="BV56" s="78">
        <f>(BV54+BV55)*dataMethode!$E$13</f>
        <v>0</v>
      </c>
      <c r="BW56" s="78">
        <f>(BW54+BW55)*dataMethode!$E$13</f>
        <v>0</v>
      </c>
      <c r="BX56" s="78">
        <f>(BX54+BX55)*dataMethode!$E$13</f>
        <v>0</v>
      </c>
      <c r="BY56" s="78">
        <f>(BY54+BY55)*dataMethode!$E$13</f>
        <v>0</v>
      </c>
      <c r="BZ56" s="78">
        <f>(BZ54+BZ55)*dataMethode!$E$13</f>
        <v>0</v>
      </c>
      <c r="CA56" s="78">
        <f>(CA54+CA55)*dataMethode!$E$13</f>
        <v>0</v>
      </c>
      <c r="CB56" s="78">
        <f>(CB54+CB55)*dataMethode!$E$13</f>
        <v>0</v>
      </c>
      <c r="CC56" s="78">
        <f>(CC54+CC55)*dataMethode!$E$13</f>
        <v>0</v>
      </c>
      <c r="CD56" s="78">
        <f>(CD54+CD55)*dataMethode!$E$13</f>
        <v>0</v>
      </c>
      <c r="CE56" s="78">
        <f>(CE54+CE55)*dataMethode!$E$13</f>
        <v>0</v>
      </c>
      <c r="CF56" s="78">
        <f>(CF54+CF55)*dataMethode!$E$13</f>
        <v>0</v>
      </c>
      <c r="CG56" s="78">
        <f>(CG54+CG55)*dataMethode!$E$13</f>
        <v>0</v>
      </c>
      <c r="CH56" s="78">
        <f>(CH54+CH55)*dataMethode!$E$13</f>
        <v>0</v>
      </c>
      <c r="CI56" s="78">
        <f>(CI54+CI55)*dataMethode!$E$13</f>
        <v>0</v>
      </c>
      <c r="CJ56" s="78">
        <f>(CJ54+CJ55)*dataMethode!$E$13</f>
        <v>0</v>
      </c>
      <c r="CK56" s="78">
        <f>(CK54+CK55)*dataMethode!$E$13</f>
        <v>0</v>
      </c>
      <c r="CL56" s="78">
        <f>(CL54+CL55)*dataMethode!$E$13</f>
        <v>0</v>
      </c>
      <c r="CM56" s="78">
        <f>(CM54+CM55)*dataMethode!$E$13</f>
        <v>0</v>
      </c>
      <c r="CN56" s="78">
        <f>(CN54+CN55)*dataMethode!$E$13</f>
        <v>0</v>
      </c>
      <c r="CO56" s="78">
        <f>(CO54+CO55)*dataMethode!$E$13</f>
        <v>0</v>
      </c>
      <c r="CP56" s="78">
        <f>(CP54+CP55)*dataMethode!$E$13</f>
        <v>0</v>
      </c>
      <c r="CQ56" s="78">
        <f>(CQ54+CQ55)*dataMethode!$E$13</f>
        <v>0</v>
      </c>
      <c r="CR56" s="78">
        <f>(CR54+CR55)*dataMethode!$E$13</f>
        <v>0</v>
      </c>
      <c r="CS56" s="78">
        <f>(CS54+CS55)*dataMethode!$E$13</f>
        <v>0</v>
      </c>
      <c r="CT56" s="78">
        <f>(CT54+CT55)*dataMethode!$E$13</f>
        <v>0</v>
      </c>
      <c r="CU56" s="78">
        <f>(CU54+CU55)*dataMethode!$E$13</f>
        <v>0</v>
      </c>
      <c r="CV56" s="78">
        <f>(CV54+CV55)*dataMethode!$E$13</f>
        <v>0</v>
      </c>
      <c r="CW56" s="78">
        <f>(CW54+CW55)*dataMethode!$E$13</f>
        <v>0</v>
      </c>
      <c r="CX56" s="78">
        <f>(CX54+CX55)*dataMethode!$E$13</f>
        <v>0</v>
      </c>
      <c r="CY56" s="78">
        <f>(CY54+CY55)*dataMethode!$E$13</f>
        <v>0</v>
      </c>
      <c r="CZ56" s="78">
        <f>(CZ54+CZ55)*dataMethode!$E$13</f>
        <v>0</v>
      </c>
      <c r="DA56" s="78">
        <f>(DA54+DA55)*dataMethode!$E$13</f>
        <v>0</v>
      </c>
      <c r="DB56" s="78">
        <f>(DB54+DB55)*dataMethode!$E$13</f>
        <v>0</v>
      </c>
      <c r="DC56" s="78">
        <f>(DC54+DC55)*dataMethode!$E$13</f>
        <v>0</v>
      </c>
      <c r="DD56" s="78">
        <f>(DD54+DD55)*dataMethode!$E$13</f>
        <v>0</v>
      </c>
      <c r="DE56" s="78">
        <f>(DE54+DE55)*dataMethode!$E$13</f>
        <v>0</v>
      </c>
      <c r="DF56" s="78">
        <f>(DF54+DF55)*dataMethode!$E$13</f>
        <v>0</v>
      </c>
      <c r="DG56" s="78">
        <f>(DG54+DG55)*dataMethode!$E$13</f>
        <v>0</v>
      </c>
      <c r="DH56" s="78">
        <f>(DH54+DH55)*dataMethode!$E$13</f>
        <v>0</v>
      </c>
      <c r="DI56" s="78">
        <f>(DI54+DI55)*dataMethode!$E$13</f>
        <v>0</v>
      </c>
      <c r="DJ56" s="78">
        <f>(DJ54+DJ55)*dataMethode!$E$13</f>
        <v>0</v>
      </c>
      <c r="DK56" s="78">
        <f>(DK54+DK55)*dataMethode!$E$13</f>
        <v>0</v>
      </c>
      <c r="DL56" s="78">
        <f>(DL54+DL55)*dataMethode!$E$13</f>
        <v>0</v>
      </c>
      <c r="DM56" s="78">
        <f>(DM54+DM55)*dataMethode!$E$13</f>
        <v>0</v>
      </c>
      <c r="DN56" s="78">
        <f>(DN54+DN55)*dataMethode!$E$13</f>
        <v>0</v>
      </c>
      <c r="DO56" s="78">
        <f>(DO54+DO55)*dataMethode!$E$13</f>
        <v>0</v>
      </c>
      <c r="DP56" s="78">
        <f>(DP54+DP55)*dataMethode!$E$13</f>
        <v>0</v>
      </c>
      <c r="DQ56" s="78">
        <f>(DQ54+DQ55)*dataMethode!$E$13</f>
        <v>0</v>
      </c>
      <c r="DR56" s="78">
        <f>(DR54+DR55)*dataMethode!$E$13</f>
        <v>0</v>
      </c>
      <c r="DS56" s="78">
        <f>(DS54+DS55)*dataMethode!$E$13</f>
        <v>0</v>
      </c>
      <c r="DT56" s="78">
        <f>(DT54+DT55)*dataMethode!$E$13</f>
        <v>0</v>
      </c>
      <c r="DU56" s="78">
        <f>(DU54+DU55)*dataMethode!$E$13</f>
        <v>0</v>
      </c>
      <c r="DV56" s="78">
        <f>(DV54+DV55)*dataMethode!$E$13</f>
        <v>0</v>
      </c>
      <c r="DW56" s="78">
        <f>(DW54+DW55)*dataMethode!$E$13</f>
        <v>0</v>
      </c>
      <c r="DX56" s="78">
        <f>(DX54+DX55)*dataMethode!$E$13</f>
        <v>0</v>
      </c>
      <c r="DY56" s="78">
        <f>(DY54+DY55)*dataMethode!$E$13</f>
        <v>0</v>
      </c>
      <c r="DZ56" s="78">
        <f>(DZ54+DZ55)*dataMethode!$E$13</f>
        <v>0</v>
      </c>
      <c r="EA56" s="78">
        <f>(EA54+EA55)*dataMethode!$E$13</f>
        <v>0</v>
      </c>
      <c r="EB56" s="78">
        <f>(EB54+EB55)*dataMethode!$E$13</f>
        <v>0</v>
      </c>
      <c r="EC56" s="78">
        <f>(EC54+EC55)*dataMethode!$E$13</f>
        <v>0</v>
      </c>
      <c r="ED56" s="78">
        <f>(ED54+ED55)*dataMethode!$E$13</f>
        <v>0</v>
      </c>
      <c r="EE56" s="78">
        <f>(EE54+EE55)*dataMethode!$E$13</f>
        <v>0</v>
      </c>
      <c r="EF56" s="78">
        <f>(EF54+EF55)*dataMethode!$E$13</f>
        <v>0</v>
      </c>
      <c r="EG56" s="78">
        <f>(EG54+EG55)*dataMethode!$E$13</f>
        <v>0</v>
      </c>
      <c r="EH56" s="78">
        <f>(EH54+EH55)*dataMethode!$E$13</f>
        <v>0</v>
      </c>
      <c r="EI56" s="78">
        <f>(EI54+EI55)*dataMethode!$E$13</f>
        <v>0</v>
      </c>
      <c r="EJ56" s="78">
        <f>(EJ54+EJ55)*dataMethode!$E$13</f>
        <v>0</v>
      </c>
      <c r="EK56" s="78">
        <f>(EK54+EK55)*dataMethode!$E$13</f>
        <v>0</v>
      </c>
      <c r="EL56" s="78">
        <f>(EL54+EL55)*dataMethode!$E$13</f>
        <v>0</v>
      </c>
      <c r="EM56" s="78">
        <f>(EM54+EM55)*dataMethode!$E$13</f>
        <v>0</v>
      </c>
      <c r="EN56" s="78">
        <f>(EN54+EN55)*dataMethode!$E$13</f>
        <v>0</v>
      </c>
      <c r="EO56" s="78">
        <f>(EO54+EO55)*dataMethode!$E$13</f>
        <v>0</v>
      </c>
      <c r="EP56" s="78">
        <f>(EP54+EP55)*dataMethode!$E$13</f>
        <v>0</v>
      </c>
      <c r="EQ56" s="78">
        <f>(EQ54+EQ55)*dataMethode!$E$13</f>
        <v>0</v>
      </c>
      <c r="ER56" s="78">
        <f>(ER54+ER55)*dataMethode!$E$13</f>
        <v>0</v>
      </c>
      <c r="ES56" s="78">
        <f>(ES54+ES55)*dataMethode!$E$13</f>
        <v>0</v>
      </c>
      <c r="ET56" s="78">
        <f>(ET54+ET55)*dataMethode!$E$13</f>
        <v>0</v>
      </c>
      <c r="EU56" s="78">
        <f>(EU54+EU55)*dataMethode!$E$13</f>
        <v>0</v>
      </c>
      <c r="EV56" s="78">
        <f>(EV54+EV55)*dataMethode!$E$13</f>
        <v>0</v>
      </c>
      <c r="EW56" s="78">
        <f>(EW54+EW55)*dataMethode!$E$13</f>
        <v>0</v>
      </c>
      <c r="EX56" s="78">
        <f>(EX54+EX55)*dataMethode!$E$13</f>
        <v>0</v>
      </c>
      <c r="EY56" s="78">
        <f>(EY54+EY55)*dataMethode!$E$13</f>
        <v>0</v>
      </c>
      <c r="EZ56" s="78">
        <f>(EZ54+EZ55)*dataMethode!$E$13</f>
        <v>0</v>
      </c>
      <c r="FA56" s="78">
        <f>(FA54+FA55)*dataMethode!$E$13</f>
        <v>0</v>
      </c>
      <c r="FB56" s="78">
        <f>(FB54+FB55)*dataMethode!$E$13</f>
        <v>0</v>
      </c>
      <c r="FC56" s="78">
        <f>(FC54+FC55)*dataMethode!$E$13</f>
        <v>0</v>
      </c>
      <c r="FD56" s="78">
        <f>(FD54+FD55)*dataMethode!$E$13</f>
        <v>0</v>
      </c>
      <c r="FE56" s="78">
        <f>(FE54+FE55)*dataMethode!$E$13</f>
        <v>0</v>
      </c>
      <c r="FF56" s="78">
        <f>(FF54+FF55)*dataMethode!$E$13</f>
        <v>0</v>
      </c>
      <c r="FG56" s="78">
        <f>(FG54+FG55)*dataMethode!$E$13</f>
        <v>0</v>
      </c>
      <c r="FH56" s="78">
        <f>(FH54+FH55)*dataMethode!$E$13</f>
        <v>0</v>
      </c>
      <c r="FI56" s="78">
        <f>(FI54+FI55)*dataMethode!$E$13</f>
        <v>0</v>
      </c>
      <c r="FJ56" s="78">
        <f>(FJ54+FJ55)*dataMethode!$E$13</f>
        <v>0</v>
      </c>
      <c r="FK56" s="78">
        <f>(FK54+FK55)*dataMethode!$E$13</f>
        <v>0</v>
      </c>
      <c r="FL56" s="78">
        <f>(FL54+FL55)*dataMethode!$E$13</f>
        <v>0</v>
      </c>
      <c r="FM56" s="78">
        <f>(FM54+FM55)*dataMethode!$E$13</f>
        <v>0</v>
      </c>
      <c r="FN56" s="78">
        <f>(FN54+FN55)*dataMethode!$E$13</f>
        <v>0</v>
      </c>
      <c r="FO56" s="78">
        <f>(FO54+FO55)*dataMethode!$E$13</f>
        <v>0</v>
      </c>
      <c r="FP56" s="78">
        <f>(FP54+FP55)*dataMethode!$E$13</f>
        <v>0</v>
      </c>
      <c r="FQ56" s="78">
        <f>(FQ54+FQ55)*dataMethode!$E$13</f>
        <v>0</v>
      </c>
      <c r="FR56" s="78">
        <f>(FR54+FR55)*dataMethode!$E$13</f>
        <v>0</v>
      </c>
      <c r="FS56" s="78">
        <f>(FS54+FS55)*dataMethode!$E$13</f>
        <v>0</v>
      </c>
      <c r="FT56" s="78">
        <f>(FT54+FT55)*dataMethode!$E$13</f>
        <v>0</v>
      </c>
      <c r="FU56" s="78">
        <f>(FU54+FU55)*dataMethode!$E$13</f>
        <v>0</v>
      </c>
      <c r="FV56" s="78">
        <f>(FV54+FV55)*dataMethode!$E$13</f>
        <v>0</v>
      </c>
      <c r="FW56" s="78">
        <f>(FW54+FW55)*dataMethode!$E$13</f>
        <v>0</v>
      </c>
      <c r="FX56" s="78">
        <f>(FX54+FX55)*dataMethode!$E$13</f>
        <v>0</v>
      </c>
      <c r="FY56" s="78">
        <f>(FY54+FY55)*dataMethode!$E$13</f>
        <v>0</v>
      </c>
      <c r="FZ56" s="78">
        <f>(FZ54+FZ55)*dataMethode!$E$13</f>
        <v>0</v>
      </c>
      <c r="GA56" s="78">
        <f>(GA54+GA55)*dataMethode!$E$13</f>
        <v>0</v>
      </c>
      <c r="GB56" s="78">
        <f>(GB54+GB55)*dataMethode!$E$13</f>
        <v>0</v>
      </c>
      <c r="GC56" s="78">
        <f>(GC54+GC55)*dataMethode!$E$13</f>
        <v>0</v>
      </c>
      <c r="GD56" s="78">
        <f>(GD54+GD55)*dataMethode!$E$13</f>
        <v>0</v>
      </c>
      <c r="GE56" s="78">
        <f>(GE54+GE55)*dataMethode!$E$13</f>
        <v>0</v>
      </c>
      <c r="GF56" s="78">
        <f>(GF54+GF55)*dataMethode!$E$13</f>
        <v>0</v>
      </c>
      <c r="GG56" s="73"/>
    </row>
    <row r="57">
      <c r="A57" s="66"/>
      <c r="B57" s="66"/>
      <c r="C57" s="66"/>
      <c r="D57" s="66" t="s">
        <v>127</v>
      </c>
      <c r="E57" s="21"/>
      <c r="F57" s="21"/>
      <c r="G57" s="20"/>
      <c r="H57" s="78">
        <f>H56*dataMethode!$E$12</f>
        <v>0</v>
      </c>
      <c r="I57" s="78">
        <f>I56*dataMethode!$E$12</f>
        <v>0</v>
      </c>
      <c r="J57" s="78">
        <f>J56*dataMethode!$E$12</f>
        <v>0</v>
      </c>
      <c r="K57" s="78">
        <f>K56*dataMethode!$E$12</f>
        <v>0</v>
      </c>
      <c r="L57" s="78">
        <f>L56*dataMethode!$E$12</f>
        <v>0</v>
      </c>
      <c r="M57" s="78">
        <f>M56*dataMethode!$E$12</f>
        <v>0</v>
      </c>
      <c r="N57" s="78">
        <f>N56*dataMethode!$E$12</f>
        <v>0</v>
      </c>
      <c r="O57" s="78">
        <f>O56*dataMethode!$E$12</f>
        <v>0</v>
      </c>
      <c r="P57" s="78">
        <f>P56*dataMethode!$E$12</f>
        <v>0</v>
      </c>
      <c r="Q57" s="78">
        <f>Q56*dataMethode!$E$12</f>
        <v>0</v>
      </c>
      <c r="R57" s="78">
        <f>R56*dataMethode!$E$12</f>
        <v>0</v>
      </c>
      <c r="S57" s="78">
        <f>S56*dataMethode!$E$12</f>
        <v>0</v>
      </c>
      <c r="T57" s="78">
        <f>T56*dataMethode!$E$12</f>
        <v>0</v>
      </c>
      <c r="U57" s="78">
        <f>U56*dataMethode!$E$12</f>
        <v>0</v>
      </c>
      <c r="V57" s="78">
        <f>V56*dataMethode!$E$12</f>
        <v>0</v>
      </c>
      <c r="W57" s="78">
        <f>W56*dataMethode!$E$12</f>
        <v>0</v>
      </c>
      <c r="X57" s="78">
        <f>X56*dataMethode!$E$12</f>
        <v>0</v>
      </c>
      <c r="Y57" s="78">
        <f>Y56*dataMethode!$E$12</f>
        <v>0</v>
      </c>
      <c r="Z57" s="78">
        <f>Z56*dataMethode!$E$12</f>
        <v>0</v>
      </c>
      <c r="AA57" s="78">
        <f>AA56*dataMethode!$E$12</f>
        <v>0</v>
      </c>
      <c r="AB57" s="78">
        <f>AB56*dataMethode!$E$12</f>
        <v>0</v>
      </c>
      <c r="AC57" s="78">
        <f>AC56*dataMethode!$E$12</f>
        <v>0</v>
      </c>
      <c r="AD57" s="78">
        <f>AD56*dataMethode!$E$12</f>
        <v>0</v>
      </c>
      <c r="AE57" s="78">
        <f>AE56*dataMethode!$E$12</f>
        <v>0</v>
      </c>
      <c r="AF57" s="78">
        <f>AF56*dataMethode!$E$12</f>
        <v>0</v>
      </c>
      <c r="AG57" s="78">
        <f>AG56*dataMethode!$E$12</f>
        <v>0</v>
      </c>
      <c r="AH57" s="78">
        <f>AH56*dataMethode!$E$12</f>
        <v>0</v>
      </c>
      <c r="AI57" s="78">
        <f>AI56*dataMethode!$E$12</f>
        <v>0</v>
      </c>
      <c r="AJ57" s="78">
        <f>AJ56*dataMethode!$E$12</f>
        <v>0</v>
      </c>
      <c r="AK57" s="78">
        <f>AK56*dataMethode!$E$12</f>
        <v>0</v>
      </c>
      <c r="AL57" s="78">
        <f>AL56*dataMethode!$E$12</f>
        <v>0</v>
      </c>
      <c r="AM57" s="78">
        <f>AM56*dataMethode!$E$12</f>
        <v>0</v>
      </c>
      <c r="AN57" s="78">
        <f>AN56*dataMethode!$E$12</f>
        <v>0</v>
      </c>
      <c r="AO57" s="78">
        <f>AO56*dataMethode!$E$12</f>
        <v>0</v>
      </c>
      <c r="AP57" s="78">
        <f>AP56*dataMethode!$E$12</f>
        <v>0</v>
      </c>
      <c r="AQ57" s="78">
        <f>AQ56*dataMethode!$E$12</f>
        <v>0</v>
      </c>
      <c r="AR57" s="78">
        <f>AR56*dataMethode!$E$12</f>
        <v>0</v>
      </c>
      <c r="AS57" s="78">
        <f>AS56*dataMethode!$E$12</f>
        <v>0</v>
      </c>
      <c r="AT57" s="78">
        <f>AT56*dataMethode!$E$12</f>
        <v>0</v>
      </c>
      <c r="AU57" s="78">
        <f>AU56*dataMethode!$E$12</f>
        <v>0</v>
      </c>
      <c r="AV57" s="78">
        <f>AV56*dataMethode!$E$12</f>
        <v>0</v>
      </c>
      <c r="AW57" s="78">
        <f>AW56*dataMethode!$E$12</f>
        <v>0</v>
      </c>
      <c r="AX57" s="78">
        <f>AX56*dataMethode!$E$12</f>
        <v>0</v>
      </c>
      <c r="AY57" s="78">
        <f>AY56*dataMethode!$E$12</f>
        <v>0</v>
      </c>
      <c r="AZ57" s="78">
        <f>AZ56*dataMethode!$E$12</f>
        <v>0</v>
      </c>
      <c r="BA57" s="78">
        <f>BA56*dataMethode!$E$12</f>
        <v>0</v>
      </c>
      <c r="BB57" s="78">
        <f>BB56*dataMethode!$E$12</f>
        <v>0</v>
      </c>
      <c r="BC57" s="78">
        <f>BC56*dataMethode!$E$12</f>
        <v>0</v>
      </c>
      <c r="BD57" s="78">
        <f>BD56*dataMethode!$E$12</f>
        <v>0</v>
      </c>
      <c r="BE57" s="78">
        <f>BE56*dataMethode!$E$12</f>
        <v>0</v>
      </c>
      <c r="BF57" s="78">
        <f>BF56*dataMethode!$E$12</f>
        <v>0</v>
      </c>
      <c r="BG57" s="78">
        <f>BG56*dataMethode!$E$12</f>
        <v>0</v>
      </c>
      <c r="BH57" s="78">
        <f>BH56*dataMethode!$E$12</f>
        <v>0</v>
      </c>
      <c r="BI57" s="78">
        <f>BI56*dataMethode!$E$12</f>
        <v>0</v>
      </c>
      <c r="BJ57" s="78">
        <f>BJ56*dataMethode!$E$12</f>
        <v>0</v>
      </c>
      <c r="BK57" s="78">
        <f>BK56*dataMethode!$E$12</f>
        <v>0</v>
      </c>
      <c r="BL57" s="78">
        <f>BL56*dataMethode!$E$12</f>
        <v>0</v>
      </c>
      <c r="BM57" s="78">
        <f>BM56*dataMethode!$E$12</f>
        <v>0</v>
      </c>
      <c r="BN57" s="78">
        <f>BN56*dataMethode!$E$12</f>
        <v>0</v>
      </c>
      <c r="BO57" s="78">
        <f>BO56*dataMethode!$E$12</f>
        <v>0</v>
      </c>
      <c r="BP57" s="78">
        <f>BP56*dataMethode!$E$12</f>
        <v>0</v>
      </c>
      <c r="BQ57" s="78">
        <f>BQ56*dataMethode!$E$12</f>
        <v>0</v>
      </c>
      <c r="BR57" s="78">
        <f>BR56*dataMethode!$E$12</f>
        <v>0</v>
      </c>
      <c r="BS57" s="78">
        <f>BS56*dataMethode!$E$12</f>
        <v>0</v>
      </c>
      <c r="BT57" s="78">
        <f>BT56*dataMethode!$E$12</f>
        <v>0</v>
      </c>
      <c r="BU57" s="78">
        <f>BU56*dataMethode!$E$12</f>
        <v>0</v>
      </c>
      <c r="BV57" s="78">
        <f>BV56*dataMethode!$E$12</f>
        <v>0</v>
      </c>
      <c r="BW57" s="78">
        <f>BW56*dataMethode!$E$12</f>
        <v>0</v>
      </c>
      <c r="BX57" s="78">
        <f>BX56*dataMethode!$E$12</f>
        <v>0</v>
      </c>
      <c r="BY57" s="78">
        <f>BY56*dataMethode!$E$12</f>
        <v>0</v>
      </c>
      <c r="BZ57" s="78">
        <f>BZ56*dataMethode!$E$12</f>
        <v>0</v>
      </c>
      <c r="CA57" s="78">
        <f>CA56*dataMethode!$E$12</f>
        <v>0</v>
      </c>
      <c r="CB57" s="78">
        <f>CB56*dataMethode!$E$12</f>
        <v>0</v>
      </c>
      <c r="CC57" s="78">
        <f>CC56*dataMethode!$E$12</f>
        <v>0</v>
      </c>
      <c r="CD57" s="78">
        <f>CD56*dataMethode!$E$12</f>
        <v>0</v>
      </c>
      <c r="CE57" s="78">
        <f>CE56*dataMethode!$E$12</f>
        <v>0</v>
      </c>
      <c r="CF57" s="78">
        <f>CF56*dataMethode!$E$12</f>
        <v>0</v>
      </c>
      <c r="CG57" s="78">
        <f>CG56*dataMethode!$E$12</f>
        <v>0</v>
      </c>
      <c r="CH57" s="78">
        <f>CH56*dataMethode!$E$12</f>
        <v>0</v>
      </c>
      <c r="CI57" s="78">
        <f>CI56*dataMethode!$E$12</f>
        <v>0</v>
      </c>
      <c r="CJ57" s="78">
        <f>CJ56*dataMethode!$E$12</f>
        <v>0</v>
      </c>
      <c r="CK57" s="78">
        <f>CK56*dataMethode!$E$12</f>
        <v>0</v>
      </c>
      <c r="CL57" s="78">
        <f>CL56*dataMethode!$E$12</f>
        <v>0</v>
      </c>
      <c r="CM57" s="78">
        <f>CM56*dataMethode!$E$12</f>
        <v>0</v>
      </c>
      <c r="CN57" s="78">
        <f>CN56*dataMethode!$E$12</f>
        <v>0</v>
      </c>
      <c r="CO57" s="78">
        <f>CO56*dataMethode!$E$12</f>
        <v>0</v>
      </c>
      <c r="CP57" s="78">
        <f>CP56*dataMethode!$E$12</f>
        <v>0</v>
      </c>
      <c r="CQ57" s="78">
        <f>CQ56*dataMethode!$E$12</f>
        <v>0</v>
      </c>
      <c r="CR57" s="78">
        <f>CR56*dataMethode!$E$12</f>
        <v>0</v>
      </c>
      <c r="CS57" s="78">
        <f>CS56*dataMethode!$E$12</f>
        <v>0</v>
      </c>
      <c r="CT57" s="78">
        <f>CT56*dataMethode!$E$12</f>
        <v>0</v>
      </c>
      <c r="CU57" s="78">
        <f>CU56*dataMethode!$E$12</f>
        <v>0</v>
      </c>
      <c r="CV57" s="78">
        <f>CV56*dataMethode!$E$12</f>
        <v>0</v>
      </c>
      <c r="CW57" s="78">
        <f>CW56*dataMethode!$E$12</f>
        <v>0</v>
      </c>
      <c r="CX57" s="78">
        <f>CX56*dataMethode!$E$12</f>
        <v>0</v>
      </c>
      <c r="CY57" s="78">
        <f>CY56*dataMethode!$E$12</f>
        <v>0</v>
      </c>
      <c r="CZ57" s="78">
        <f>CZ56*dataMethode!$E$12</f>
        <v>0</v>
      </c>
      <c r="DA57" s="78">
        <f>DA56*dataMethode!$E$12</f>
        <v>0</v>
      </c>
      <c r="DB57" s="78">
        <f>DB56*dataMethode!$E$12</f>
        <v>0</v>
      </c>
      <c r="DC57" s="78">
        <f>DC56*dataMethode!$E$12</f>
        <v>0</v>
      </c>
      <c r="DD57" s="78">
        <f>DD56*dataMethode!$E$12</f>
        <v>0</v>
      </c>
      <c r="DE57" s="78">
        <f>DE56*dataMethode!$E$12</f>
        <v>0</v>
      </c>
      <c r="DF57" s="78">
        <f>DF56*dataMethode!$E$12</f>
        <v>0</v>
      </c>
      <c r="DG57" s="78">
        <f>DG56*dataMethode!$E$12</f>
        <v>0</v>
      </c>
      <c r="DH57" s="78">
        <f>DH56*dataMethode!$E$12</f>
        <v>0</v>
      </c>
      <c r="DI57" s="78">
        <f>DI56*dataMethode!$E$12</f>
        <v>0</v>
      </c>
      <c r="DJ57" s="78">
        <f>DJ56*dataMethode!$E$12</f>
        <v>0</v>
      </c>
      <c r="DK57" s="78">
        <f>DK56*dataMethode!$E$12</f>
        <v>0</v>
      </c>
      <c r="DL57" s="78">
        <f>DL56*dataMethode!$E$12</f>
        <v>0</v>
      </c>
      <c r="DM57" s="78">
        <f>DM56*dataMethode!$E$12</f>
        <v>0</v>
      </c>
      <c r="DN57" s="78">
        <f>DN56*dataMethode!$E$12</f>
        <v>0</v>
      </c>
      <c r="DO57" s="78">
        <f>DO56*dataMethode!$E$12</f>
        <v>0</v>
      </c>
      <c r="DP57" s="78">
        <f>DP56*dataMethode!$E$12</f>
        <v>0</v>
      </c>
      <c r="DQ57" s="78">
        <f>DQ56*dataMethode!$E$12</f>
        <v>0</v>
      </c>
      <c r="DR57" s="78">
        <f>DR56*dataMethode!$E$12</f>
        <v>0</v>
      </c>
      <c r="DS57" s="78">
        <f>DS56*dataMethode!$E$12</f>
        <v>0</v>
      </c>
      <c r="DT57" s="78">
        <f>DT56*dataMethode!$E$12</f>
        <v>0</v>
      </c>
      <c r="DU57" s="78">
        <f>DU56*dataMethode!$E$12</f>
        <v>0</v>
      </c>
      <c r="DV57" s="78">
        <f>DV56*dataMethode!$E$12</f>
        <v>0</v>
      </c>
      <c r="DW57" s="78">
        <f>DW56*dataMethode!$E$12</f>
        <v>0</v>
      </c>
      <c r="DX57" s="78">
        <f>DX56*dataMethode!$E$12</f>
        <v>0</v>
      </c>
      <c r="DY57" s="78">
        <f>DY56*dataMethode!$E$12</f>
        <v>0</v>
      </c>
      <c r="DZ57" s="78">
        <f>DZ56*dataMethode!$E$12</f>
        <v>0</v>
      </c>
      <c r="EA57" s="78">
        <f>EA56*dataMethode!$E$12</f>
        <v>0</v>
      </c>
      <c r="EB57" s="78">
        <f>EB56*dataMethode!$E$12</f>
        <v>0</v>
      </c>
      <c r="EC57" s="78">
        <f>EC56*dataMethode!$E$12</f>
        <v>0</v>
      </c>
      <c r="ED57" s="78">
        <f>ED56*dataMethode!$E$12</f>
        <v>0</v>
      </c>
      <c r="EE57" s="78">
        <f>EE56*dataMethode!$E$12</f>
        <v>0</v>
      </c>
      <c r="EF57" s="78">
        <f>EF56*dataMethode!$E$12</f>
        <v>0</v>
      </c>
      <c r="EG57" s="78">
        <f>EG56*dataMethode!$E$12</f>
        <v>0</v>
      </c>
      <c r="EH57" s="78">
        <f>EH56*dataMethode!$E$12</f>
        <v>0</v>
      </c>
      <c r="EI57" s="78">
        <f>EI56*dataMethode!$E$12</f>
        <v>0</v>
      </c>
      <c r="EJ57" s="78">
        <f>EJ56*dataMethode!$E$12</f>
        <v>0</v>
      </c>
      <c r="EK57" s="78">
        <f>EK56*dataMethode!$E$12</f>
        <v>0</v>
      </c>
      <c r="EL57" s="78">
        <f>EL56*dataMethode!$E$12</f>
        <v>0</v>
      </c>
      <c r="EM57" s="78">
        <f>EM56*dataMethode!$E$12</f>
        <v>0</v>
      </c>
      <c r="EN57" s="78">
        <f>EN56*dataMethode!$E$12</f>
        <v>0</v>
      </c>
      <c r="EO57" s="78">
        <f>EO56*dataMethode!$E$12</f>
        <v>0</v>
      </c>
      <c r="EP57" s="78">
        <f>EP56*dataMethode!$E$12</f>
        <v>0</v>
      </c>
      <c r="EQ57" s="78">
        <f>EQ56*dataMethode!$E$12</f>
        <v>0</v>
      </c>
      <c r="ER57" s="78">
        <f>ER56*dataMethode!$E$12</f>
        <v>0</v>
      </c>
      <c r="ES57" s="78">
        <f>ES56*dataMethode!$E$12</f>
        <v>0</v>
      </c>
      <c r="ET57" s="78">
        <f>ET56*dataMethode!$E$12</f>
        <v>0</v>
      </c>
      <c r="EU57" s="78">
        <f>EU56*dataMethode!$E$12</f>
        <v>0</v>
      </c>
      <c r="EV57" s="78">
        <f>EV56*dataMethode!$E$12</f>
        <v>0</v>
      </c>
      <c r="EW57" s="78">
        <f>EW56*dataMethode!$E$12</f>
        <v>0</v>
      </c>
      <c r="EX57" s="78">
        <f>EX56*dataMethode!$E$12</f>
        <v>0</v>
      </c>
      <c r="EY57" s="78">
        <f>EY56*dataMethode!$E$12</f>
        <v>0</v>
      </c>
      <c r="EZ57" s="78">
        <f>EZ56*dataMethode!$E$12</f>
        <v>0</v>
      </c>
      <c r="FA57" s="78">
        <f>FA56*dataMethode!$E$12</f>
        <v>0</v>
      </c>
      <c r="FB57" s="78">
        <f>FB56*dataMethode!$E$12</f>
        <v>0</v>
      </c>
      <c r="FC57" s="78">
        <f>FC56*dataMethode!$E$12</f>
        <v>0</v>
      </c>
      <c r="FD57" s="78">
        <f>FD56*dataMethode!$E$12</f>
        <v>0</v>
      </c>
      <c r="FE57" s="78">
        <f>FE56*dataMethode!$E$12</f>
        <v>0</v>
      </c>
      <c r="FF57" s="78">
        <f>FF56*dataMethode!$E$12</f>
        <v>0</v>
      </c>
      <c r="FG57" s="78">
        <f>FG56*dataMethode!$E$12</f>
        <v>0</v>
      </c>
      <c r="FH57" s="78">
        <f>FH56*dataMethode!$E$12</f>
        <v>0</v>
      </c>
      <c r="FI57" s="78">
        <f>FI56*dataMethode!$E$12</f>
        <v>0</v>
      </c>
      <c r="FJ57" s="78">
        <f>FJ56*dataMethode!$E$12</f>
        <v>0</v>
      </c>
      <c r="FK57" s="78">
        <f>FK56*dataMethode!$E$12</f>
        <v>0</v>
      </c>
      <c r="FL57" s="78">
        <f>FL56*dataMethode!$E$12</f>
        <v>0</v>
      </c>
      <c r="FM57" s="78">
        <f>FM56*dataMethode!$E$12</f>
        <v>0</v>
      </c>
      <c r="FN57" s="78">
        <f>FN56*dataMethode!$E$12</f>
        <v>0</v>
      </c>
      <c r="FO57" s="78">
        <f>FO56*dataMethode!$E$12</f>
        <v>0</v>
      </c>
      <c r="FP57" s="78">
        <f>FP56*dataMethode!$E$12</f>
        <v>0</v>
      </c>
      <c r="FQ57" s="78">
        <f>FQ56*dataMethode!$E$12</f>
        <v>0</v>
      </c>
      <c r="FR57" s="78">
        <f>FR56*dataMethode!$E$12</f>
        <v>0</v>
      </c>
      <c r="FS57" s="78">
        <f>FS56*dataMethode!$E$12</f>
        <v>0</v>
      </c>
      <c r="FT57" s="78">
        <f>FT56*dataMethode!$E$12</f>
        <v>0</v>
      </c>
      <c r="FU57" s="78">
        <f>FU56*dataMethode!$E$12</f>
        <v>0</v>
      </c>
      <c r="FV57" s="78">
        <f>FV56*dataMethode!$E$12</f>
        <v>0</v>
      </c>
      <c r="FW57" s="78">
        <f>FW56*dataMethode!$E$12</f>
        <v>0</v>
      </c>
      <c r="FX57" s="78">
        <f>FX56*dataMethode!$E$12</f>
        <v>0</v>
      </c>
      <c r="FY57" s="78">
        <f>FY56*dataMethode!$E$12</f>
        <v>0</v>
      </c>
      <c r="FZ57" s="78">
        <f>FZ56*dataMethode!$E$12</f>
        <v>0</v>
      </c>
      <c r="GA57" s="78">
        <f>GA56*dataMethode!$E$12</f>
        <v>0</v>
      </c>
      <c r="GB57" s="78">
        <f>GB56*dataMethode!$E$12</f>
        <v>0</v>
      </c>
      <c r="GC57" s="78">
        <f>GC56*dataMethode!$E$12</f>
        <v>0</v>
      </c>
      <c r="GD57" s="78">
        <f>GD56*dataMethode!$E$12</f>
        <v>0</v>
      </c>
      <c r="GE57" s="78">
        <f>GE56*dataMethode!$E$12</f>
        <v>0</v>
      </c>
      <c r="GF57" s="78">
        <f>GF56*dataMethode!$E$12</f>
        <v>0</v>
      </c>
      <c r="GG57" s="78"/>
    </row>
    <row r="58">
      <c r="A58" s="66"/>
      <c r="B58" s="66"/>
      <c r="C58" s="66"/>
      <c r="D58" s="66"/>
      <c r="E58" s="21"/>
      <c r="F58" s="21"/>
      <c r="G58" s="20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  <c r="FF58" s="73"/>
      <c r="FG58" s="73"/>
      <c r="FH58" s="73"/>
      <c r="FI58" s="73"/>
      <c r="FJ58" s="73"/>
      <c r="FK58" s="73"/>
      <c r="FL58" s="73"/>
      <c r="FM58" s="73"/>
      <c r="FN58" s="73"/>
      <c r="FO58" s="73"/>
      <c r="FP58" s="73"/>
      <c r="FQ58" s="73"/>
      <c r="FR58" s="73"/>
      <c r="FS58" s="73"/>
      <c r="FT58" s="73"/>
      <c r="FU58" s="73"/>
      <c r="FV58" s="73"/>
      <c r="FW58" s="73"/>
      <c r="FX58" s="73"/>
      <c r="FY58" s="73"/>
      <c r="FZ58" s="73"/>
      <c r="GA58" s="73"/>
      <c r="GB58" s="73"/>
      <c r="GC58" s="73"/>
      <c r="GD58" s="73"/>
      <c r="GE58" s="73"/>
      <c r="GF58" s="73"/>
      <c r="GG58" s="73"/>
    </row>
    <row r="59">
      <c r="A59" s="66"/>
      <c r="B59" s="66"/>
      <c r="C59" s="66"/>
      <c r="D59" s="66" t="s">
        <v>128</v>
      </c>
      <c r="E59" s="21"/>
      <c r="F59" s="21"/>
      <c r="G59" s="20"/>
      <c r="H59" s="109">
        <f t="shared" ref="H59:GG59" si="15">H47+H38+H29+H20+H11+H56</f>
        <v>105.1157458</v>
      </c>
      <c r="I59" s="109">
        <f t="shared" si="15"/>
        <v>90.41565684</v>
      </c>
      <c r="J59" s="109">
        <f t="shared" si="15"/>
        <v>96.28438081</v>
      </c>
      <c r="K59" s="109">
        <f t="shared" si="15"/>
        <v>102.1453205</v>
      </c>
      <c r="L59" s="109">
        <f t="shared" si="15"/>
        <v>107.9988832</v>
      </c>
      <c r="M59" s="109">
        <f t="shared" si="15"/>
        <v>113.8456266</v>
      </c>
      <c r="N59" s="109">
        <f t="shared" si="15"/>
        <v>119.7647295</v>
      </c>
      <c r="O59" s="109">
        <f t="shared" si="15"/>
        <v>125.6776136</v>
      </c>
      <c r="P59" s="109">
        <f t="shared" si="15"/>
        <v>113.1567069</v>
      </c>
      <c r="Q59" s="109">
        <f t="shared" si="15"/>
        <v>119.0766152</v>
      </c>
      <c r="R59" s="109">
        <f t="shared" si="15"/>
        <v>124.9902107</v>
      </c>
      <c r="S59" s="109">
        <f t="shared" si="15"/>
        <v>130.992363</v>
      </c>
      <c r="T59" s="109">
        <f t="shared" si="15"/>
        <v>136.9886199</v>
      </c>
      <c r="U59" s="109">
        <f t="shared" si="15"/>
        <v>142.9793252</v>
      </c>
      <c r="V59" s="109">
        <f t="shared" si="15"/>
        <v>148.9647963</v>
      </c>
      <c r="W59" s="109">
        <f t="shared" si="15"/>
        <v>133.0913543</v>
      </c>
      <c r="X59" s="109">
        <f t="shared" si="15"/>
        <v>139.085689</v>
      </c>
      <c r="Y59" s="109">
        <f t="shared" si="15"/>
        <v>145.0745154</v>
      </c>
      <c r="Z59" s="109">
        <f t="shared" si="15"/>
        <v>151.1119144</v>
      </c>
      <c r="AA59" s="109">
        <f t="shared" si="15"/>
        <v>157.1442613</v>
      </c>
      <c r="AB59" s="109">
        <f t="shared" si="15"/>
        <v>163.1717249</v>
      </c>
      <c r="AC59" s="109">
        <f t="shared" si="15"/>
        <v>169.1945609</v>
      </c>
      <c r="AD59" s="109">
        <f t="shared" si="15"/>
        <v>150.3821271</v>
      </c>
      <c r="AE59" s="109">
        <f t="shared" si="15"/>
        <v>156.4150728</v>
      </c>
      <c r="AF59" s="109">
        <f t="shared" si="15"/>
        <v>162.4431095</v>
      </c>
      <c r="AG59" s="109">
        <f t="shared" si="15"/>
        <v>168.4664948</v>
      </c>
      <c r="AH59" s="109">
        <f t="shared" si="15"/>
        <v>174.4854702</v>
      </c>
      <c r="AI59" s="109">
        <f t="shared" si="15"/>
        <v>180.5001592</v>
      </c>
      <c r="AJ59" s="109">
        <f t="shared" si="15"/>
        <v>186.5106724</v>
      </c>
      <c r="AK59" s="109">
        <f t="shared" si="15"/>
        <v>192.5172653</v>
      </c>
      <c r="AL59" s="109">
        <f t="shared" si="15"/>
        <v>198.5199753</v>
      </c>
      <c r="AM59" s="109">
        <f t="shared" si="15"/>
        <v>204.5190382</v>
      </c>
      <c r="AN59" s="109">
        <f t="shared" si="15"/>
        <v>190.5043405</v>
      </c>
      <c r="AO59" s="109">
        <f t="shared" si="15"/>
        <v>196.5083714</v>
      </c>
      <c r="AP59" s="109">
        <f t="shared" si="15"/>
        <v>202.5086599</v>
      </c>
      <c r="AQ59" s="109">
        <f t="shared" si="15"/>
        <v>208.5052806</v>
      </c>
      <c r="AR59" s="109">
        <f t="shared" si="15"/>
        <v>214.498404</v>
      </c>
      <c r="AS59" s="109">
        <f t="shared" si="15"/>
        <v>220.4881412</v>
      </c>
      <c r="AT59" s="109">
        <f t="shared" si="15"/>
        <v>226.474649</v>
      </c>
      <c r="AU59" s="109">
        <f t="shared" si="15"/>
        <v>232.4579743</v>
      </c>
      <c r="AV59" s="109">
        <f t="shared" si="15"/>
        <v>238.4381588</v>
      </c>
      <c r="AW59" s="109">
        <f t="shared" si="15"/>
        <v>244.4153424</v>
      </c>
      <c r="AX59" s="109">
        <f t="shared" si="15"/>
        <v>250.3896605</v>
      </c>
      <c r="AY59" s="109">
        <f t="shared" si="15"/>
        <v>256.3611407</v>
      </c>
      <c r="AZ59" s="109">
        <f t="shared" si="15"/>
        <v>262.3298067</v>
      </c>
      <c r="BA59" s="109">
        <f t="shared" si="15"/>
        <v>242.6125647</v>
      </c>
      <c r="BB59" s="109">
        <f t="shared" si="15"/>
        <v>248.5877543</v>
      </c>
      <c r="BC59" s="109">
        <f t="shared" si="15"/>
        <v>254.5600308</v>
      </c>
      <c r="BD59" s="109">
        <f t="shared" si="15"/>
        <v>260.529574</v>
      </c>
      <c r="BE59" s="109">
        <f t="shared" si="15"/>
        <v>266.4963535</v>
      </c>
      <c r="BF59" s="109">
        <f t="shared" si="15"/>
        <v>272.4604899</v>
      </c>
      <c r="BG59" s="109">
        <f t="shared" si="15"/>
        <v>278.4221523</v>
      </c>
      <c r="BH59" s="109">
        <f t="shared" si="15"/>
        <v>284.3811459</v>
      </c>
      <c r="BI59" s="109">
        <f t="shared" si="15"/>
        <v>290.3377367</v>
      </c>
      <c r="BJ59" s="109">
        <f t="shared" si="15"/>
        <v>296.2919308</v>
      </c>
      <c r="BK59" s="109">
        <f t="shared" si="15"/>
        <v>302.2438343</v>
      </c>
      <c r="BL59" s="109">
        <f t="shared" si="15"/>
        <v>308.1934483</v>
      </c>
      <c r="BM59" s="109">
        <f t="shared" si="15"/>
        <v>314.1407718</v>
      </c>
      <c r="BN59" s="109">
        <f t="shared" si="15"/>
        <v>289.3164095</v>
      </c>
      <c r="BO59" s="109">
        <f t="shared" si="15"/>
        <v>295.2709592</v>
      </c>
      <c r="BP59" s="109">
        <f t="shared" si="15"/>
        <v>301.2232605</v>
      </c>
      <c r="BQ59" s="109">
        <f t="shared" si="15"/>
        <v>307.1732121</v>
      </c>
      <c r="BR59" s="109">
        <f t="shared" si="15"/>
        <v>313.1209676</v>
      </c>
      <c r="BS59" s="109">
        <f t="shared" si="15"/>
        <v>319.0664726</v>
      </c>
      <c r="BT59" s="109">
        <f t="shared" si="15"/>
        <v>325.0098254</v>
      </c>
      <c r="BU59" s="109">
        <f t="shared" si="15"/>
        <v>330.9511734</v>
      </c>
      <c r="BV59" s="109">
        <f t="shared" si="15"/>
        <v>336.8903544</v>
      </c>
      <c r="BW59" s="109">
        <f t="shared" si="15"/>
        <v>342.8275125</v>
      </c>
      <c r="BX59" s="109">
        <f t="shared" si="15"/>
        <v>348.7627389</v>
      </c>
      <c r="BY59" s="109">
        <f t="shared" si="15"/>
        <v>354.6960207</v>
      </c>
      <c r="BZ59" s="109">
        <f t="shared" si="15"/>
        <v>360.6273437</v>
      </c>
      <c r="CA59" s="109">
        <f t="shared" si="15"/>
        <v>331.2223357</v>
      </c>
      <c r="CB59" s="109">
        <f t="shared" si="15"/>
        <v>337.1614235</v>
      </c>
      <c r="CC59" s="109">
        <f t="shared" si="15"/>
        <v>343.0984902</v>
      </c>
      <c r="CD59" s="109">
        <f t="shared" si="15"/>
        <v>349.033627</v>
      </c>
      <c r="CE59" s="109">
        <f t="shared" si="15"/>
        <v>354.9668209</v>
      </c>
      <c r="CF59" s="109">
        <f t="shared" si="15"/>
        <v>360.8980577</v>
      </c>
      <c r="CG59" s="109">
        <f t="shared" si="15"/>
        <v>366.8274243</v>
      </c>
      <c r="CH59" s="109">
        <f t="shared" si="15"/>
        <v>372.7550064</v>
      </c>
      <c r="CI59" s="109">
        <f t="shared" si="15"/>
        <v>378.680786</v>
      </c>
      <c r="CJ59" s="109">
        <f t="shared" si="15"/>
        <v>384.604744</v>
      </c>
      <c r="CK59" s="109">
        <f t="shared" si="15"/>
        <v>390.5269627</v>
      </c>
      <c r="CL59" s="109">
        <f t="shared" si="15"/>
        <v>396.4474721</v>
      </c>
      <c r="CM59" s="109">
        <f t="shared" si="15"/>
        <v>402.3663524</v>
      </c>
      <c r="CN59" s="109">
        <f t="shared" si="15"/>
        <v>368.849441</v>
      </c>
      <c r="CO59" s="109">
        <f t="shared" si="15"/>
        <v>374.7763534</v>
      </c>
      <c r="CP59" s="109">
        <f t="shared" si="15"/>
        <v>380.7015256</v>
      </c>
      <c r="CQ59" s="109">
        <f t="shared" si="15"/>
        <v>386.6249381</v>
      </c>
      <c r="CR59" s="109">
        <f t="shared" si="15"/>
        <v>392.5465705</v>
      </c>
      <c r="CS59" s="109">
        <f t="shared" si="15"/>
        <v>398.4665036</v>
      </c>
      <c r="CT59" s="109">
        <f t="shared" si="15"/>
        <v>404.3848173</v>
      </c>
      <c r="CU59" s="109">
        <f t="shared" si="15"/>
        <v>410.3014883</v>
      </c>
      <c r="CV59" s="109">
        <f t="shared" si="15"/>
        <v>416.2164926</v>
      </c>
      <c r="CW59" s="109">
        <f t="shared" si="15"/>
        <v>422.1299583</v>
      </c>
      <c r="CX59" s="109">
        <f t="shared" si="15"/>
        <v>428.0417577</v>
      </c>
      <c r="CY59" s="109">
        <f t="shared" si="15"/>
        <v>433.9521197</v>
      </c>
      <c r="CZ59" s="109">
        <f t="shared" si="15"/>
        <v>439.860966</v>
      </c>
      <c r="DA59" s="109">
        <f t="shared" si="15"/>
        <v>402.6507708</v>
      </c>
      <c r="DB59" s="109">
        <f t="shared" si="15"/>
        <v>408.5678693</v>
      </c>
      <c r="DC59" s="109">
        <f t="shared" si="15"/>
        <v>414.4833953</v>
      </c>
      <c r="DD59" s="109">
        <f t="shared" si="15"/>
        <v>420.3973242</v>
      </c>
      <c r="DE59" s="109">
        <f t="shared" si="15"/>
        <v>426.3096305</v>
      </c>
      <c r="DF59" s="109">
        <f t="shared" si="15"/>
        <v>432.22039</v>
      </c>
      <c r="DG59" s="109">
        <f t="shared" si="15"/>
        <v>438.129678</v>
      </c>
      <c r="DH59" s="109">
        <f t="shared" si="15"/>
        <v>444.0374667</v>
      </c>
      <c r="DI59" s="109">
        <f t="shared" si="15"/>
        <v>449.9437278</v>
      </c>
      <c r="DJ59" s="109">
        <f t="shared" si="15"/>
        <v>455.8485855</v>
      </c>
      <c r="DK59" s="109">
        <f t="shared" si="15"/>
        <v>461.7519592</v>
      </c>
      <c r="DL59" s="109">
        <f t="shared" si="15"/>
        <v>467.6539207</v>
      </c>
      <c r="DM59" s="109">
        <f t="shared" si="15"/>
        <v>473.5545923</v>
      </c>
      <c r="DN59" s="109">
        <f t="shared" si="15"/>
        <v>433.025799</v>
      </c>
      <c r="DO59" s="109">
        <f t="shared" si="15"/>
        <v>438.9348813</v>
      </c>
      <c r="DP59" s="109">
        <f t="shared" si="15"/>
        <v>444.8424674</v>
      </c>
      <c r="DQ59" s="109">
        <f t="shared" si="15"/>
        <v>450.7485291</v>
      </c>
      <c r="DR59" s="109">
        <f t="shared" si="15"/>
        <v>456.6531392</v>
      </c>
      <c r="DS59" s="109">
        <f t="shared" si="15"/>
        <v>462.5563702</v>
      </c>
      <c r="DT59" s="109">
        <f t="shared" si="15"/>
        <v>468.4581918</v>
      </c>
      <c r="DU59" s="109">
        <f t="shared" si="15"/>
        <v>474.3585223</v>
      </c>
      <c r="DV59" s="109">
        <f t="shared" si="15"/>
        <v>480.2575344</v>
      </c>
      <c r="DW59" s="109">
        <f t="shared" si="15"/>
        <v>486.1552471</v>
      </c>
      <c r="DX59" s="109">
        <f t="shared" si="15"/>
        <v>492.0515772</v>
      </c>
      <c r="DY59" s="109">
        <f t="shared" si="15"/>
        <v>497.9466447</v>
      </c>
      <c r="DZ59" s="109">
        <f t="shared" si="15"/>
        <v>503.8404164</v>
      </c>
      <c r="EA59" s="109">
        <f t="shared" si="15"/>
        <v>460.3289612</v>
      </c>
      <c r="EB59" s="109">
        <f t="shared" si="15"/>
        <v>466.2312613</v>
      </c>
      <c r="EC59" s="109">
        <f t="shared" si="15"/>
        <v>472.1321646</v>
      </c>
      <c r="ED59" s="109">
        <f t="shared" si="15"/>
        <v>478.0316912</v>
      </c>
      <c r="EE59" s="109">
        <f t="shared" si="15"/>
        <v>483.9299622</v>
      </c>
      <c r="EF59" s="109">
        <f t="shared" si="15"/>
        <v>489.8267926</v>
      </c>
      <c r="EG59" s="109">
        <f t="shared" si="15"/>
        <v>495.7223027</v>
      </c>
      <c r="EH59" s="109">
        <f t="shared" si="15"/>
        <v>501.6165614</v>
      </c>
      <c r="EI59" s="109">
        <f t="shared" si="15"/>
        <v>507.5094841</v>
      </c>
      <c r="EJ59" s="109">
        <f t="shared" si="15"/>
        <v>513.4011897</v>
      </c>
      <c r="EK59" s="109">
        <f t="shared" si="15"/>
        <v>519.2916439</v>
      </c>
      <c r="EL59" s="109">
        <f t="shared" si="15"/>
        <v>525.1808119</v>
      </c>
      <c r="EM59" s="109">
        <f t="shared" si="15"/>
        <v>531.0687604</v>
      </c>
      <c r="EN59" s="109">
        <f t="shared" si="15"/>
        <v>484.8758156</v>
      </c>
      <c r="EO59" s="109">
        <f t="shared" si="15"/>
        <v>490.772433</v>
      </c>
      <c r="EP59" s="109">
        <f t="shared" si="15"/>
        <v>496.6677331</v>
      </c>
      <c r="EQ59" s="109">
        <f t="shared" si="15"/>
        <v>502.5617335</v>
      </c>
      <c r="ER59" s="109">
        <f t="shared" si="15"/>
        <v>508.4545536</v>
      </c>
      <c r="ES59" s="109">
        <f t="shared" si="15"/>
        <v>514.3460065</v>
      </c>
      <c r="ET59" s="109">
        <f t="shared" si="15"/>
        <v>520.2362106</v>
      </c>
      <c r="EU59" s="109">
        <f t="shared" si="15"/>
        <v>526.1252328</v>
      </c>
      <c r="EV59" s="109">
        <f t="shared" si="15"/>
        <v>532.013038</v>
      </c>
      <c r="EW59" s="109">
        <f t="shared" si="15"/>
        <v>537.8995907</v>
      </c>
      <c r="EX59" s="109">
        <f t="shared" si="15"/>
        <v>543.7850075</v>
      </c>
      <c r="EY59" s="109">
        <f t="shared" si="15"/>
        <v>549.6692013</v>
      </c>
      <c r="EZ59" s="109">
        <f t="shared" si="15"/>
        <v>555.5521866</v>
      </c>
      <c r="FA59" s="109">
        <f t="shared" si="15"/>
        <v>506.9481506</v>
      </c>
      <c r="FB59" s="109">
        <f t="shared" si="15"/>
        <v>512.8399763</v>
      </c>
      <c r="FC59" s="109">
        <f t="shared" si="15"/>
        <v>518.7304472</v>
      </c>
      <c r="FD59" s="109">
        <f t="shared" si="15"/>
        <v>524.6197831</v>
      </c>
      <c r="FE59" s="109">
        <f t="shared" si="15"/>
        <v>530.5078471</v>
      </c>
      <c r="FF59" s="109">
        <f t="shared" si="15"/>
        <v>536.3947055</v>
      </c>
      <c r="FG59" s="109">
        <f t="shared" si="15"/>
        <v>542.2804752</v>
      </c>
      <c r="FH59" s="109">
        <f t="shared" si="15"/>
        <v>548.1649674</v>
      </c>
      <c r="FI59" s="109">
        <f t="shared" si="15"/>
        <v>554.0482981</v>
      </c>
      <c r="FJ59" s="109">
        <f t="shared" si="15"/>
        <v>559.9305322</v>
      </c>
      <c r="FK59" s="109">
        <f t="shared" si="15"/>
        <v>565.8116327</v>
      </c>
      <c r="FL59" s="109">
        <f t="shared" si="15"/>
        <v>571.6915621</v>
      </c>
      <c r="FM59" s="109">
        <f t="shared" si="15"/>
        <v>577.5704352</v>
      </c>
      <c r="FN59" s="109">
        <f t="shared" si="15"/>
        <v>526.7979826</v>
      </c>
      <c r="FO59" s="109">
        <f t="shared" si="15"/>
        <v>532.6857006</v>
      </c>
      <c r="FP59" s="109">
        <f t="shared" si="15"/>
        <v>538.5721169</v>
      </c>
      <c r="FQ59" s="109">
        <f t="shared" si="15"/>
        <v>544.4573482</v>
      </c>
      <c r="FR59" s="109">
        <f t="shared" si="15"/>
        <v>550.3414599</v>
      </c>
      <c r="FS59" s="109">
        <f t="shared" si="15"/>
        <v>556.2243646</v>
      </c>
      <c r="FT59" s="109">
        <f t="shared" si="15"/>
        <v>562.1061778</v>
      </c>
      <c r="FU59" s="109">
        <f t="shared" si="15"/>
        <v>567.9868623</v>
      </c>
      <c r="FV59" s="109">
        <f t="shared" si="15"/>
        <v>573.8663807</v>
      </c>
      <c r="FW59" s="109">
        <f t="shared" si="15"/>
        <v>579.7447459</v>
      </c>
      <c r="FX59" s="109">
        <f t="shared" si="15"/>
        <v>585.622123</v>
      </c>
      <c r="FY59" s="109">
        <f t="shared" si="15"/>
        <v>591.498423</v>
      </c>
      <c r="FZ59" s="109">
        <f t="shared" si="15"/>
        <v>597.3736072</v>
      </c>
      <c r="GA59" s="109">
        <f t="shared" si="15"/>
        <v>544.6510629</v>
      </c>
      <c r="GB59" s="109">
        <f t="shared" si="15"/>
        <v>550.5351363</v>
      </c>
      <c r="GC59" s="109">
        <f t="shared" si="15"/>
        <v>556.4180032</v>
      </c>
      <c r="GD59" s="109">
        <f t="shared" si="15"/>
        <v>562.299779</v>
      </c>
      <c r="GE59" s="109">
        <f t="shared" si="15"/>
        <v>568.1803758</v>
      </c>
      <c r="GF59" s="109">
        <f t="shared" si="15"/>
        <v>574.0599085</v>
      </c>
      <c r="GG59" s="109">
        <f t="shared" si="15"/>
        <v>0</v>
      </c>
    </row>
    <row r="60">
      <c r="A60" s="66"/>
      <c r="B60" s="66"/>
      <c r="C60" s="66"/>
      <c r="D60" s="66" t="s">
        <v>129</v>
      </c>
      <c r="E60" s="21"/>
      <c r="F60" s="21"/>
      <c r="G60" s="20"/>
      <c r="H60" s="109">
        <f t="shared" ref="H60:GG60" si="16">H48+H39+H30+H21+H12+H57</f>
        <v>385.4244014</v>
      </c>
      <c r="I60" s="109">
        <f t="shared" si="16"/>
        <v>331.5240751</v>
      </c>
      <c r="J60" s="109">
        <f t="shared" si="16"/>
        <v>353.0427296</v>
      </c>
      <c r="K60" s="109">
        <f t="shared" si="16"/>
        <v>374.5328417</v>
      </c>
      <c r="L60" s="109">
        <f t="shared" si="16"/>
        <v>395.9959049</v>
      </c>
      <c r="M60" s="109">
        <f t="shared" si="16"/>
        <v>417.4339642</v>
      </c>
      <c r="N60" s="109">
        <f t="shared" si="16"/>
        <v>439.1373414</v>
      </c>
      <c r="O60" s="109">
        <f t="shared" si="16"/>
        <v>460.8179164</v>
      </c>
      <c r="P60" s="109">
        <f t="shared" si="16"/>
        <v>414.9079252</v>
      </c>
      <c r="Q60" s="109">
        <f t="shared" si="16"/>
        <v>436.6142556</v>
      </c>
      <c r="R60" s="109">
        <f t="shared" si="16"/>
        <v>458.2974391</v>
      </c>
      <c r="S60" s="109">
        <f t="shared" si="16"/>
        <v>480.305331</v>
      </c>
      <c r="T60" s="109">
        <f t="shared" si="16"/>
        <v>502.2916063</v>
      </c>
      <c r="U60" s="109">
        <f t="shared" si="16"/>
        <v>524.2575259</v>
      </c>
      <c r="V60" s="109">
        <f t="shared" si="16"/>
        <v>546.2042531</v>
      </c>
      <c r="W60" s="109">
        <f t="shared" si="16"/>
        <v>488.0016324</v>
      </c>
      <c r="X60" s="109">
        <f t="shared" si="16"/>
        <v>509.9808596</v>
      </c>
      <c r="Y60" s="109">
        <f t="shared" si="16"/>
        <v>531.9398898</v>
      </c>
      <c r="Z60" s="109">
        <f t="shared" si="16"/>
        <v>554.0770195</v>
      </c>
      <c r="AA60" s="109">
        <f t="shared" si="16"/>
        <v>576.1956246</v>
      </c>
      <c r="AB60" s="109">
        <f t="shared" si="16"/>
        <v>598.2963246</v>
      </c>
      <c r="AC60" s="109">
        <f t="shared" si="16"/>
        <v>620.3800566</v>
      </c>
      <c r="AD60" s="109">
        <f t="shared" si="16"/>
        <v>551.4011329</v>
      </c>
      <c r="AE60" s="109">
        <f t="shared" si="16"/>
        <v>573.5219336</v>
      </c>
      <c r="AF60" s="109">
        <f t="shared" si="16"/>
        <v>595.6247348</v>
      </c>
      <c r="AG60" s="109">
        <f t="shared" si="16"/>
        <v>617.7104809</v>
      </c>
      <c r="AH60" s="109">
        <f t="shared" si="16"/>
        <v>639.7800575</v>
      </c>
      <c r="AI60" s="109">
        <f t="shared" si="16"/>
        <v>661.8339169</v>
      </c>
      <c r="AJ60" s="109">
        <f t="shared" si="16"/>
        <v>683.8724655</v>
      </c>
      <c r="AK60" s="109">
        <f t="shared" si="16"/>
        <v>705.8966396</v>
      </c>
      <c r="AL60" s="109">
        <f t="shared" si="16"/>
        <v>727.9065762</v>
      </c>
      <c r="AM60" s="109">
        <f t="shared" si="16"/>
        <v>749.9031399</v>
      </c>
      <c r="AN60" s="109">
        <f t="shared" si="16"/>
        <v>698.5159153</v>
      </c>
      <c r="AO60" s="109">
        <f t="shared" si="16"/>
        <v>720.5306951</v>
      </c>
      <c r="AP60" s="109">
        <f t="shared" si="16"/>
        <v>742.531753</v>
      </c>
      <c r="AQ60" s="109">
        <f t="shared" si="16"/>
        <v>764.5193624</v>
      </c>
      <c r="AR60" s="109">
        <f t="shared" si="16"/>
        <v>786.4941479</v>
      </c>
      <c r="AS60" s="109">
        <f t="shared" si="16"/>
        <v>808.4565179</v>
      </c>
      <c r="AT60" s="109">
        <f t="shared" si="16"/>
        <v>830.4070463</v>
      </c>
      <c r="AU60" s="109">
        <f t="shared" si="16"/>
        <v>852.3459057</v>
      </c>
      <c r="AV60" s="109">
        <f t="shared" si="16"/>
        <v>874.2732488</v>
      </c>
      <c r="AW60" s="109">
        <f t="shared" si="16"/>
        <v>896.1895889</v>
      </c>
      <c r="AX60" s="109">
        <f t="shared" si="16"/>
        <v>918.0954219</v>
      </c>
      <c r="AY60" s="109">
        <f t="shared" si="16"/>
        <v>939.9908492</v>
      </c>
      <c r="AZ60" s="109">
        <f t="shared" si="16"/>
        <v>961.8759578</v>
      </c>
      <c r="BA60" s="109">
        <f t="shared" si="16"/>
        <v>889.5794038</v>
      </c>
      <c r="BB60" s="109">
        <f t="shared" si="16"/>
        <v>911.4884323</v>
      </c>
      <c r="BC60" s="109">
        <f t="shared" si="16"/>
        <v>933.3867796</v>
      </c>
      <c r="BD60" s="109">
        <f t="shared" si="16"/>
        <v>955.2751048</v>
      </c>
      <c r="BE60" s="109">
        <f t="shared" si="16"/>
        <v>977.1532961</v>
      </c>
      <c r="BF60" s="109">
        <f t="shared" si="16"/>
        <v>999.0217963</v>
      </c>
      <c r="BG60" s="109">
        <f t="shared" si="16"/>
        <v>1020.881225</v>
      </c>
      <c r="BH60" s="109">
        <f t="shared" si="16"/>
        <v>1042.730868</v>
      </c>
      <c r="BI60" s="109">
        <f t="shared" si="16"/>
        <v>1064.571701</v>
      </c>
      <c r="BJ60" s="109">
        <f t="shared" si="16"/>
        <v>1086.403746</v>
      </c>
      <c r="BK60" s="109">
        <f t="shared" si="16"/>
        <v>1108.227392</v>
      </c>
      <c r="BL60" s="109">
        <f t="shared" si="16"/>
        <v>1130.042644</v>
      </c>
      <c r="BM60" s="109">
        <f t="shared" si="16"/>
        <v>1151.849496</v>
      </c>
      <c r="BN60" s="109">
        <f t="shared" si="16"/>
        <v>1060.826835</v>
      </c>
      <c r="BO60" s="109">
        <f t="shared" si="16"/>
        <v>1082.660184</v>
      </c>
      <c r="BP60" s="109">
        <f t="shared" si="16"/>
        <v>1104.485289</v>
      </c>
      <c r="BQ60" s="109">
        <f t="shared" si="16"/>
        <v>1126.301778</v>
      </c>
      <c r="BR60" s="109">
        <f t="shared" si="16"/>
        <v>1148.110214</v>
      </c>
      <c r="BS60" s="109">
        <f t="shared" si="16"/>
        <v>1169.9104</v>
      </c>
      <c r="BT60" s="109">
        <f t="shared" si="16"/>
        <v>1191.702693</v>
      </c>
      <c r="BU60" s="109">
        <f t="shared" si="16"/>
        <v>1213.487636</v>
      </c>
      <c r="BV60" s="109">
        <f t="shared" si="16"/>
        <v>1235.264633</v>
      </c>
      <c r="BW60" s="109">
        <f t="shared" si="16"/>
        <v>1257.034212</v>
      </c>
      <c r="BX60" s="109">
        <f t="shared" si="16"/>
        <v>1278.796709</v>
      </c>
      <c r="BY60" s="109">
        <f t="shared" si="16"/>
        <v>1300.552076</v>
      </c>
      <c r="BZ60" s="109">
        <f t="shared" si="16"/>
        <v>1322.30026</v>
      </c>
      <c r="CA60" s="109">
        <f t="shared" si="16"/>
        <v>1214.481898</v>
      </c>
      <c r="CB60" s="109">
        <f t="shared" si="16"/>
        <v>1236.258553</v>
      </c>
      <c r="CC60" s="109">
        <f t="shared" si="16"/>
        <v>1258.027797</v>
      </c>
      <c r="CD60" s="109">
        <f t="shared" si="16"/>
        <v>1279.789966</v>
      </c>
      <c r="CE60" s="109">
        <f t="shared" si="16"/>
        <v>1301.54501</v>
      </c>
      <c r="CF60" s="109">
        <f t="shared" si="16"/>
        <v>1323.292878</v>
      </c>
      <c r="CG60" s="109">
        <f t="shared" si="16"/>
        <v>1345.033889</v>
      </c>
      <c r="CH60" s="109">
        <f t="shared" si="16"/>
        <v>1366.768357</v>
      </c>
      <c r="CI60" s="109">
        <f t="shared" si="16"/>
        <v>1388.496215</v>
      </c>
      <c r="CJ60" s="109">
        <f t="shared" si="16"/>
        <v>1410.217395</v>
      </c>
      <c r="CK60" s="109">
        <f t="shared" si="16"/>
        <v>1431.932196</v>
      </c>
      <c r="CL60" s="109">
        <f t="shared" si="16"/>
        <v>1453.640731</v>
      </c>
      <c r="CM60" s="109">
        <f t="shared" si="16"/>
        <v>1475.343292</v>
      </c>
      <c r="CN60" s="109">
        <f t="shared" si="16"/>
        <v>1352.44795</v>
      </c>
      <c r="CO60" s="109">
        <f t="shared" si="16"/>
        <v>1374.179963</v>
      </c>
      <c r="CP60" s="109">
        <f t="shared" si="16"/>
        <v>1395.905594</v>
      </c>
      <c r="CQ60" s="109">
        <f t="shared" si="16"/>
        <v>1417.624773</v>
      </c>
      <c r="CR60" s="109">
        <f t="shared" si="16"/>
        <v>1439.337425</v>
      </c>
      <c r="CS60" s="109">
        <f t="shared" si="16"/>
        <v>1461.043846</v>
      </c>
      <c r="CT60" s="109">
        <f t="shared" si="16"/>
        <v>1482.74433</v>
      </c>
      <c r="CU60" s="109">
        <f t="shared" si="16"/>
        <v>1504.438791</v>
      </c>
      <c r="CV60" s="109">
        <f t="shared" si="16"/>
        <v>1526.127139</v>
      </c>
      <c r="CW60" s="109">
        <f t="shared" si="16"/>
        <v>1547.809847</v>
      </c>
      <c r="CX60" s="109">
        <f t="shared" si="16"/>
        <v>1569.486445</v>
      </c>
      <c r="CY60" s="109">
        <f t="shared" si="16"/>
        <v>1591.157772</v>
      </c>
      <c r="CZ60" s="109">
        <f t="shared" si="16"/>
        <v>1612.823542</v>
      </c>
      <c r="DA60" s="109">
        <f t="shared" si="16"/>
        <v>1476.38616</v>
      </c>
      <c r="DB60" s="109">
        <f t="shared" si="16"/>
        <v>1498.082187</v>
      </c>
      <c r="DC60" s="109">
        <f t="shared" si="16"/>
        <v>1519.772449</v>
      </c>
      <c r="DD60" s="109">
        <f t="shared" si="16"/>
        <v>1541.456855</v>
      </c>
      <c r="DE60" s="109">
        <f t="shared" si="16"/>
        <v>1563.135312</v>
      </c>
      <c r="DF60" s="109">
        <f t="shared" si="16"/>
        <v>1584.808097</v>
      </c>
      <c r="DG60" s="109">
        <f t="shared" si="16"/>
        <v>1606.475486</v>
      </c>
      <c r="DH60" s="109">
        <f t="shared" si="16"/>
        <v>1628.137378</v>
      </c>
      <c r="DI60" s="109">
        <f t="shared" si="16"/>
        <v>1649.793669</v>
      </c>
      <c r="DJ60" s="109">
        <f t="shared" si="16"/>
        <v>1671.444814</v>
      </c>
      <c r="DK60" s="109">
        <f t="shared" si="16"/>
        <v>1693.090517</v>
      </c>
      <c r="DL60" s="109">
        <f t="shared" si="16"/>
        <v>1714.731042</v>
      </c>
      <c r="DM60" s="109">
        <f t="shared" si="16"/>
        <v>1736.366838</v>
      </c>
      <c r="DN60" s="109">
        <f t="shared" si="16"/>
        <v>1587.761263</v>
      </c>
      <c r="DO60" s="109">
        <f t="shared" si="16"/>
        <v>1609.427898</v>
      </c>
      <c r="DP60" s="109">
        <f t="shared" si="16"/>
        <v>1631.089047</v>
      </c>
      <c r="DQ60" s="109">
        <f t="shared" si="16"/>
        <v>1652.744607</v>
      </c>
      <c r="DR60" s="109">
        <f t="shared" si="16"/>
        <v>1674.394844</v>
      </c>
      <c r="DS60" s="109">
        <f t="shared" si="16"/>
        <v>1696.040024</v>
      </c>
      <c r="DT60" s="109">
        <f t="shared" si="16"/>
        <v>1717.680037</v>
      </c>
      <c r="DU60" s="109">
        <f t="shared" si="16"/>
        <v>1739.314582</v>
      </c>
      <c r="DV60" s="109">
        <f t="shared" si="16"/>
        <v>1760.944293</v>
      </c>
      <c r="DW60" s="109">
        <f t="shared" si="16"/>
        <v>1782.569239</v>
      </c>
      <c r="DX60" s="109">
        <f t="shared" si="16"/>
        <v>1804.189116</v>
      </c>
      <c r="DY60" s="109">
        <f t="shared" si="16"/>
        <v>1825.804364</v>
      </c>
      <c r="DZ60" s="109">
        <f t="shared" si="16"/>
        <v>1847.41486</v>
      </c>
      <c r="EA60" s="109">
        <f t="shared" si="16"/>
        <v>1687.872858</v>
      </c>
      <c r="EB60" s="109">
        <f t="shared" si="16"/>
        <v>1709.514625</v>
      </c>
      <c r="EC60" s="109">
        <f t="shared" si="16"/>
        <v>1731.15127</v>
      </c>
      <c r="ED60" s="109">
        <f t="shared" si="16"/>
        <v>1752.782868</v>
      </c>
      <c r="EE60" s="109">
        <f t="shared" si="16"/>
        <v>1774.409861</v>
      </c>
      <c r="EF60" s="109">
        <f t="shared" si="16"/>
        <v>1796.031573</v>
      </c>
      <c r="EG60" s="109">
        <f t="shared" si="16"/>
        <v>1817.648443</v>
      </c>
      <c r="EH60" s="109">
        <f t="shared" si="16"/>
        <v>1839.260725</v>
      </c>
      <c r="EI60" s="109">
        <f t="shared" si="16"/>
        <v>1860.868108</v>
      </c>
      <c r="EJ60" s="109">
        <f t="shared" si="16"/>
        <v>1882.471029</v>
      </c>
      <c r="EK60" s="109">
        <f t="shared" si="16"/>
        <v>1904.069361</v>
      </c>
      <c r="EL60" s="109">
        <f t="shared" si="16"/>
        <v>1925.662977</v>
      </c>
      <c r="EM60" s="109">
        <f t="shared" si="16"/>
        <v>1947.252121</v>
      </c>
      <c r="EN60" s="109">
        <f t="shared" si="16"/>
        <v>1777.87799</v>
      </c>
      <c r="EO60" s="109">
        <f t="shared" si="16"/>
        <v>1799.498921</v>
      </c>
      <c r="EP60" s="109">
        <f t="shared" si="16"/>
        <v>1821.115021</v>
      </c>
      <c r="EQ60" s="109">
        <f t="shared" si="16"/>
        <v>1842.726356</v>
      </c>
      <c r="ER60" s="109">
        <f t="shared" si="16"/>
        <v>1864.333363</v>
      </c>
      <c r="ES60" s="109">
        <f t="shared" si="16"/>
        <v>1885.935357</v>
      </c>
      <c r="ET60" s="109">
        <f t="shared" si="16"/>
        <v>1907.532772</v>
      </c>
      <c r="EU60" s="109">
        <f t="shared" si="16"/>
        <v>1929.125854</v>
      </c>
      <c r="EV60" s="109">
        <f t="shared" si="16"/>
        <v>1950.714473</v>
      </c>
      <c r="EW60" s="109">
        <f t="shared" si="16"/>
        <v>1972.298499</v>
      </c>
      <c r="EX60" s="109">
        <f t="shared" si="16"/>
        <v>1993.878361</v>
      </c>
      <c r="EY60" s="109">
        <f t="shared" si="16"/>
        <v>2015.453738</v>
      </c>
      <c r="EZ60" s="109">
        <f t="shared" si="16"/>
        <v>2037.024684</v>
      </c>
      <c r="FA60" s="109">
        <f t="shared" si="16"/>
        <v>1858.809886</v>
      </c>
      <c r="FB60" s="109">
        <f t="shared" si="16"/>
        <v>1880.413246</v>
      </c>
      <c r="FC60" s="109">
        <f t="shared" si="16"/>
        <v>1902.01164</v>
      </c>
      <c r="FD60" s="109">
        <f t="shared" si="16"/>
        <v>1923.605871</v>
      </c>
      <c r="FE60" s="109">
        <f t="shared" si="16"/>
        <v>1945.195439</v>
      </c>
      <c r="FF60" s="109">
        <f t="shared" si="16"/>
        <v>1966.780587</v>
      </c>
      <c r="FG60" s="109">
        <f t="shared" si="16"/>
        <v>1988.361742</v>
      </c>
      <c r="FH60" s="109">
        <f t="shared" si="16"/>
        <v>2009.938214</v>
      </c>
      <c r="FI60" s="109">
        <f t="shared" si="16"/>
        <v>2031.510426</v>
      </c>
      <c r="FJ60" s="109">
        <f t="shared" si="16"/>
        <v>2053.078618</v>
      </c>
      <c r="FK60" s="109">
        <f t="shared" si="16"/>
        <v>2074.642653</v>
      </c>
      <c r="FL60" s="109">
        <f t="shared" si="16"/>
        <v>2096.202394</v>
      </c>
      <c r="FM60" s="109">
        <f t="shared" si="16"/>
        <v>2117.758262</v>
      </c>
      <c r="FN60" s="109">
        <f t="shared" si="16"/>
        <v>1931.592603</v>
      </c>
      <c r="FO60" s="109">
        <f t="shared" si="16"/>
        <v>1953.180902</v>
      </c>
      <c r="FP60" s="109">
        <f t="shared" si="16"/>
        <v>1974.764429</v>
      </c>
      <c r="FQ60" s="109">
        <f t="shared" si="16"/>
        <v>1996.34361</v>
      </c>
      <c r="FR60" s="109">
        <f t="shared" si="16"/>
        <v>2017.918686</v>
      </c>
      <c r="FS60" s="109">
        <f t="shared" si="16"/>
        <v>2039.489337</v>
      </c>
      <c r="FT60" s="109">
        <f t="shared" si="16"/>
        <v>2061.055985</v>
      </c>
      <c r="FU60" s="109">
        <f t="shared" si="16"/>
        <v>2082.618495</v>
      </c>
      <c r="FV60" s="109">
        <f t="shared" si="16"/>
        <v>2104.176729</v>
      </c>
      <c r="FW60" s="109">
        <f t="shared" si="16"/>
        <v>2125.730735</v>
      </c>
      <c r="FX60" s="109">
        <f t="shared" si="16"/>
        <v>2147.281118</v>
      </c>
      <c r="FY60" s="109">
        <f t="shared" si="16"/>
        <v>2168.827551</v>
      </c>
      <c r="FZ60" s="109">
        <f t="shared" si="16"/>
        <v>2190.369893</v>
      </c>
      <c r="GA60" s="109">
        <f t="shared" si="16"/>
        <v>1997.053897</v>
      </c>
      <c r="GB60" s="109">
        <f t="shared" si="16"/>
        <v>2018.628833</v>
      </c>
      <c r="GC60" s="109">
        <f t="shared" si="16"/>
        <v>2040.199345</v>
      </c>
      <c r="GD60" s="109">
        <f t="shared" si="16"/>
        <v>2061.765856</v>
      </c>
      <c r="GE60" s="109">
        <f t="shared" si="16"/>
        <v>2083.328045</v>
      </c>
      <c r="GF60" s="109">
        <f t="shared" si="16"/>
        <v>2104.886331</v>
      </c>
      <c r="GG60" s="109">
        <f t="shared" si="16"/>
        <v>0</v>
      </c>
    </row>
    <row r="61">
      <c r="A61" s="66"/>
      <c r="B61" s="66"/>
      <c r="C61" s="66"/>
      <c r="D61" s="66"/>
      <c r="E61" s="21"/>
      <c r="F61" s="21"/>
      <c r="G61" s="20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  <c r="FF61" s="73"/>
      <c r="FG61" s="73"/>
      <c r="FH61" s="73"/>
      <c r="FI61" s="73"/>
      <c r="FJ61" s="73"/>
      <c r="FK61" s="73"/>
      <c r="FL61" s="73"/>
      <c r="FM61" s="73"/>
      <c r="FN61" s="73"/>
      <c r="FO61" s="73"/>
      <c r="FP61" s="73"/>
      <c r="FQ61" s="73"/>
      <c r="FR61" s="73"/>
      <c r="FS61" s="73"/>
      <c r="FT61" s="73"/>
      <c r="FU61" s="73"/>
      <c r="FV61" s="73"/>
      <c r="FW61" s="73"/>
      <c r="FX61" s="73"/>
      <c r="FY61" s="73"/>
      <c r="FZ61" s="73"/>
      <c r="GA61" s="73"/>
      <c r="GB61" s="73"/>
      <c r="GC61" s="73"/>
      <c r="GD61" s="73"/>
      <c r="GE61" s="73"/>
      <c r="GF61" s="73"/>
      <c r="GG61" s="73"/>
    </row>
    <row r="62">
      <c r="A62" s="66"/>
      <c r="B62" s="66"/>
      <c r="C62" s="66"/>
      <c r="D62" s="20" t="s">
        <v>130</v>
      </c>
      <c r="E62" s="50"/>
      <c r="F62" s="50" t="s">
        <v>116</v>
      </c>
      <c r="H62" s="73">
        <f>dataMethode!$E$76+(dataMethode!$E$81-dataMethode!$E$76)*(1-exp(-0.0175*H$3))</f>
        <v>70</v>
      </c>
      <c r="I62" s="73">
        <f>dataMethode!$E$76+(dataMethode!$E$81-dataMethode!$E$76)*(1-exp(-0.0175*I$3))</f>
        <v>70</v>
      </c>
      <c r="J62" s="73">
        <f>dataMethode!$E$76+(dataMethode!$E$81-dataMethode!$E$76)*(1-exp(-0.0175*J$3))</f>
        <v>70</v>
      </c>
      <c r="K62" s="73">
        <f>dataMethode!$E$76+(dataMethode!$E$81-dataMethode!$E$76)*(1-exp(-0.0175*K$3))</f>
        <v>70</v>
      </c>
      <c r="L62" s="73">
        <f>dataMethode!$E$76+(dataMethode!$E$81-dataMethode!$E$76)*(1-exp(-0.0175*L$3))</f>
        <v>70</v>
      </c>
      <c r="M62" s="73">
        <f>dataMethode!$E$76+(dataMethode!$E$81-dataMethode!$E$76)*(1-exp(-0.0175*M$3))</f>
        <v>70</v>
      </c>
      <c r="N62" s="73">
        <f>dataMethode!$E$76+(dataMethode!$E$81-dataMethode!$E$76)*(1-exp(-0.0175*N$3))</f>
        <v>70</v>
      </c>
      <c r="O62" s="73">
        <f>dataMethode!$E$76+(dataMethode!$E$81-dataMethode!$E$76)*(1-exp(-0.0175*O$3))</f>
        <v>70</v>
      </c>
      <c r="P62" s="73">
        <f>dataMethode!$E$76+(dataMethode!$E$81-dataMethode!$E$76)*(1-exp(-0.0175*P$3))</f>
        <v>70</v>
      </c>
      <c r="Q62" s="73">
        <f>dataMethode!$E$76+(dataMethode!$E$81-dataMethode!$E$76)*(1-exp(-0.0175*Q$3))</f>
        <v>70</v>
      </c>
      <c r="R62" s="73">
        <f>dataMethode!$E$76+(dataMethode!$E$81-dataMethode!$E$76)*(1-exp(-0.0175*R$3))</f>
        <v>70</v>
      </c>
      <c r="S62" s="73">
        <f>dataMethode!$E$76+(dataMethode!$E$81-dataMethode!$E$76)*(1-exp(-0.0175*S$3))</f>
        <v>70</v>
      </c>
      <c r="T62" s="73">
        <f>dataMethode!$E$76+(dataMethode!$E$81-dataMethode!$E$76)*(1-exp(-0.0175*T$3))</f>
        <v>70</v>
      </c>
      <c r="U62" s="73">
        <f>dataMethode!$E$76+(dataMethode!$E$81-dataMethode!$E$76)*(1-exp(-0.0175*U$3))</f>
        <v>70</v>
      </c>
      <c r="V62" s="73">
        <f>dataMethode!$E$76+(dataMethode!$E$81-dataMethode!$E$76)*(1-exp(-0.0175*V$3))</f>
        <v>70</v>
      </c>
      <c r="W62" s="73">
        <f>dataMethode!$E$76+(dataMethode!$E$81-dataMethode!$E$76)*(1-exp(-0.0175*W$3))</f>
        <v>70</v>
      </c>
      <c r="X62" s="73">
        <f>dataMethode!$E$76+(dataMethode!$E$81-dataMethode!$E$76)*(1-exp(-0.0175*X$3))</f>
        <v>70</v>
      </c>
      <c r="Y62" s="73">
        <f>dataMethode!$E$76+(dataMethode!$E$81-dataMethode!$E$76)*(1-exp(-0.0175*Y$3))</f>
        <v>70</v>
      </c>
      <c r="Z62" s="73">
        <f>dataMethode!$E$76+(dataMethode!$E$81-dataMethode!$E$76)*(1-exp(-0.0175*Z$3))</f>
        <v>70</v>
      </c>
      <c r="AA62" s="73">
        <f>dataMethode!$E$76+(dataMethode!$E$81-dataMethode!$E$76)*(1-exp(-0.0175*AA$3))</f>
        <v>70</v>
      </c>
      <c r="AB62" s="73">
        <f>dataMethode!$E$76+(dataMethode!$E$81-dataMethode!$E$76)*(1-exp(-0.0175*AB$3))</f>
        <v>70</v>
      </c>
      <c r="AC62" s="73">
        <f>dataMethode!$E$76+(dataMethode!$E$81-dataMethode!$E$76)*(1-exp(-0.0175*AC$3))</f>
        <v>70</v>
      </c>
      <c r="AD62" s="73">
        <f>dataMethode!$E$76+(dataMethode!$E$81-dataMethode!$E$76)*(1-exp(-0.0175*AD$3))</f>
        <v>70</v>
      </c>
      <c r="AE62" s="73">
        <f>dataMethode!$E$76+(dataMethode!$E$81-dataMethode!$E$76)*(1-exp(-0.0175*AE$3))</f>
        <v>70</v>
      </c>
      <c r="AF62" s="73">
        <f>dataMethode!$E$76+(dataMethode!$E$81-dataMethode!$E$76)*(1-exp(-0.0175*AF$3))</f>
        <v>70</v>
      </c>
      <c r="AG62" s="73">
        <f>dataMethode!$E$76+(dataMethode!$E$81-dataMethode!$E$76)*(1-exp(-0.0175*AG$3))</f>
        <v>70</v>
      </c>
      <c r="AH62" s="73">
        <f>dataMethode!$E$76+(dataMethode!$E$81-dataMethode!$E$76)*(1-exp(-0.0175*AH$3))</f>
        <v>70</v>
      </c>
      <c r="AI62" s="73">
        <f>dataMethode!$E$76+(dataMethode!$E$81-dataMethode!$E$76)*(1-exp(-0.0175*AI$3))</f>
        <v>70</v>
      </c>
      <c r="AJ62" s="73">
        <f>dataMethode!$E$76+(dataMethode!$E$81-dataMethode!$E$76)*(1-exp(-0.0175*AJ$3))</f>
        <v>70</v>
      </c>
      <c r="AK62" s="73">
        <f>dataMethode!$E$76+(dataMethode!$E$81-dataMethode!$E$76)*(1-exp(-0.0175*AK$3))</f>
        <v>70</v>
      </c>
      <c r="AL62" s="73">
        <f>dataMethode!$E$76+(dataMethode!$E$81-dataMethode!$E$76)*(1-exp(-0.0175*AL$3))</f>
        <v>70</v>
      </c>
      <c r="AM62" s="73">
        <f>dataMethode!$E$76+(dataMethode!$E$81-dataMethode!$E$76)*(1-exp(-0.0175*AM$3))</f>
        <v>70</v>
      </c>
      <c r="AN62" s="73">
        <f>dataMethode!$E$76+(dataMethode!$E$81-dataMethode!$E$76)*(1-exp(-0.0175*AN$3))</f>
        <v>70</v>
      </c>
      <c r="AO62" s="73">
        <f>dataMethode!$E$76+(dataMethode!$E$81-dataMethode!$E$76)*(1-exp(-0.0175*AO$3))</f>
        <v>70</v>
      </c>
      <c r="AP62" s="73">
        <f>dataMethode!$E$76+(dataMethode!$E$81-dataMethode!$E$76)*(1-exp(-0.0175*AP$3))</f>
        <v>70</v>
      </c>
      <c r="AQ62" s="73">
        <f>dataMethode!$E$76+(dataMethode!$E$81-dataMethode!$E$76)*(1-exp(-0.0175*AQ$3))</f>
        <v>70</v>
      </c>
      <c r="AR62" s="73">
        <f>dataMethode!$E$76+(dataMethode!$E$81-dataMethode!$E$76)*(1-exp(-0.0175*AR$3))</f>
        <v>70</v>
      </c>
      <c r="AS62" s="73">
        <f>dataMethode!$E$76+(dataMethode!$E$81-dataMethode!$E$76)*(1-exp(-0.0175*AS$3))</f>
        <v>70</v>
      </c>
      <c r="AT62" s="73">
        <f>dataMethode!$E$76+(dataMethode!$E$81-dataMethode!$E$76)*(1-exp(-0.0175*AT$3))</f>
        <v>70</v>
      </c>
      <c r="AU62" s="73">
        <f>dataMethode!$E$76+(dataMethode!$E$81-dataMethode!$E$76)*(1-exp(-0.0175*AU$3))</f>
        <v>70</v>
      </c>
      <c r="AV62" s="73">
        <f>dataMethode!$E$76+(dataMethode!$E$81-dataMethode!$E$76)*(1-exp(-0.0175*AV$3))</f>
        <v>70</v>
      </c>
      <c r="AW62" s="73">
        <f>dataMethode!$E$76+(dataMethode!$E$81-dataMethode!$E$76)*(1-exp(-0.0175*AW$3))</f>
        <v>70</v>
      </c>
      <c r="AX62" s="73">
        <f>dataMethode!$E$76+(dataMethode!$E$81-dataMethode!$E$76)*(1-exp(-0.0175*AX$3))</f>
        <v>70</v>
      </c>
      <c r="AY62" s="73">
        <f>dataMethode!$E$76+(dataMethode!$E$81-dataMethode!$E$76)*(1-exp(-0.0175*AY$3))</f>
        <v>70</v>
      </c>
      <c r="AZ62" s="73">
        <f>dataMethode!$E$76+(dataMethode!$E$81-dataMethode!$E$76)*(1-exp(-0.0175*AZ$3))</f>
        <v>70</v>
      </c>
      <c r="BA62" s="73">
        <f>dataMethode!$E$76+(dataMethode!$E$81-dataMethode!$E$76)*(1-exp(-0.0175*BA$3))</f>
        <v>70</v>
      </c>
      <c r="BB62" s="73">
        <f>dataMethode!$E$76+(dataMethode!$E$81-dataMethode!$E$76)*(1-exp(-0.0175*BB$3))</f>
        <v>70</v>
      </c>
      <c r="BC62" s="73">
        <f>dataMethode!$E$76+(dataMethode!$E$81-dataMethode!$E$76)*(1-exp(-0.0175*BC$3))</f>
        <v>70</v>
      </c>
      <c r="BD62" s="73">
        <f>dataMethode!$E$76+(dataMethode!$E$81-dataMethode!$E$76)*(1-exp(-0.0175*BD$3))</f>
        <v>70</v>
      </c>
      <c r="BE62" s="73">
        <f>dataMethode!$E$76+(dataMethode!$E$81-dataMethode!$E$76)*(1-exp(-0.0175*BE$3))</f>
        <v>70</v>
      </c>
      <c r="BF62" s="73">
        <f>dataMethode!$E$76+(dataMethode!$E$81-dataMethode!$E$76)*(1-exp(-0.0175*BF$3))</f>
        <v>70</v>
      </c>
      <c r="BG62" s="73">
        <f>dataMethode!$E$76+(dataMethode!$E$81-dataMethode!$E$76)*(1-exp(-0.0175*BG$3))</f>
        <v>70</v>
      </c>
      <c r="BH62" s="73">
        <f>dataMethode!$E$76+(dataMethode!$E$81-dataMethode!$E$76)*(1-exp(-0.0175*BH$3))</f>
        <v>70</v>
      </c>
      <c r="BI62" s="73">
        <f>dataMethode!$E$76+(dataMethode!$E$81-dataMethode!$E$76)*(1-exp(-0.0175*BI$3))</f>
        <v>70</v>
      </c>
      <c r="BJ62" s="73">
        <f>dataMethode!$E$76+(dataMethode!$E$81-dataMethode!$E$76)*(1-exp(-0.0175*BJ$3))</f>
        <v>70</v>
      </c>
      <c r="BK62" s="73">
        <f>dataMethode!$E$76+(dataMethode!$E$81-dataMethode!$E$76)*(1-exp(-0.0175*BK$3))</f>
        <v>70</v>
      </c>
      <c r="BL62" s="73">
        <f>dataMethode!$E$76+(dataMethode!$E$81-dataMethode!$E$76)*(1-exp(-0.0175*BL$3))</f>
        <v>70</v>
      </c>
      <c r="BM62" s="73">
        <f>dataMethode!$E$76+(dataMethode!$E$81-dataMethode!$E$76)*(1-exp(-0.0175*BM$3))</f>
        <v>70</v>
      </c>
      <c r="BN62" s="73">
        <f>dataMethode!$E$76+(dataMethode!$E$81-dataMethode!$E$76)*(1-exp(-0.0175*BN$3))</f>
        <v>70</v>
      </c>
      <c r="BO62" s="73">
        <f>dataMethode!$E$76+(dataMethode!$E$81-dataMethode!$E$76)*(1-exp(-0.0175*BO$3))</f>
        <v>70</v>
      </c>
      <c r="BP62" s="73">
        <f>dataMethode!$E$76+(dataMethode!$E$81-dataMethode!$E$76)*(1-exp(-0.0175*BP$3))</f>
        <v>70</v>
      </c>
      <c r="BQ62" s="73">
        <f>dataMethode!$E$76+(dataMethode!$E$81-dataMethode!$E$76)*(1-exp(-0.0175*BQ$3))</f>
        <v>70</v>
      </c>
      <c r="BR62" s="73">
        <f>dataMethode!$E$76+(dataMethode!$E$81-dataMethode!$E$76)*(1-exp(-0.0175*BR$3))</f>
        <v>70</v>
      </c>
      <c r="BS62" s="73">
        <f>dataMethode!$E$76+(dataMethode!$E$81-dataMethode!$E$76)*(1-exp(-0.0175*BS$3))</f>
        <v>70</v>
      </c>
      <c r="BT62" s="73">
        <f>dataMethode!$E$76+(dataMethode!$E$81-dataMethode!$E$76)*(1-exp(-0.0175*BT$3))</f>
        <v>70</v>
      </c>
      <c r="BU62" s="73">
        <f>dataMethode!$E$76+(dataMethode!$E$81-dataMethode!$E$76)*(1-exp(-0.0175*BU$3))</f>
        <v>70</v>
      </c>
      <c r="BV62" s="73">
        <f>dataMethode!$E$76+(dataMethode!$E$81-dataMethode!$E$76)*(1-exp(-0.0175*BV$3))</f>
        <v>70</v>
      </c>
      <c r="BW62" s="73">
        <f>dataMethode!$E$76+(dataMethode!$E$81-dataMethode!$E$76)*(1-exp(-0.0175*BW$3))</f>
        <v>70</v>
      </c>
      <c r="BX62" s="73">
        <f>dataMethode!$E$76+(dataMethode!$E$81-dataMethode!$E$76)*(1-exp(-0.0175*BX$3))</f>
        <v>70</v>
      </c>
      <c r="BY62" s="73">
        <f>dataMethode!$E$76+(dataMethode!$E$81-dataMethode!$E$76)*(1-exp(-0.0175*BY$3))</f>
        <v>70</v>
      </c>
      <c r="BZ62" s="73">
        <f>dataMethode!$E$76+(dataMethode!$E$81-dataMethode!$E$76)*(1-exp(-0.0175*BZ$3))</f>
        <v>70</v>
      </c>
      <c r="CA62" s="73">
        <f>dataMethode!$E$76+(dataMethode!$E$81-dataMethode!$E$76)*(1-exp(-0.0175*CA$3))</f>
        <v>70</v>
      </c>
      <c r="CB62" s="73">
        <f>dataMethode!$E$76+(dataMethode!$E$81-dataMethode!$E$76)*(1-exp(-0.0175*CB$3))</f>
        <v>70</v>
      </c>
      <c r="CC62" s="73">
        <f>dataMethode!$E$76+(dataMethode!$E$81-dataMethode!$E$76)*(1-exp(-0.0175*CC$3))</f>
        <v>70</v>
      </c>
      <c r="CD62" s="73">
        <f>dataMethode!$E$76+(dataMethode!$E$81-dataMethode!$E$76)*(1-exp(-0.0175*CD$3))</f>
        <v>70</v>
      </c>
      <c r="CE62" s="73">
        <f>dataMethode!$E$76+(dataMethode!$E$81-dataMethode!$E$76)*(1-exp(-0.0175*CE$3))</f>
        <v>70</v>
      </c>
      <c r="CF62" s="73">
        <f>dataMethode!$E$76+(dataMethode!$E$81-dataMethode!$E$76)*(1-exp(-0.0175*CF$3))</f>
        <v>70</v>
      </c>
      <c r="CG62" s="73">
        <f>dataMethode!$E$76+(dataMethode!$E$81-dataMethode!$E$76)*(1-exp(-0.0175*CG$3))</f>
        <v>70</v>
      </c>
      <c r="CH62" s="73">
        <f>dataMethode!$E$76+(dataMethode!$E$81-dataMethode!$E$76)*(1-exp(-0.0175*CH$3))</f>
        <v>70</v>
      </c>
      <c r="CI62" s="73">
        <f>dataMethode!$E$76+(dataMethode!$E$81-dataMethode!$E$76)*(1-exp(-0.0175*CI$3))</f>
        <v>70</v>
      </c>
      <c r="CJ62" s="73">
        <f>dataMethode!$E$76+(dataMethode!$E$81-dataMethode!$E$76)*(1-exp(-0.0175*CJ$3))</f>
        <v>70</v>
      </c>
      <c r="CK62" s="73">
        <f>dataMethode!$E$76+(dataMethode!$E$81-dataMethode!$E$76)*(1-exp(-0.0175*CK$3))</f>
        <v>70</v>
      </c>
      <c r="CL62" s="73">
        <f>dataMethode!$E$76+(dataMethode!$E$81-dataMethode!$E$76)*(1-exp(-0.0175*CL$3))</f>
        <v>70</v>
      </c>
      <c r="CM62" s="73">
        <f>dataMethode!$E$76+(dataMethode!$E$81-dataMethode!$E$76)*(1-exp(-0.0175*CM$3))</f>
        <v>70</v>
      </c>
      <c r="CN62" s="73">
        <f>dataMethode!$E$76+(dataMethode!$E$81-dataMethode!$E$76)*(1-exp(-0.0175*CN$3))</f>
        <v>70</v>
      </c>
      <c r="CO62" s="73">
        <f>dataMethode!$E$76+(dataMethode!$E$81-dataMethode!$E$76)*(1-exp(-0.0175*CO$3))</f>
        <v>70</v>
      </c>
      <c r="CP62" s="73">
        <f>dataMethode!$E$76+(dataMethode!$E$81-dataMethode!$E$76)*(1-exp(-0.0175*CP$3))</f>
        <v>70</v>
      </c>
      <c r="CQ62" s="73">
        <f>dataMethode!$E$76+(dataMethode!$E$81-dataMethode!$E$76)*(1-exp(-0.0175*CQ$3))</f>
        <v>70</v>
      </c>
      <c r="CR62" s="73">
        <f>dataMethode!$E$76+(dataMethode!$E$81-dataMethode!$E$76)*(1-exp(-0.0175*CR$3))</f>
        <v>70</v>
      </c>
      <c r="CS62" s="73">
        <f>dataMethode!$E$76+(dataMethode!$E$81-dataMethode!$E$76)*(1-exp(-0.0175*CS$3))</f>
        <v>70</v>
      </c>
      <c r="CT62" s="73">
        <f>dataMethode!$E$76+(dataMethode!$E$81-dataMethode!$E$76)*(1-exp(-0.0175*CT$3))</f>
        <v>70</v>
      </c>
      <c r="CU62" s="73">
        <f>dataMethode!$E$76+(dataMethode!$E$81-dataMethode!$E$76)*(1-exp(-0.0175*CU$3))</f>
        <v>70</v>
      </c>
      <c r="CV62" s="73">
        <f>dataMethode!$E$76+(dataMethode!$E$81-dataMethode!$E$76)*(1-exp(-0.0175*CV$3))</f>
        <v>70</v>
      </c>
      <c r="CW62" s="73">
        <f>dataMethode!$E$76+(dataMethode!$E$81-dataMethode!$E$76)*(1-exp(-0.0175*CW$3))</f>
        <v>70</v>
      </c>
      <c r="CX62" s="73">
        <f>dataMethode!$E$76+(dataMethode!$E$81-dataMethode!$E$76)*(1-exp(-0.0175*CX$3))</f>
        <v>70</v>
      </c>
      <c r="CY62" s="73">
        <f>dataMethode!$E$76+(dataMethode!$E$81-dataMethode!$E$76)*(1-exp(-0.0175*CY$3))</f>
        <v>70</v>
      </c>
      <c r="CZ62" s="73">
        <f>dataMethode!$E$76+(dataMethode!$E$81-dataMethode!$E$76)*(1-exp(-0.0175*CZ$3))</f>
        <v>70</v>
      </c>
      <c r="DA62" s="73">
        <f>dataMethode!$E$76+(dataMethode!$E$81-dataMethode!$E$76)*(1-exp(-0.0175*DA$3))</f>
        <v>70</v>
      </c>
      <c r="DB62" s="73">
        <f>dataMethode!$E$76+(dataMethode!$E$81-dataMethode!$E$76)*(1-exp(-0.0175*DB$3))</f>
        <v>70</v>
      </c>
      <c r="DC62" s="73">
        <f>dataMethode!$E$76+(dataMethode!$E$81-dataMethode!$E$76)*(1-exp(-0.0175*DC$3))</f>
        <v>70</v>
      </c>
      <c r="DD62" s="73">
        <f>dataMethode!$E$76+(dataMethode!$E$81-dataMethode!$E$76)*(1-exp(-0.0175*DD$3))</f>
        <v>70</v>
      </c>
      <c r="DE62" s="73">
        <f>dataMethode!$E$76+(dataMethode!$E$81-dataMethode!$E$76)*(1-exp(-0.0175*DE$3))</f>
        <v>70</v>
      </c>
      <c r="DF62" s="73">
        <f>dataMethode!$E$76+(dataMethode!$E$81-dataMethode!$E$76)*(1-exp(-0.0175*DF$3))</f>
        <v>70</v>
      </c>
      <c r="DG62" s="73">
        <f>dataMethode!$E$76+(dataMethode!$E$81-dataMethode!$E$76)*(1-exp(-0.0175*DG$3))</f>
        <v>70</v>
      </c>
      <c r="DH62" s="73">
        <f>dataMethode!$E$76+(dataMethode!$E$81-dataMethode!$E$76)*(1-exp(-0.0175*DH$3))</f>
        <v>70</v>
      </c>
      <c r="DI62" s="73">
        <f>dataMethode!$E$76+(dataMethode!$E$81-dataMethode!$E$76)*(1-exp(-0.0175*DI$3))</f>
        <v>70</v>
      </c>
      <c r="DJ62" s="73">
        <f>dataMethode!$E$76+(dataMethode!$E$81-dataMethode!$E$76)*(1-exp(-0.0175*DJ$3))</f>
        <v>70</v>
      </c>
      <c r="DK62" s="73">
        <f>dataMethode!$E$76+(dataMethode!$E$81-dataMethode!$E$76)*(1-exp(-0.0175*DK$3))</f>
        <v>70</v>
      </c>
      <c r="DL62" s="73">
        <f>dataMethode!$E$76+(dataMethode!$E$81-dataMethode!$E$76)*(1-exp(-0.0175*DL$3))</f>
        <v>70</v>
      </c>
      <c r="DM62" s="73">
        <f>dataMethode!$E$76+(dataMethode!$E$81-dataMethode!$E$76)*(1-exp(-0.0175*DM$3))</f>
        <v>70</v>
      </c>
      <c r="DN62" s="73">
        <f>dataMethode!$E$76+(dataMethode!$E$81-dataMethode!$E$76)*(1-exp(-0.0175*DN$3))</f>
        <v>70</v>
      </c>
      <c r="DO62" s="73">
        <f>dataMethode!$E$76+(dataMethode!$E$81-dataMethode!$E$76)*(1-exp(-0.0175*DO$3))</f>
        <v>70</v>
      </c>
      <c r="DP62" s="73">
        <f>dataMethode!$E$76+(dataMethode!$E$81-dataMethode!$E$76)*(1-exp(-0.0175*DP$3))</f>
        <v>70</v>
      </c>
      <c r="DQ62" s="73">
        <f>dataMethode!$E$76+(dataMethode!$E$81-dataMethode!$E$76)*(1-exp(-0.0175*DQ$3))</f>
        <v>70</v>
      </c>
      <c r="DR62" s="73">
        <f>dataMethode!$E$76+(dataMethode!$E$81-dataMethode!$E$76)*(1-exp(-0.0175*DR$3))</f>
        <v>70</v>
      </c>
      <c r="DS62" s="73">
        <f>dataMethode!$E$76+(dataMethode!$E$81-dataMethode!$E$76)*(1-exp(-0.0175*DS$3))</f>
        <v>70</v>
      </c>
      <c r="DT62" s="73">
        <f>dataMethode!$E$76+(dataMethode!$E$81-dataMethode!$E$76)*(1-exp(-0.0175*DT$3))</f>
        <v>70</v>
      </c>
      <c r="DU62" s="73">
        <f>dataMethode!$E$76+(dataMethode!$E$81-dataMethode!$E$76)*(1-exp(-0.0175*DU$3))</f>
        <v>70</v>
      </c>
      <c r="DV62" s="73">
        <f>dataMethode!$E$76+(dataMethode!$E$81-dataMethode!$E$76)*(1-exp(-0.0175*DV$3))</f>
        <v>70</v>
      </c>
      <c r="DW62" s="73">
        <f>dataMethode!$E$76+(dataMethode!$E$81-dataMethode!$E$76)*(1-exp(-0.0175*DW$3))</f>
        <v>70</v>
      </c>
      <c r="DX62" s="73">
        <f>dataMethode!$E$76+(dataMethode!$E$81-dataMethode!$E$76)*(1-exp(-0.0175*DX$3))</f>
        <v>70</v>
      </c>
      <c r="DY62" s="73">
        <f>dataMethode!$E$76+(dataMethode!$E$81-dataMethode!$E$76)*(1-exp(-0.0175*DY$3))</f>
        <v>70</v>
      </c>
      <c r="DZ62" s="73">
        <f>dataMethode!$E$76+(dataMethode!$E$81-dataMethode!$E$76)*(1-exp(-0.0175*DZ$3))</f>
        <v>70</v>
      </c>
      <c r="EA62" s="73">
        <f>dataMethode!$E$76+(dataMethode!$E$81-dataMethode!$E$76)*(1-exp(-0.0175*EA$3))</f>
        <v>70</v>
      </c>
      <c r="EB62" s="73">
        <f>dataMethode!$E$76+(dataMethode!$E$81-dataMethode!$E$76)*(1-exp(-0.0175*EB$3))</f>
        <v>70</v>
      </c>
      <c r="EC62" s="73">
        <f>dataMethode!$E$76+(dataMethode!$E$81-dataMethode!$E$76)*(1-exp(-0.0175*EC$3))</f>
        <v>70</v>
      </c>
      <c r="ED62" s="73">
        <f>dataMethode!$E$76+(dataMethode!$E$81-dataMethode!$E$76)*(1-exp(-0.0175*ED$3))</f>
        <v>70</v>
      </c>
      <c r="EE62" s="73">
        <f>dataMethode!$E$76+(dataMethode!$E$81-dataMethode!$E$76)*(1-exp(-0.0175*EE$3))</f>
        <v>70</v>
      </c>
      <c r="EF62" s="73">
        <f>dataMethode!$E$76+(dataMethode!$E$81-dataMethode!$E$76)*(1-exp(-0.0175*EF$3))</f>
        <v>70</v>
      </c>
      <c r="EG62" s="73">
        <f>dataMethode!$E$76+(dataMethode!$E$81-dataMethode!$E$76)*(1-exp(-0.0175*EG$3))</f>
        <v>70</v>
      </c>
      <c r="EH62" s="73">
        <f>dataMethode!$E$76+(dataMethode!$E$81-dataMethode!$E$76)*(1-exp(-0.0175*EH$3))</f>
        <v>70</v>
      </c>
      <c r="EI62" s="73">
        <f>dataMethode!$E$76+(dataMethode!$E$81-dataMethode!$E$76)*(1-exp(-0.0175*EI$3))</f>
        <v>70</v>
      </c>
      <c r="EJ62" s="73">
        <f>dataMethode!$E$76+(dataMethode!$E$81-dataMethode!$E$76)*(1-exp(-0.0175*EJ$3))</f>
        <v>70</v>
      </c>
      <c r="EK62" s="73">
        <f>dataMethode!$E$76+(dataMethode!$E$81-dataMethode!$E$76)*(1-exp(-0.0175*EK$3))</f>
        <v>70</v>
      </c>
      <c r="EL62" s="73">
        <f>dataMethode!$E$76+(dataMethode!$E$81-dataMethode!$E$76)*(1-exp(-0.0175*EL$3))</f>
        <v>70</v>
      </c>
      <c r="EM62" s="73">
        <f>dataMethode!$E$76+(dataMethode!$E$81-dataMethode!$E$76)*(1-exp(-0.0175*EM$3))</f>
        <v>70</v>
      </c>
      <c r="EN62" s="73">
        <f>dataMethode!$E$76+(dataMethode!$E$81-dataMethode!$E$76)*(1-exp(-0.0175*EN$3))</f>
        <v>70</v>
      </c>
      <c r="EO62" s="73">
        <f>dataMethode!$E$76+(dataMethode!$E$81-dataMethode!$E$76)*(1-exp(-0.0175*EO$3))</f>
        <v>70</v>
      </c>
      <c r="EP62" s="73">
        <f>dataMethode!$E$76+(dataMethode!$E$81-dataMethode!$E$76)*(1-exp(-0.0175*EP$3))</f>
        <v>70</v>
      </c>
      <c r="EQ62" s="73">
        <f>dataMethode!$E$76+(dataMethode!$E$81-dataMethode!$E$76)*(1-exp(-0.0175*EQ$3))</f>
        <v>70</v>
      </c>
      <c r="ER62" s="73">
        <f>dataMethode!$E$76+(dataMethode!$E$81-dataMethode!$E$76)*(1-exp(-0.0175*ER$3))</f>
        <v>70</v>
      </c>
      <c r="ES62" s="73">
        <f>dataMethode!$E$76+(dataMethode!$E$81-dataMethode!$E$76)*(1-exp(-0.0175*ES$3))</f>
        <v>70</v>
      </c>
      <c r="ET62" s="73">
        <f>dataMethode!$E$76+(dataMethode!$E$81-dataMethode!$E$76)*(1-exp(-0.0175*ET$3))</f>
        <v>70</v>
      </c>
      <c r="EU62" s="73">
        <f>dataMethode!$E$76+(dataMethode!$E$81-dataMethode!$E$76)*(1-exp(-0.0175*EU$3))</f>
        <v>70</v>
      </c>
      <c r="EV62" s="73">
        <f>dataMethode!$E$76+(dataMethode!$E$81-dataMethode!$E$76)*(1-exp(-0.0175*EV$3))</f>
        <v>70</v>
      </c>
      <c r="EW62" s="73">
        <f>dataMethode!$E$76+(dataMethode!$E$81-dataMethode!$E$76)*(1-exp(-0.0175*EW$3))</f>
        <v>70</v>
      </c>
      <c r="EX62" s="73">
        <f>dataMethode!$E$76+(dataMethode!$E$81-dataMethode!$E$76)*(1-exp(-0.0175*EX$3))</f>
        <v>70</v>
      </c>
      <c r="EY62" s="73">
        <f>dataMethode!$E$76+(dataMethode!$E$81-dataMethode!$E$76)*(1-exp(-0.0175*EY$3))</f>
        <v>70</v>
      </c>
      <c r="EZ62" s="73">
        <f>dataMethode!$E$76+(dataMethode!$E$81-dataMethode!$E$76)*(1-exp(-0.0175*EZ$3))</f>
        <v>70</v>
      </c>
      <c r="FA62" s="73">
        <f>dataMethode!$E$76+(dataMethode!$E$81-dataMethode!$E$76)*(1-exp(-0.0175*FA$3))</f>
        <v>70</v>
      </c>
      <c r="FB62" s="73">
        <f>dataMethode!$E$76+(dataMethode!$E$81-dataMethode!$E$76)*(1-exp(-0.0175*FB$3))</f>
        <v>70</v>
      </c>
      <c r="FC62" s="73">
        <f>dataMethode!$E$76+(dataMethode!$E$81-dataMethode!$E$76)*(1-exp(-0.0175*FC$3))</f>
        <v>70</v>
      </c>
      <c r="FD62" s="73">
        <f>dataMethode!$E$76+(dataMethode!$E$81-dataMethode!$E$76)*(1-exp(-0.0175*FD$3))</f>
        <v>70</v>
      </c>
      <c r="FE62" s="73">
        <f>dataMethode!$E$76+(dataMethode!$E$81-dataMethode!$E$76)*(1-exp(-0.0175*FE$3))</f>
        <v>70</v>
      </c>
      <c r="FF62" s="73">
        <f>dataMethode!$E$76+(dataMethode!$E$81-dataMethode!$E$76)*(1-exp(-0.0175*FF$3))</f>
        <v>70</v>
      </c>
      <c r="FG62" s="73">
        <f>dataMethode!$E$76+(dataMethode!$E$81-dataMethode!$E$76)*(1-exp(-0.0175*FG$3))</f>
        <v>70</v>
      </c>
      <c r="FH62" s="73">
        <f>dataMethode!$E$76+(dataMethode!$E$81-dataMethode!$E$76)*(1-exp(-0.0175*FH$3))</f>
        <v>70</v>
      </c>
      <c r="FI62" s="73">
        <f>dataMethode!$E$76+(dataMethode!$E$81-dataMethode!$E$76)*(1-exp(-0.0175*FI$3))</f>
        <v>70</v>
      </c>
      <c r="FJ62" s="73">
        <f>dataMethode!$E$76+(dataMethode!$E$81-dataMethode!$E$76)*(1-exp(-0.0175*FJ$3))</f>
        <v>70</v>
      </c>
      <c r="FK62" s="73">
        <f>dataMethode!$E$76+(dataMethode!$E$81-dataMethode!$E$76)*(1-exp(-0.0175*FK$3))</f>
        <v>70</v>
      </c>
      <c r="FL62" s="73">
        <f>dataMethode!$E$76+(dataMethode!$E$81-dataMethode!$E$76)*(1-exp(-0.0175*FL$3))</f>
        <v>70</v>
      </c>
      <c r="FM62" s="73">
        <f>dataMethode!$E$76+(dataMethode!$E$81-dataMethode!$E$76)*(1-exp(-0.0175*FM$3))</f>
        <v>70</v>
      </c>
      <c r="FN62" s="73">
        <f>dataMethode!$E$76+(dataMethode!$E$81-dataMethode!$E$76)*(1-exp(-0.0175*FN$3))</f>
        <v>70</v>
      </c>
      <c r="FO62" s="73">
        <f>dataMethode!$E$76+(dataMethode!$E$81-dataMethode!$E$76)*(1-exp(-0.0175*FO$3))</f>
        <v>70</v>
      </c>
      <c r="FP62" s="73">
        <f>dataMethode!$E$76+(dataMethode!$E$81-dataMethode!$E$76)*(1-exp(-0.0175*FP$3))</f>
        <v>70</v>
      </c>
      <c r="FQ62" s="73">
        <f>dataMethode!$E$76+(dataMethode!$E$81-dataMethode!$E$76)*(1-exp(-0.0175*FQ$3))</f>
        <v>70</v>
      </c>
      <c r="FR62" s="73">
        <f>dataMethode!$E$76+(dataMethode!$E$81-dataMethode!$E$76)*(1-exp(-0.0175*FR$3))</f>
        <v>70</v>
      </c>
      <c r="FS62" s="73">
        <f>dataMethode!$E$76+(dataMethode!$E$81-dataMethode!$E$76)*(1-exp(-0.0175*FS$3))</f>
        <v>70</v>
      </c>
      <c r="FT62" s="73">
        <f>dataMethode!$E$76+(dataMethode!$E$81-dataMethode!$E$76)*(1-exp(-0.0175*FT$3))</f>
        <v>70</v>
      </c>
      <c r="FU62" s="73">
        <f>dataMethode!$E$76+(dataMethode!$E$81-dataMethode!$E$76)*(1-exp(-0.0175*FU$3))</f>
        <v>70</v>
      </c>
      <c r="FV62" s="73">
        <f>dataMethode!$E$76+(dataMethode!$E$81-dataMethode!$E$76)*(1-exp(-0.0175*FV$3))</f>
        <v>70</v>
      </c>
      <c r="FW62" s="73">
        <f>dataMethode!$E$76+(dataMethode!$E$81-dataMethode!$E$76)*(1-exp(-0.0175*FW$3))</f>
        <v>70</v>
      </c>
      <c r="FX62" s="73">
        <f>dataMethode!$E$76+(dataMethode!$E$81-dataMethode!$E$76)*(1-exp(-0.0175*FX$3))</f>
        <v>70</v>
      </c>
      <c r="FY62" s="73">
        <f>dataMethode!$E$76+(dataMethode!$E$81-dataMethode!$E$76)*(1-exp(-0.0175*FY$3))</f>
        <v>70</v>
      </c>
      <c r="FZ62" s="73">
        <f>dataMethode!$E$76+(dataMethode!$E$81-dataMethode!$E$76)*(1-exp(-0.0175*FZ$3))</f>
        <v>70</v>
      </c>
      <c r="GA62" s="73">
        <f>dataMethode!$E$76+(dataMethode!$E$81-dataMethode!$E$76)*(1-exp(-0.0175*GA$3))</f>
        <v>70</v>
      </c>
      <c r="GB62" s="73">
        <f>dataMethode!$E$76+(dataMethode!$E$81-dataMethode!$E$76)*(1-exp(-0.0175*GB$3))</f>
        <v>70</v>
      </c>
      <c r="GC62" s="73">
        <f>dataMethode!$E$76+(dataMethode!$E$81-dataMethode!$E$76)*(1-exp(-0.0175*GC$3))</f>
        <v>70</v>
      </c>
      <c r="GD62" s="73">
        <f>dataMethode!$E$76+(dataMethode!$E$81-dataMethode!$E$76)*(1-exp(-0.0175*GD$3))</f>
        <v>70</v>
      </c>
      <c r="GE62" s="73">
        <f>dataMethode!$E$76+(dataMethode!$E$81-dataMethode!$E$76)*(1-exp(-0.0175*GE$3))</f>
        <v>70</v>
      </c>
      <c r="GF62" s="73">
        <f>dataMethode!$E$76+(dataMethode!$E$81-dataMethode!$E$76)*(1-exp(-0.0175*GF$3))</f>
        <v>70</v>
      </c>
      <c r="GG62" s="73"/>
    </row>
    <row r="63">
      <c r="A63" s="66"/>
      <c r="B63" s="66"/>
      <c r="C63" s="66"/>
      <c r="D63" s="20" t="s">
        <v>131</v>
      </c>
      <c r="E63" s="50"/>
      <c r="F63" s="50" t="s">
        <v>116</v>
      </c>
      <c r="H63" s="73">
        <f>IF(H$3&gt;dataMethode!$E$72,dataMethode!$E$70,H$3*(dataMethode!$E$70-dataMethode!$E$71)/dataMethode!$E$72)</f>
        <v>0</v>
      </c>
      <c r="I63" s="73">
        <f>IF(I$3&gt;dataMethode!$E$72,dataMethode!$E$70,I$3*(dataMethode!$E$70-dataMethode!$E$71)/dataMethode!$E$72)</f>
        <v>0.3333333333</v>
      </c>
      <c r="J63" s="73">
        <f>IF(J$3&gt;dataMethode!$E$72,dataMethode!$E$70,J$3*(dataMethode!$E$70-dataMethode!$E$71)/dataMethode!$E$72)</f>
        <v>0.6666666667</v>
      </c>
      <c r="K63" s="73">
        <f>IF(K$3&gt;dataMethode!$E$72,dataMethode!$E$70,K$3*(dataMethode!$E$70-dataMethode!$E$71)/dataMethode!$E$72)</f>
        <v>1</v>
      </c>
      <c r="L63" s="73">
        <f>IF(L$3&gt;dataMethode!$E$72,dataMethode!$E$70,L$3*(dataMethode!$E$70-dataMethode!$E$71)/dataMethode!$E$72)</f>
        <v>1.333333333</v>
      </c>
      <c r="M63" s="73">
        <f>IF(M$3&gt;dataMethode!$E$72,dataMethode!$E$70,M$3*(dataMethode!$E$70-dataMethode!$E$71)/dataMethode!$E$72)</f>
        <v>1.666666667</v>
      </c>
      <c r="N63" s="73">
        <f>IF(N$3&gt;dataMethode!$E$72,dataMethode!$E$70,N$3*(dataMethode!$E$70-dataMethode!$E$71)/dataMethode!$E$72)</f>
        <v>2</v>
      </c>
      <c r="O63" s="73">
        <f>IF(O$3&gt;dataMethode!$E$72,dataMethode!$E$70,O$3*(dataMethode!$E$70-dataMethode!$E$71)/dataMethode!$E$72)</f>
        <v>2.333333333</v>
      </c>
      <c r="P63" s="73">
        <f>IF(P$3&gt;dataMethode!$E$72,dataMethode!$E$70,P$3*(dataMethode!$E$70-dataMethode!$E$71)/dataMethode!$E$72)</f>
        <v>2.666666667</v>
      </c>
      <c r="Q63" s="73">
        <f>IF(Q$3&gt;dataMethode!$E$72,dataMethode!$E$70,Q$3*(dataMethode!$E$70-dataMethode!$E$71)/dataMethode!$E$72)</f>
        <v>3</v>
      </c>
      <c r="R63" s="73">
        <f>IF(R$3&gt;dataMethode!$E$72,dataMethode!$E$70,R$3*(dataMethode!$E$70-dataMethode!$E$71)/dataMethode!$E$72)</f>
        <v>3.333333333</v>
      </c>
      <c r="S63" s="73">
        <f>IF(S$3&gt;dataMethode!$E$72,dataMethode!$E$70,S$3*(dataMethode!$E$70-dataMethode!$E$71)/dataMethode!$E$72)</f>
        <v>3.666666667</v>
      </c>
      <c r="T63" s="73">
        <f>IF(T$3&gt;dataMethode!$E$72,dataMethode!$E$70,T$3*(dataMethode!$E$70-dataMethode!$E$71)/dataMethode!$E$72)</f>
        <v>4</v>
      </c>
      <c r="U63" s="73">
        <f>IF(U$3&gt;dataMethode!$E$72,dataMethode!$E$70,U$3*(dataMethode!$E$70-dataMethode!$E$71)/dataMethode!$E$72)</f>
        <v>4.333333333</v>
      </c>
      <c r="V63" s="73">
        <f>IF(V$3&gt;dataMethode!$E$72,dataMethode!$E$70,V$3*(dataMethode!$E$70-dataMethode!$E$71)/dataMethode!$E$72)</f>
        <v>4.666666667</v>
      </c>
      <c r="W63" s="73">
        <f>IF(W$3&gt;dataMethode!$E$72,dataMethode!$E$70,W$3*(dataMethode!$E$70-dataMethode!$E$71)/dataMethode!$E$72)</f>
        <v>5</v>
      </c>
      <c r="X63" s="73">
        <f>IF(X$3&gt;dataMethode!$E$72,dataMethode!$E$70,X$3*(dataMethode!$E$70-dataMethode!$E$71)/dataMethode!$E$72)</f>
        <v>5.333333333</v>
      </c>
      <c r="Y63" s="73">
        <f>IF(Y$3&gt;dataMethode!$E$72,dataMethode!$E$70,Y$3*(dataMethode!$E$70-dataMethode!$E$71)/dataMethode!$E$72)</f>
        <v>5.666666667</v>
      </c>
      <c r="Z63" s="73">
        <f>IF(Z$3&gt;dataMethode!$E$72,dataMethode!$E$70,Z$3*(dataMethode!$E$70-dataMethode!$E$71)/dataMethode!$E$72)</f>
        <v>6</v>
      </c>
      <c r="AA63" s="73">
        <f>IF(AA$3&gt;dataMethode!$E$72,dataMethode!$E$70,AA$3*(dataMethode!$E$70-dataMethode!$E$71)/dataMethode!$E$72)</f>
        <v>6.333333333</v>
      </c>
      <c r="AB63" s="73">
        <f>IF(AB$3&gt;dataMethode!$E$72,dataMethode!$E$70,AB$3*(dataMethode!$E$70-dataMethode!$E$71)/dataMethode!$E$72)</f>
        <v>6.666666667</v>
      </c>
      <c r="AC63" s="73">
        <f>IF(AC$3&gt;dataMethode!$E$72,dataMethode!$E$70,AC$3*(dataMethode!$E$70-dataMethode!$E$71)/dataMethode!$E$72)</f>
        <v>7</v>
      </c>
      <c r="AD63" s="73">
        <f>IF(AD$3&gt;dataMethode!$E$72,dataMethode!$E$70,AD$3*(dataMethode!$E$70-dataMethode!$E$71)/dataMethode!$E$72)</f>
        <v>7.333333333</v>
      </c>
      <c r="AE63" s="73">
        <f>IF(AE$3&gt;dataMethode!$E$72,dataMethode!$E$70,AE$3*(dataMethode!$E$70-dataMethode!$E$71)/dataMethode!$E$72)</f>
        <v>7.666666667</v>
      </c>
      <c r="AF63" s="73">
        <f>IF(AF$3&gt;dataMethode!$E$72,dataMethode!$E$70,AF$3*(dataMethode!$E$70-dataMethode!$E$71)/dataMethode!$E$72)</f>
        <v>8</v>
      </c>
      <c r="AG63" s="73">
        <f>IF(AG$3&gt;dataMethode!$E$72,dataMethode!$E$70,AG$3*(dataMethode!$E$70-dataMethode!$E$71)/dataMethode!$E$72)</f>
        <v>8.333333333</v>
      </c>
      <c r="AH63" s="73">
        <f>IF(AH$3&gt;dataMethode!$E$72,dataMethode!$E$70,AH$3*(dataMethode!$E$70-dataMethode!$E$71)/dataMethode!$E$72)</f>
        <v>8.666666667</v>
      </c>
      <c r="AI63" s="73">
        <f>IF(AI$3&gt;dataMethode!$E$72,dataMethode!$E$70,AI$3*(dataMethode!$E$70-dataMethode!$E$71)/dataMethode!$E$72)</f>
        <v>9</v>
      </c>
      <c r="AJ63" s="73">
        <f>IF(AJ$3&gt;dataMethode!$E$72,dataMethode!$E$70,AJ$3*(dataMethode!$E$70-dataMethode!$E$71)/dataMethode!$E$72)</f>
        <v>9.333333333</v>
      </c>
      <c r="AK63" s="73">
        <f>IF(AK$3&gt;dataMethode!$E$72,dataMethode!$E$70,AK$3*(dataMethode!$E$70-dataMethode!$E$71)/dataMethode!$E$72)</f>
        <v>9.666666667</v>
      </c>
      <c r="AL63" s="73">
        <f>IF(AL$3&gt;dataMethode!$E$72,dataMethode!$E$70,AL$3*(dataMethode!$E$70-dataMethode!$E$71)/dataMethode!$E$72)</f>
        <v>10</v>
      </c>
      <c r="AM63" s="73">
        <f>IF(AM$3&gt;dataMethode!$E$72,dataMethode!$E$70,AM$3*(dataMethode!$E$70-dataMethode!$E$71)/dataMethode!$E$72)</f>
        <v>10</v>
      </c>
      <c r="AN63" s="73">
        <f>IF(AN$3&gt;dataMethode!$E$72,dataMethode!$E$70,AN$3*(dataMethode!$E$70-dataMethode!$E$71)/dataMethode!$E$72)</f>
        <v>10</v>
      </c>
      <c r="AO63" s="73">
        <f>IF(AO$3&gt;dataMethode!$E$72,dataMethode!$E$70,AO$3*(dataMethode!$E$70-dataMethode!$E$71)/dataMethode!$E$72)</f>
        <v>10</v>
      </c>
      <c r="AP63" s="73">
        <f>IF(AP$3&gt;dataMethode!$E$72,dataMethode!$E$70,AP$3*(dataMethode!$E$70-dataMethode!$E$71)/dataMethode!$E$72)</f>
        <v>10</v>
      </c>
      <c r="AQ63" s="73">
        <f>IF(AQ$3&gt;dataMethode!$E$72,dataMethode!$E$70,AQ$3*(dataMethode!$E$70-dataMethode!$E$71)/dataMethode!$E$72)</f>
        <v>10</v>
      </c>
      <c r="AR63" s="73">
        <f>IF(AR$3&gt;dataMethode!$E$72,dataMethode!$E$70,AR$3*(dataMethode!$E$70-dataMethode!$E$71)/dataMethode!$E$72)</f>
        <v>10</v>
      </c>
      <c r="AS63" s="73">
        <f>IF(AS$3&gt;dataMethode!$E$72,dataMethode!$E$70,AS$3*(dataMethode!$E$70-dataMethode!$E$71)/dataMethode!$E$72)</f>
        <v>10</v>
      </c>
      <c r="AT63" s="73">
        <f>IF(AT$3&gt;dataMethode!$E$72,dataMethode!$E$70,AT$3*(dataMethode!$E$70-dataMethode!$E$71)/dataMethode!$E$72)</f>
        <v>10</v>
      </c>
      <c r="AU63" s="73">
        <f>IF(AU$3&gt;dataMethode!$E$72,dataMethode!$E$70,AU$3*(dataMethode!$E$70-dataMethode!$E$71)/dataMethode!$E$72)</f>
        <v>10</v>
      </c>
      <c r="AV63" s="73">
        <f>IF(AV$3&gt;dataMethode!$E$72,dataMethode!$E$70,AV$3*(dataMethode!$E$70-dataMethode!$E$71)/dataMethode!$E$72)</f>
        <v>10</v>
      </c>
      <c r="AW63" s="73">
        <f>IF(AW$3&gt;dataMethode!$E$72,dataMethode!$E$70,AW$3*(dataMethode!$E$70-dataMethode!$E$71)/dataMethode!$E$72)</f>
        <v>10</v>
      </c>
      <c r="AX63" s="73">
        <f>IF(AX$3&gt;dataMethode!$E$72,dataMethode!$E$70,AX$3*(dataMethode!$E$70-dataMethode!$E$71)/dataMethode!$E$72)</f>
        <v>10</v>
      </c>
      <c r="AY63" s="73">
        <f>IF(AY$3&gt;dataMethode!$E$72,dataMethode!$E$70,AY$3*(dataMethode!$E$70-dataMethode!$E$71)/dataMethode!$E$72)</f>
        <v>10</v>
      </c>
      <c r="AZ63" s="73">
        <f>IF(AZ$3&gt;dataMethode!$E$72,dataMethode!$E$70,AZ$3*(dataMethode!$E$70-dataMethode!$E$71)/dataMethode!$E$72)</f>
        <v>10</v>
      </c>
      <c r="BA63" s="73">
        <f>IF(BA$3&gt;dataMethode!$E$72,dataMethode!$E$70,BA$3*(dataMethode!$E$70-dataMethode!$E$71)/dataMethode!$E$72)</f>
        <v>10</v>
      </c>
      <c r="BB63" s="73">
        <f>IF(BB$3&gt;dataMethode!$E$72,dataMethode!$E$70,BB$3*(dataMethode!$E$70-dataMethode!$E$71)/dataMethode!$E$72)</f>
        <v>10</v>
      </c>
      <c r="BC63" s="73">
        <f>IF(BC$3&gt;dataMethode!$E$72,dataMethode!$E$70,BC$3*(dataMethode!$E$70-dataMethode!$E$71)/dataMethode!$E$72)</f>
        <v>10</v>
      </c>
      <c r="BD63" s="73">
        <f>IF(BD$3&gt;dataMethode!$E$72,dataMethode!$E$70,BD$3*(dataMethode!$E$70-dataMethode!$E$71)/dataMethode!$E$72)</f>
        <v>10</v>
      </c>
      <c r="BE63" s="73">
        <f>IF(BE$3&gt;dataMethode!$E$72,dataMethode!$E$70,BE$3*(dataMethode!$E$70-dataMethode!$E$71)/dataMethode!$E$72)</f>
        <v>10</v>
      </c>
      <c r="BF63" s="73">
        <f>IF(BF$3&gt;dataMethode!$E$72,dataMethode!$E$70,BF$3*(dataMethode!$E$70-dataMethode!$E$71)/dataMethode!$E$72)</f>
        <v>10</v>
      </c>
      <c r="BG63" s="73">
        <f>IF(BG$3&gt;dataMethode!$E$72,dataMethode!$E$70,BG$3*(dataMethode!$E$70-dataMethode!$E$71)/dataMethode!$E$72)</f>
        <v>10</v>
      </c>
      <c r="BH63" s="73">
        <f>IF(BH$3&gt;dataMethode!$E$72,dataMethode!$E$70,BH$3*(dataMethode!$E$70-dataMethode!$E$71)/dataMethode!$E$72)</f>
        <v>10</v>
      </c>
      <c r="BI63" s="73">
        <f>IF(BI$3&gt;dataMethode!$E$72,dataMethode!$E$70,BI$3*(dataMethode!$E$70-dataMethode!$E$71)/dataMethode!$E$72)</f>
        <v>10</v>
      </c>
      <c r="BJ63" s="73">
        <f>IF(BJ$3&gt;dataMethode!$E$72,dataMethode!$E$70,BJ$3*(dataMethode!$E$70-dataMethode!$E$71)/dataMethode!$E$72)</f>
        <v>10</v>
      </c>
      <c r="BK63" s="73">
        <f>IF(BK$3&gt;dataMethode!$E$72,dataMethode!$E$70,BK$3*(dataMethode!$E$70-dataMethode!$E$71)/dataMethode!$E$72)</f>
        <v>10</v>
      </c>
      <c r="BL63" s="73">
        <f>IF(BL$3&gt;dataMethode!$E$72,dataMethode!$E$70,BL$3*(dataMethode!$E$70-dataMethode!$E$71)/dataMethode!$E$72)</f>
        <v>10</v>
      </c>
      <c r="BM63" s="73">
        <f>IF(BM$3&gt;dataMethode!$E$72,dataMethode!$E$70,BM$3*(dataMethode!$E$70-dataMethode!$E$71)/dataMethode!$E$72)</f>
        <v>10</v>
      </c>
      <c r="BN63" s="73">
        <f>IF(BN$3&gt;dataMethode!$E$72,dataMethode!$E$70,BN$3*(dataMethode!$E$70-dataMethode!$E$71)/dataMethode!$E$72)</f>
        <v>10</v>
      </c>
      <c r="BO63" s="73">
        <f>IF(BO$3&gt;dataMethode!$E$72,dataMethode!$E$70,BO$3*(dataMethode!$E$70-dataMethode!$E$71)/dataMethode!$E$72)</f>
        <v>10</v>
      </c>
      <c r="BP63" s="73">
        <f>IF(BP$3&gt;dataMethode!$E$72,dataMethode!$E$70,BP$3*(dataMethode!$E$70-dataMethode!$E$71)/dataMethode!$E$72)</f>
        <v>10</v>
      </c>
      <c r="BQ63" s="73">
        <f>IF(BQ$3&gt;dataMethode!$E$72,dataMethode!$E$70,BQ$3*(dataMethode!$E$70-dataMethode!$E$71)/dataMethode!$E$72)</f>
        <v>10</v>
      </c>
      <c r="BR63" s="73">
        <f>IF(BR$3&gt;dataMethode!$E$72,dataMethode!$E$70,BR$3*(dataMethode!$E$70-dataMethode!$E$71)/dataMethode!$E$72)</f>
        <v>10</v>
      </c>
      <c r="BS63" s="73">
        <f>IF(BS$3&gt;dataMethode!$E$72,dataMethode!$E$70,BS$3*(dataMethode!$E$70-dataMethode!$E$71)/dataMethode!$E$72)</f>
        <v>10</v>
      </c>
      <c r="BT63" s="73">
        <f>IF(BT$3&gt;dataMethode!$E$72,dataMethode!$E$70,BT$3*(dataMethode!$E$70-dataMethode!$E$71)/dataMethode!$E$72)</f>
        <v>10</v>
      </c>
      <c r="BU63" s="73">
        <f>IF(BU$3&gt;dataMethode!$E$72,dataMethode!$E$70,BU$3*(dataMethode!$E$70-dataMethode!$E$71)/dataMethode!$E$72)</f>
        <v>10</v>
      </c>
      <c r="BV63" s="73">
        <f>IF(BV$3&gt;dataMethode!$E$72,dataMethode!$E$70,BV$3*(dataMethode!$E$70-dataMethode!$E$71)/dataMethode!$E$72)</f>
        <v>10</v>
      </c>
      <c r="BW63" s="73">
        <f>IF(BW$3&gt;dataMethode!$E$72,dataMethode!$E$70,BW$3*(dataMethode!$E$70-dataMethode!$E$71)/dataMethode!$E$72)</f>
        <v>10</v>
      </c>
      <c r="BX63" s="73">
        <f>IF(BX$3&gt;dataMethode!$E$72,dataMethode!$E$70,BX$3*(dataMethode!$E$70-dataMethode!$E$71)/dataMethode!$E$72)</f>
        <v>10</v>
      </c>
      <c r="BY63" s="73">
        <f>IF(BY$3&gt;dataMethode!$E$72,dataMethode!$E$70,BY$3*(dataMethode!$E$70-dataMethode!$E$71)/dataMethode!$E$72)</f>
        <v>10</v>
      </c>
      <c r="BZ63" s="73">
        <f>IF(BZ$3&gt;dataMethode!$E$72,dataMethode!$E$70,BZ$3*(dataMethode!$E$70-dataMethode!$E$71)/dataMethode!$E$72)</f>
        <v>10</v>
      </c>
      <c r="CA63" s="73">
        <f>IF(CA$3&gt;dataMethode!$E$72,dataMethode!$E$70,CA$3*(dataMethode!$E$70-dataMethode!$E$71)/dataMethode!$E$72)</f>
        <v>10</v>
      </c>
      <c r="CB63" s="73">
        <f>IF(CB$3&gt;dataMethode!$E$72,dataMethode!$E$70,CB$3*(dataMethode!$E$70-dataMethode!$E$71)/dataMethode!$E$72)</f>
        <v>10</v>
      </c>
      <c r="CC63" s="73">
        <f>IF(CC$3&gt;dataMethode!$E$72,dataMethode!$E$70,CC$3*(dataMethode!$E$70-dataMethode!$E$71)/dataMethode!$E$72)</f>
        <v>10</v>
      </c>
      <c r="CD63" s="73">
        <f>IF(CD$3&gt;dataMethode!$E$72,dataMethode!$E$70,CD$3*(dataMethode!$E$70-dataMethode!$E$71)/dataMethode!$E$72)</f>
        <v>10</v>
      </c>
      <c r="CE63" s="73">
        <f>IF(CE$3&gt;dataMethode!$E$72,dataMethode!$E$70,CE$3*(dataMethode!$E$70-dataMethode!$E$71)/dataMethode!$E$72)</f>
        <v>10</v>
      </c>
      <c r="CF63" s="73">
        <f>IF(CF$3&gt;dataMethode!$E$72,dataMethode!$E$70,CF$3*(dataMethode!$E$70-dataMethode!$E$71)/dataMethode!$E$72)</f>
        <v>10</v>
      </c>
      <c r="CG63" s="73">
        <f>IF(CG$3&gt;dataMethode!$E$72,dataMethode!$E$70,CG$3*(dataMethode!$E$70-dataMethode!$E$71)/dataMethode!$E$72)</f>
        <v>10</v>
      </c>
      <c r="CH63" s="73">
        <f>IF(CH$3&gt;dataMethode!$E$72,dataMethode!$E$70,CH$3*(dataMethode!$E$70-dataMethode!$E$71)/dataMethode!$E$72)</f>
        <v>10</v>
      </c>
      <c r="CI63" s="73">
        <f>IF(CI$3&gt;dataMethode!$E$72,dataMethode!$E$70,CI$3*(dataMethode!$E$70-dataMethode!$E$71)/dataMethode!$E$72)</f>
        <v>10</v>
      </c>
      <c r="CJ63" s="73">
        <f>IF(CJ$3&gt;dataMethode!$E$72,dataMethode!$E$70,CJ$3*(dataMethode!$E$70-dataMethode!$E$71)/dataMethode!$E$72)</f>
        <v>10</v>
      </c>
      <c r="CK63" s="73">
        <f>IF(CK$3&gt;dataMethode!$E$72,dataMethode!$E$70,CK$3*(dataMethode!$E$70-dataMethode!$E$71)/dataMethode!$E$72)</f>
        <v>10</v>
      </c>
      <c r="CL63" s="73">
        <f>IF(CL$3&gt;dataMethode!$E$72,dataMethode!$E$70,CL$3*(dataMethode!$E$70-dataMethode!$E$71)/dataMethode!$E$72)</f>
        <v>10</v>
      </c>
      <c r="CM63" s="73">
        <f>IF(CM$3&gt;dataMethode!$E$72,dataMethode!$E$70,CM$3*(dataMethode!$E$70-dataMethode!$E$71)/dataMethode!$E$72)</f>
        <v>10</v>
      </c>
      <c r="CN63" s="73">
        <f>IF(CN$3&gt;dataMethode!$E$72,dataMethode!$E$70,CN$3*(dataMethode!$E$70-dataMethode!$E$71)/dataMethode!$E$72)</f>
        <v>10</v>
      </c>
      <c r="CO63" s="73">
        <f>IF(CO$3&gt;dataMethode!$E$72,dataMethode!$E$70,CO$3*(dataMethode!$E$70-dataMethode!$E$71)/dataMethode!$E$72)</f>
        <v>10</v>
      </c>
      <c r="CP63" s="73">
        <f>IF(CP$3&gt;dataMethode!$E$72,dataMethode!$E$70,CP$3*(dataMethode!$E$70-dataMethode!$E$71)/dataMethode!$E$72)</f>
        <v>10</v>
      </c>
      <c r="CQ63" s="73">
        <f>IF(CQ$3&gt;dataMethode!$E$72,dataMethode!$E$70,CQ$3*(dataMethode!$E$70-dataMethode!$E$71)/dataMethode!$E$72)</f>
        <v>10</v>
      </c>
      <c r="CR63" s="73">
        <f>IF(CR$3&gt;dataMethode!$E$72,dataMethode!$E$70,CR$3*(dataMethode!$E$70-dataMethode!$E$71)/dataMethode!$E$72)</f>
        <v>10</v>
      </c>
      <c r="CS63" s="73">
        <f>IF(CS$3&gt;dataMethode!$E$72,dataMethode!$E$70,CS$3*(dataMethode!$E$70-dataMethode!$E$71)/dataMethode!$E$72)</f>
        <v>10</v>
      </c>
      <c r="CT63" s="73">
        <f>IF(CT$3&gt;dataMethode!$E$72,dataMethode!$E$70,CT$3*(dataMethode!$E$70-dataMethode!$E$71)/dataMethode!$E$72)</f>
        <v>10</v>
      </c>
      <c r="CU63" s="73">
        <f>IF(CU$3&gt;dataMethode!$E$72,dataMethode!$E$70,CU$3*(dataMethode!$E$70-dataMethode!$E$71)/dataMethode!$E$72)</f>
        <v>10</v>
      </c>
      <c r="CV63" s="73">
        <f>IF(CV$3&gt;dataMethode!$E$72,dataMethode!$E$70,CV$3*(dataMethode!$E$70-dataMethode!$E$71)/dataMethode!$E$72)</f>
        <v>10</v>
      </c>
      <c r="CW63" s="73">
        <f>IF(CW$3&gt;dataMethode!$E$72,dataMethode!$E$70,CW$3*(dataMethode!$E$70-dataMethode!$E$71)/dataMethode!$E$72)</f>
        <v>10</v>
      </c>
      <c r="CX63" s="73">
        <f>IF(CX$3&gt;dataMethode!$E$72,dataMethode!$E$70,CX$3*(dataMethode!$E$70-dataMethode!$E$71)/dataMethode!$E$72)</f>
        <v>10</v>
      </c>
      <c r="CY63" s="73">
        <f>IF(CY$3&gt;dataMethode!$E$72,dataMethode!$E$70,CY$3*(dataMethode!$E$70-dataMethode!$E$71)/dataMethode!$E$72)</f>
        <v>10</v>
      </c>
      <c r="CZ63" s="73">
        <f>IF(CZ$3&gt;dataMethode!$E$72,dataMethode!$E$70,CZ$3*(dataMethode!$E$70-dataMethode!$E$71)/dataMethode!$E$72)</f>
        <v>10</v>
      </c>
      <c r="DA63" s="73">
        <f>IF(DA$3&gt;dataMethode!$E$72,dataMethode!$E$70,DA$3*(dataMethode!$E$70-dataMethode!$E$71)/dataMethode!$E$72)</f>
        <v>10</v>
      </c>
      <c r="DB63" s="73">
        <f>IF(DB$3&gt;dataMethode!$E$72,dataMethode!$E$70,DB$3*(dataMethode!$E$70-dataMethode!$E$71)/dataMethode!$E$72)</f>
        <v>10</v>
      </c>
      <c r="DC63" s="73">
        <f>IF(DC$3&gt;dataMethode!$E$72,dataMethode!$E$70,DC$3*(dataMethode!$E$70-dataMethode!$E$71)/dataMethode!$E$72)</f>
        <v>10</v>
      </c>
      <c r="DD63" s="73">
        <f>IF(DD$3&gt;dataMethode!$E$72,dataMethode!$E$70,DD$3*(dataMethode!$E$70-dataMethode!$E$71)/dataMethode!$E$72)</f>
        <v>10</v>
      </c>
      <c r="DE63" s="73">
        <f>IF(DE$3&gt;dataMethode!$E$72,dataMethode!$E$70,DE$3*(dataMethode!$E$70-dataMethode!$E$71)/dataMethode!$E$72)</f>
        <v>10</v>
      </c>
      <c r="DF63" s="73">
        <f>IF(DF$3&gt;dataMethode!$E$72,dataMethode!$E$70,DF$3*(dataMethode!$E$70-dataMethode!$E$71)/dataMethode!$E$72)</f>
        <v>10</v>
      </c>
      <c r="DG63" s="73">
        <f>IF(DG$3&gt;dataMethode!$E$72,dataMethode!$E$70,DG$3*(dataMethode!$E$70-dataMethode!$E$71)/dataMethode!$E$72)</f>
        <v>10</v>
      </c>
      <c r="DH63" s="73">
        <f>IF(DH$3&gt;dataMethode!$E$72,dataMethode!$E$70,DH$3*(dataMethode!$E$70-dataMethode!$E$71)/dataMethode!$E$72)</f>
        <v>10</v>
      </c>
      <c r="DI63" s="73">
        <f>IF(DI$3&gt;dataMethode!$E$72,dataMethode!$E$70,DI$3*(dataMethode!$E$70-dataMethode!$E$71)/dataMethode!$E$72)</f>
        <v>10</v>
      </c>
      <c r="DJ63" s="73">
        <f>IF(DJ$3&gt;dataMethode!$E$72,dataMethode!$E$70,DJ$3*(dataMethode!$E$70-dataMethode!$E$71)/dataMethode!$E$72)</f>
        <v>10</v>
      </c>
      <c r="DK63" s="73">
        <f>IF(DK$3&gt;dataMethode!$E$72,dataMethode!$E$70,DK$3*(dataMethode!$E$70-dataMethode!$E$71)/dataMethode!$E$72)</f>
        <v>10</v>
      </c>
      <c r="DL63" s="73">
        <f>IF(DL$3&gt;dataMethode!$E$72,dataMethode!$E$70,DL$3*(dataMethode!$E$70-dataMethode!$E$71)/dataMethode!$E$72)</f>
        <v>10</v>
      </c>
      <c r="DM63" s="73">
        <f>IF(DM$3&gt;dataMethode!$E$72,dataMethode!$E$70,DM$3*(dataMethode!$E$70-dataMethode!$E$71)/dataMethode!$E$72)</f>
        <v>10</v>
      </c>
      <c r="DN63" s="73">
        <f>IF(DN$3&gt;dataMethode!$E$72,dataMethode!$E$70,DN$3*(dataMethode!$E$70-dataMethode!$E$71)/dataMethode!$E$72)</f>
        <v>10</v>
      </c>
      <c r="DO63" s="73">
        <f>IF(DO$3&gt;dataMethode!$E$72,dataMethode!$E$70,DO$3*(dataMethode!$E$70-dataMethode!$E$71)/dataMethode!$E$72)</f>
        <v>10</v>
      </c>
      <c r="DP63" s="73">
        <f>IF(DP$3&gt;dataMethode!$E$72,dataMethode!$E$70,DP$3*(dataMethode!$E$70-dataMethode!$E$71)/dataMethode!$E$72)</f>
        <v>10</v>
      </c>
      <c r="DQ63" s="73">
        <f>IF(DQ$3&gt;dataMethode!$E$72,dataMethode!$E$70,DQ$3*(dataMethode!$E$70-dataMethode!$E$71)/dataMethode!$E$72)</f>
        <v>10</v>
      </c>
      <c r="DR63" s="73">
        <f>IF(DR$3&gt;dataMethode!$E$72,dataMethode!$E$70,DR$3*(dataMethode!$E$70-dataMethode!$E$71)/dataMethode!$E$72)</f>
        <v>10</v>
      </c>
      <c r="DS63" s="73">
        <f>IF(DS$3&gt;dataMethode!$E$72,dataMethode!$E$70,DS$3*(dataMethode!$E$70-dataMethode!$E$71)/dataMethode!$E$72)</f>
        <v>10</v>
      </c>
      <c r="DT63" s="73">
        <f>IF(DT$3&gt;dataMethode!$E$72,dataMethode!$E$70,DT$3*(dataMethode!$E$70-dataMethode!$E$71)/dataMethode!$E$72)</f>
        <v>10</v>
      </c>
      <c r="DU63" s="73">
        <f>IF(DU$3&gt;dataMethode!$E$72,dataMethode!$E$70,DU$3*(dataMethode!$E$70-dataMethode!$E$71)/dataMethode!$E$72)</f>
        <v>10</v>
      </c>
      <c r="DV63" s="73">
        <f>IF(DV$3&gt;dataMethode!$E$72,dataMethode!$E$70,DV$3*(dataMethode!$E$70-dataMethode!$E$71)/dataMethode!$E$72)</f>
        <v>10</v>
      </c>
      <c r="DW63" s="73">
        <f>IF(DW$3&gt;dataMethode!$E$72,dataMethode!$E$70,DW$3*(dataMethode!$E$70-dataMethode!$E$71)/dataMethode!$E$72)</f>
        <v>10</v>
      </c>
      <c r="DX63" s="73">
        <f>IF(DX$3&gt;dataMethode!$E$72,dataMethode!$E$70,DX$3*(dataMethode!$E$70-dataMethode!$E$71)/dataMethode!$E$72)</f>
        <v>10</v>
      </c>
      <c r="DY63" s="73">
        <f>IF(DY$3&gt;dataMethode!$E$72,dataMethode!$E$70,DY$3*(dataMethode!$E$70-dataMethode!$E$71)/dataMethode!$E$72)</f>
        <v>10</v>
      </c>
      <c r="DZ63" s="73">
        <f>IF(DZ$3&gt;dataMethode!$E$72,dataMethode!$E$70,DZ$3*(dataMethode!$E$70-dataMethode!$E$71)/dataMethode!$E$72)</f>
        <v>10</v>
      </c>
      <c r="EA63" s="73">
        <f>IF(EA$3&gt;dataMethode!$E$72,dataMethode!$E$70,EA$3*(dataMethode!$E$70-dataMethode!$E$71)/dataMethode!$E$72)</f>
        <v>10</v>
      </c>
      <c r="EB63" s="73">
        <f>IF(EB$3&gt;dataMethode!$E$72,dataMethode!$E$70,EB$3*(dataMethode!$E$70-dataMethode!$E$71)/dataMethode!$E$72)</f>
        <v>10</v>
      </c>
      <c r="EC63" s="73">
        <f>IF(EC$3&gt;dataMethode!$E$72,dataMethode!$E$70,EC$3*(dataMethode!$E$70-dataMethode!$E$71)/dataMethode!$E$72)</f>
        <v>10</v>
      </c>
      <c r="ED63" s="73">
        <f>IF(ED$3&gt;dataMethode!$E$72,dataMethode!$E$70,ED$3*(dataMethode!$E$70-dataMethode!$E$71)/dataMethode!$E$72)</f>
        <v>10</v>
      </c>
      <c r="EE63" s="73">
        <f>IF(EE$3&gt;dataMethode!$E$72,dataMethode!$E$70,EE$3*(dataMethode!$E$70-dataMethode!$E$71)/dataMethode!$E$72)</f>
        <v>10</v>
      </c>
      <c r="EF63" s="73">
        <f>IF(EF$3&gt;dataMethode!$E$72,dataMethode!$E$70,EF$3*(dataMethode!$E$70-dataMethode!$E$71)/dataMethode!$E$72)</f>
        <v>10</v>
      </c>
      <c r="EG63" s="73">
        <f>IF(EG$3&gt;dataMethode!$E$72,dataMethode!$E$70,EG$3*(dataMethode!$E$70-dataMethode!$E$71)/dataMethode!$E$72)</f>
        <v>10</v>
      </c>
      <c r="EH63" s="73">
        <f>IF(EH$3&gt;dataMethode!$E$72,dataMethode!$E$70,EH$3*(dataMethode!$E$70-dataMethode!$E$71)/dataMethode!$E$72)</f>
        <v>10</v>
      </c>
      <c r="EI63" s="73">
        <f>IF(EI$3&gt;dataMethode!$E$72,dataMethode!$E$70,EI$3*(dataMethode!$E$70-dataMethode!$E$71)/dataMethode!$E$72)</f>
        <v>10</v>
      </c>
      <c r="EJ63" s="73">
        <f>IF(EJ$3&gt;dataMethode!$E$72,dataMethode!$E$70,EJ$3*(dataMethode!$E$70-dataMethode!$E$71)/dataMethode!$E$72)</f>
        <v>10</v>
      </c>
      <c r="EK63" s="73">
        <f>IF(EK$3&gt;dataMethode!$E$72,dataMethode!$E$70,EK$3*(dataMethode!$E$70-dataMethode!$E$71)/dataMethode!$E$72)</f>
        <v>10</v>
      </c>
      <c r="EL63" s="73">
        <f>IF(EL$3&gt;dataMethode!$E$72,dataMethode!$E$70,EL$3*(dataMethode!$E$70-dataMethode!$E$71)/dataMethode!$E$72)</f>
        <v>10</v>
      </c>
      <c r="EM63" s="73">
        <f>IF(EM$3&gt;dataMethode!$E$72,dataMethode!$E$70,EM$3*(dataMethode!$E$70-dataMethode!$E$71)/dataMethode!$E$72)</f>
        <v>10</v>
      </c>
      <c r="EN63" s="73">
        <f>IF(EN$3&gt;dataMethode!$E$72,dataMethode!$E$70,EN$3*(dataMethode!$E$70-dataMethode!$E$71)/dataMethode!$E$72)</f>
        <v>10</v>
      </c>
      <c r="EO63" s="73">
        <f>IF(EO$3&gt;dataMethode!$E$72,dataMethode!$E$70,EO$3*(dataMethode!$E$70-dataMethode!$E$71)/dataMethode!$E$72)</f>
        <v>10</v>
      </c>
      <c r="EP63" s="73">
        <f>IF(EP$3&gt;dataMethode!$E$72,dataMethode!$E$70,EP$3*(dataMethode!$E$70-dataMethode!$E$71)/dataMethode!$E$72)</f>
        <v>10</v>
      </c>
      <c r="EQ63" s="73">
        <f>IF(EQ$3&gt;dataMethode!$E$72,dataMethode!$E$70,EQ$3*(dataMethode!$E$70-dataMethode!$E$71)/dataMethode!$E$72)</f>
        <v>10</v>
      </c>
      <c r="ER63" s="73">
        <f>IF(ER$3&gt;dataMethode!$E$72,dataMethode!$E$70,ER$3*(dataMethode!$E$70-dataMethode!$E$71)/dataMethode!$E$72)</f>
        <v>10</v>
      </c>
      <c r="ES63" s="73">
        <f>IF(ES$3&gt;dataMethode!$E$72,dataMethode!$E$70,ES$3*(dataMethode!$E$70-dataMethode!$E$71)/dataMethode!$E$72)</f>
        <v>10</v>
      </c>
      <c r="ET63" s="73">
        <f>IF(ET$3&gt;dataMethode!$E$72,dataMethode!$E$70,ET$3*(dataMethode!$E$70-dataMethode!$E$71)/dataMethode!$E$72)</f>
        <v>10</v>
      </c>
      <c r="EU63" s="73">
        <f>IF(EU$3&gt;dataMethode!$E$72,dataMethode!$E$70,EU$3*(dataMethode!$E$70-dataMethode!$E$71)/dataMethode!$E$72)</f>
        <v>10</v>
      </c>
      <c r="EV63" s="73">
        <f>IF(EV$3&gt;dataMethode!$E$72,dataMethode!$E$70,EV$3*(dataMethode!$E$70-dataMethode!$E$71)/dataMethode!$E$72)</f>
        <v>10</v>
      </c>
      <c r="EW63" s="73">
        <f>IF(EW$3&gt;dataMethode!$E$72,dataMethode!$E$70,EW$3*(dataMethode!$E$70-dataMethode!$E$71)/dataMethode!$E$72)</f>
        <v>10</v>
      </c>
      <c r="EX63" s="73">
        <f>IF(EX$3&gt;dataMethode!$E$72,dataMethode!$E$70,EX$3*(dataMethode!$E$70-dataMethode!$E$71)/dataMethode!$E$72)</f>
        <v>10</v>
      </c>
      <c r="EY63" s="73">
        <f>IF(EY$3&gt;dataMethode!$E$72,dataMethode!$E$70,EY$3*(dataMethode!$E$70-dataMethode!$E$71)/dataMethode!$E$72)</f>
        <v>10</v>
      </c>
      <c r="EZ63" s="73">
        <f>IF(EZ$3&gt;dataMethode!$E$72,dataMethode!$E$70,EZ$3*(dataMethode!$E$70-dataMethode!$E$71)/dataMethode!$E$72)</f>
        <v>10</v>
      </c>
      <c r="FA63" s="73">
        <f>IF(FA$3&gt;dataMethode!$E$72,dataMethode!$E$70,FA$3*(dataMethode!$E$70-dataMethode!$E$71)/dataMethode!$E$72)</f>
        <v>10</v>
      </c>
      <c r="FB63" s="73">
        <f>IF(FB$3&gt;dataMethode!$E$72,dataMethode!$E$70,FB$3*(dataMethode!$E$70-dataMethode!$E$71)/dataMethode!$E$72)</f>
        <v>10</v>
      </c>
      <c r="FC63" s="73">
        <f>IF(FC$3&gt;dataMethode!$E$72,dataMethode!$E$70,FC$3*(dataMethode!$E$70-dataMethode!$E$71)/dataMethode!$E$72)</f>
        <v>10</v>
      </c>
      <c r="FD63" s="73">
        <f>IF(FD$3&gt;dataMethode!$E$72,dataMethode!$E$70,FD$3*(dataMethode!$E$70-dataMethode!$E$71)/dataMethode!$E$72)</f>
        <v>10</v>
      </c>
      <c r="FE63" s="73">
        <f>IF(FE$3&gt;dataMethode!$E$72,dataMethode!$E$70,FE$3*(dataMethode!$E$70-dataMethode!$E$71)/dataMethode!$E$72)</f>
        <v>10</v>
      </c>
      <c r="FF63" s="73">
        <f>IF(FF$3&gt;dataMethode!$E$72,dataMethode!$E$70,FF$3*(dataMethode!$E$70-dataMethode!$E$71)/dataMethode!$E$72)</f>
        <v>10</v>
      </c>
      <c r="FG63" s="73">
        <f>IF(FG$3&gt;dataMethode!$E$72,dataMethode!$E$70,FG$3*(dataMethode!$E$70-dataMethode!$E$71)/dataMethode!$E$72)</f>
        <v>10</v>
      </c>
      <c r="FH63" s="73">
        <f>IF(FH$3&gt;dataMethode!$E$72,dataMethode!$E$70,FH$3*(dataMethode!$E$70-dataMethode!$E$71)/dataMethode!$E$72)</f>
        <v>10</v>
      </c>
      <c r="FI63" s="73">
        <f>IF(FI$3&gt;dataMethode!$E$72,dataMethode!$E$70,FI$3*(dataMethode!$E$70-dataMethode!$E$71)/dataMethode!$E$72)</f>
        <v>10</v>
      </c>
      <c r="FJ63" s="73">
        <f>IF(FJ$3&gt;dataMethode!$E$72,dataMethode!$E$70,FJ$3*(dataMethode!$E$70-dataMethode!$E$71)/dataMethode!$E$72)</f>
        <v>10</v>
      </c>
      <c r="FK63" s="73">
        <f>IF(FK$3&gt;dataMethode!$E$72,dataMethode!$E$70,FK$3*(dataMethode!$E$70-dataMethode!$E$71)/dataMethode!$E$72)</f>
        <v>10</v>
      </c>
      <c r="FL63" s="73">
        <f>IF(FL$3&gt;dataMethode!$E$72,dataMethode!$E$70,FL$3*(dataMethode!$E$70-dataMethode!$E$71)/dataMethode!$E$72)</f>
        <v>10</v>
      </c>
      <c r="FM63" s="73">
        <f>IF(FM$3&gt;dataMethode!$E$72,dataMethode!$E$70,FM$3*(dataMethode!$E$70-dataMethode!$E$71)/dataMethode!$E$72)</f>
        <v>10</v>
      </c>
      <c r="FN63" s="73">
        <f>IF(FN$3&gt;dataMethode!$E$72,dataMethode!$E$70,FN$3*(dataMethode!$E$70-dataMethode!$E$71)/dataMethode!$E$72)</f>
        <v>10</v>
      </c>
      <c r="FO63" s="73">
        <f>IF(FO$3&gt;dataMethode!$E$72,dataMethode!$E$70,FO$3*(dataMethode!$E$70-dataMethode!$E$71)/dataMethode!$E$72)</f>
        <v>10</v>
      </c>
      <c r="FP63" s="73">
        <f>IF(FP$3&gt;dataMethode!$E$72,dataMethode!$E$70,FP$3*(dataMethode!$E$70-dataMethode!$E$71)/dataMethode!$E$72)</f>
        <v>10</v>
      </c>
      <c r="FQ63" s="73">
        <f>IF(FQ$3&gt;dataMethode!$E$72,dataMethode!$E$70,FQ$3*(dataMethode!$E$70-dataMethode!$E$71)/dataMethode!$E$72)</f>
        <v>10</v>
      </c>
      <c r="FR63" s="73">
        <f>IF(FR$3&gt;dataMethode!$E$72,dataMethode!$E$70,FR$3*(dataMethode!$E$70-dataMethode!$E$71)/dataMethode!$E$72)</f>
        <v>10</v>
      </c>
      <c r="FS63" s="73">
        <f>IF(FS$3&gt;dataMethode!$E$72,dataMethode!$E$70,FS$3*(dataMethode!$E$70-dataMethode!$E$71)/dataMethode!$E$72)</f>
        <v>10</v>
      </c>
      <c r="FT63" s="73">
        <f>IF(FT$3&gt;dataMethode!$E$72,dataMethode!$E$70,FT$3*(dataMethode!$E$70-dataMethode!$E$71)/dataMethode!$E$72)</f>
        <v>10</v>
      </c>
      <c r="FU63" s="73">
        <f>IF(FU$3&gt;dataMethode!$E$72,dataMethode!$E$70,FU$3*(dataMethode!$E$70-dataMethode!$E$71)/dataMethode!$E$72)</f>
        <v>10</v>
      </c>
      <c r="FV63" s="73">
        <f>IF(FV$3&gt;dataMethode!$E$72,dataMethode!$E$70,FV$3*(dataMethode!$E$70-dataMethode!$E$71)/dataMethode!$E$72)</f>
        <v>10</v>
      </c>
      <c r="FW63" s="73">
        <f>IF(FW$3&gt;dataMethode!$E$72,dataMethode!$E$70,FW$3*(dataMethode!$E$70-dataMethode!$E$71)/dataMethode!$E$72)</f>
        <v>10</v>
      </c>
      <c r="FX63" s="73">
        <f>IF(FX$3&gt;dataMethode!$E$72,dataMethode!$E$70,FX$3*(dataMethode!$E$70-dataMethode!$E$71)/dataMethode!$E$72)</f>
        <v>10</v>
      </c>
      <c r="FY63" s="73">
        <f>IF(FY$3&gt;dataMethode!$E$72,dataMethode!$E$70,FY$3*(dataMethode!$E$70-dataMethode!$E$71)/dataMethode!$E$72)</f>
        <v>10</v>
      </c>
      <c r="FZ63" s="73">
        <f>IF(FZ$3&gt;dataMethode!$E$72,dataMethode!$E$70,FZ$3*(dataMethode!$E$70-dataMethode!$E$71)/dataMethode!$E$72)</f>
        <v>10</v>
      </c>
      <c r="GA63" s="73">
        <f>IF(GA$3&gt;dataMethode!$E$72,dataMethode!$E$70,GA$3*(dataMethode!$E$70-dataMethode!$E$71)/dataMethode!$E$72)</f>
        <v>10</v>
      </c>
      <c r="GB63" s="73">
        <f>IF(GB$3&gt;dataMethode!$E$72,dataMethode!$E$70,GB$3*(dataMethode!$E$70-dataMethode!$E$71)/dataMethode!$E$72)</f>
        <v>10</v>
      </c>
      <c r="GC63" s="73">
        <f>IF(GC$3&gt;dataMethode!$E$72,dataMethode!$E$70,GC$3*(dataMethode!$E$70-dataMethode!$E$71)/dataMethode!$E$72)</f>
        <v>10</v>
      </c>
      <c r="GD63" s="73">
        <f>IF(GD$3&gt;dataMethode!$E$72,dataMethode!$E$70,GD$3*(dataMethode!$E$70-dataMethode!$E$71)/dataMethode!$E$72)</f>
        <v>10</v>
      </c>
      <c r="GE63" s="73">
        <f>IF(GE$3&gt;dataMethode!$E$72,dataMethode!$E$70,GE$3*(dataMethode!$E$70-dataMethode!$E$71)/dataMethode!$E$72)</f>
        <v>10</v>
      </c>
      <c r="GF63" s="73">
        <f>IF(GF$3&gt;dataMethode!$E$72,dataMethode!$E$70,GF$3*(dataMethode!$E$70-dataMethode!$E$71)/dataMethode!$E$72)</f>
        <v>10</v>
      </c>
      <c r="GG63" s="73"/>
    </row>
    <row r="64">
      <c r="A64" s="66"/>
      <c r="B64" s="66"/>
      <c r="C64" s="66"/>
      <c r="D64" s="20" t="s">
        <v>132</v>
      </c>
      <c r="E64" s="50"/>
      <c r="F64" s="50" t="s">
        <v>116</v>
      </c>
      <c r="G64" s="110"/>
      <c r="H64" s="111">
        <v>0.0</v>
      </c>
      <c r="I64" s="73">
        <f t="shared" ref="I64:GF64" si="17">H64</f>
        <v>0</v>
      </c>
      <c r="J64" s="73">
        <f t="shared" si="17"/>
        <v>0</v>
      </c>
      <c r="K64" s="73">
        <f t="shared" si="17"/>
        <v>0</v>
      </c>
      <c r="L64" s="73">
        <f t="shared" si="17"/>
        <v>0</v>
      </c>
      <c r="M64" s="73">
        <f t="shared" si="17"/>
        <v>0</v>
      </c>
      <c r="N64" s="73">
        <f t="shared" si="17"/>
        <v>0</v>
      </c>
      <c r="O64" s="73">
        <f t="shared" si="17"/>
        <v>0</v>
      </c>
      <c r="P64" s="73">
        <f t="shared" si="17"/>
        <v>0</v>
      </c>
      <c r="Q64" s="73">
        <f t="shared" si="17"/>
        <v>0</v>
      </c>
      <c r="R64" s="73">
        <f t="shared" si="17"/>
        <v>0</v>
      </c>
      <c r="S64" s="73">
        <f t="shared" si="17"/>
        <v>0</v>
      </c>
      <c r="T64" s="73">
        <f t="shared" si="17"/>
        <v>0</v>
      </c>
      <c r="U64" s="73">
        <f t="shared" si="17"/>
        <v>0</v>
      </c>
      <c r="V64" s="73">
        <f t="shared" si="17"/>
        <v>0</v>
      </c>
      <c r="W64" s="73">
        <f t="shared" si="17"/>
        <v>0</v>
      </c>
      <c r="X64" s="73">
        <f t="shared" si="17"/>
        <v>0</v>
      </c>
      <c r="Y64" s="73">
        <f t="shared" si="17"/>
        <v>0</v>
      </c>
      <c r="Z64" s="73">
        <f t="shared" si="17"/>
        <v>0</v>
      </c>
      <c r="AA64" s="73">
        <f t="shared" si="17"/>
        <v>0</v>
      </c>
      <c r="AB64" s="73">
        <f t="shared" si="17"/>
        <v>0</v>
      </c>
      <c r="AC64" s="73">
        <f t="shared" si="17"/>
        <v>0</v>
      </c>
      <c r="AD64" s="73">
        <f t="shared" si="17"/>
        <v>0</v>
      </c>
      <c r="AE64" s="73">
        <f t="shared" si="17"/>
        <v>0</v>
      </c>
      <c r="AF64" s="73">
        <f t="shared" si="17"/>
        <v>0</v>
      </c>
      <c r="AG64" s="73">
        <f t="shared" si="17"/>
        <v>0</v>
      </c>
      <c r="AH64" s="73">
        <f t="shared" si="17"/>
        <v>0</v>
      </c>
      <c r="AI64" s="73">
        <f t="shared" si="17"/>
        <v>0</v>
      </c>
      <c r="AJ64" s="73">
        <f t="shared" si="17"/>
        <v>0</v>
      </c>
      <c r="AK64" s="73">
        <f t="shared" si="17"/>
        <v>0</v>
      </c>
      <c r="AL64" s="73">
        <f t="shared" si="17"/>
        <v>0</v>
      </c>
      <c r="AM64" s="73">
        <f t="shared" si="17"/>
        <v>0</v>
      </c>
      <c r="AN64" s="73">
        <f t="shared" si="17"/>
        <v>0</v>
      </c>
      <c r="AO64" s="73">
        <f t="shared" si="17"/>
        <v>0</v>
      </c>
      <c r="AP64" s="73">
        <f t="shared" si="17"/>
        <v>0</v>
      </c>
      <c r="AQ64" s="73">
        <f t="shared" si="17"/>
        <v>0</v>
      </c>
      <c r="AR64" s="73">
        <f t="shared" si="17"/>
        <v>0</v>
      </c>
      <c r="AS64" s="73">
        <f t="shared" si="17"/>
        <v>0</v>
      </c>
      <c r="AT64" s="73">
        <f t="shared" si="17"/>
        <v>0</v>
      </c>
      <c r="AU64" s="73">
        <f t="shared" si="17"/>
        <v>0</v>
      </c>
      <c r="AV64" s="73">
        <f t="shared" si="17"/>
        <v>0</v>
      </c>
      <c r="AW64" s="73">
        <f t="shared" si="17"/>
        <v>0</v>
      </c>
      <c r="AX64" s="73">
        <f t="shared" si="17"/>
        <v>0</v>
      </c>
      <c r="AY64" s="73">
        <f t="shared" si="17"/>
        <v>0</v>
      </c>
      <c r="AZ64" s="73">
        <f t="shared" si="17"/>
        <v>0</v>
      </c>
      <c r="BA64" s="73">
        <f t="shared" si="17"/>
        <v>0</v>
      </c>
      <c r="BB64" s="73">
        <f t="shared" si="17"/>
        <v>0</v>
      </c>
      <c r="BC64" s="73">
        <f t="shared" si="17"/>
        <v>0</v>
      </c>
      <c r="BD64" s="73">
        <f t="shared" si="17"/>
        <v>0</v>
      </c>
      <c r="BE64" s="73">
        <f t="shared" si="17"/>
        <v>0</v>
      </c>
      <c r="BF64" s="73">
        <f t="shared" si="17"/>
        <v>0</v>
      </c>
      <c r="BG64" s="73">
        <f t="shared" si="17"/>
        <v>0</v>
      </c>
      <c r="BH64" s="73">
        <f t="shared" si="17"/>
        <v>0</v>
      </c>
      <c r="BI64" s="73">
        <f t="shared" si="17"/>
        <v>0</v>
      </c>
      <c r="BJ64" s="73">
        <f t="shared" si="17"/>
        <v>0</v>
      </c>
      <c r="BK64" s="73">
        <f t="shared" si="17"/>
        <v>0</v>
      </c>
      <c r="BL64" s="73">
        <f t="shared" si="17"/>
        <v>0</v>
      </c>
      <c r="BM64" s="73">
        <f t="shared" si="17"/>
        <v>0</v>
      </c>
      <c r="BN64" s="73">
        <f t="shared" si="17"/>
        <v>0</v>
      </c>
      <c r="BO64" s="73">
        <f t="shared" si="17"/>
        <v>0</v>
      </c>
      <c r="BP64" s="73">
        <f t="shared" si="17"/>
        <v>0</v>
      </c>
      <c r="BQ64" s="73">
        <f t="shared" si="17"/>
        <v>0</v>
      </c>
      <c r="BR64" s="73">
        <f t="shared" si="17"/>
        <v>0</v>
      </c>
      <c r="BS64" s="73">
        <f t="shared" si="17"/>
        <v>0</v>
      </c>
      <c r="BT64" s="73">
        <f t="shared" si="17"/>
        <v>0</v>
      </c>
      <c r="BU64" s="73">
        <f t="shared" si="17"/>
        <v>0</v>
      </c>
      <c r="BV64" s="73">
        <f t="shared" si="17"/>
        <v>0</v>
      </c>
      <c r="BW64" s="73">
        <f t="shared" si="17"/>
        <v>0</v>
      </c>
      <c r="BX64" s="73">
        <f t="shared" si="17"/>
        <v>0</v>
      </c>
      <c r="BY64" s="73">
        <f t="shared" si="17"/>
        <v>0</v>
      </c>
      <c r="BZ64" s="73">
        <f t="shared" si="17"/>
        <v>0</v>
      </c>
      <c r="CA64" s="73">
        <f t="shared" si="17"/>
        <v>0</v>
      </c>
      <c r="CB64" s="73">
        <f t="shared" si="17"/>
        <v>0</v>
      </c>
      <c r="CC64" s="73">
        <f t="shared" si="17"/>
        <v>0</v>
      </c>
      <c r="CD64" s="73">
        <f t="shared" si="17"/>
        <v>0</v>
      </c>
      <c r="CE64" s="73">
        <f t="shared" si="17"/>
        <v>0</v>
      </c>
      <c r="CF64" s="73">
        <f t="shared" si="17"/>
        <v>0</v>
      </c>
      <c r="CG64" s="73">
        <f t="shared" si="17"/>
        <v>0</v>
      </c>
      <c r="CH64" s="73">
        <f t="shared" si="17"/>
        <v>0</v>
      </c>
      <c r="CI64" s="73">
        <f t="shared" si="17"/>
        <v>0</v>
      </c>
      <c r="CJ64" s="73">
        <f t="shared" si="17"/>
        <v>0</v>
      </c>
      <c r="CK64" s="73">
        <f t="shared" si="17"/>
        <v>0</v>
      </c>
      <c r="CL64" s="73">
        <f t="shared" si="17"/>
        <v>0</v>
      </c>
      <c r="CM64" s="73">
        <f t="shared" si="17"/>
        <v>0</v>
      </c>
      <c r="CN64" s="73">
        <f t="shared" si="17"/>
        <v>0</v>
      </c>
      <c r="CO64" s="73">
        <f t="shared" si="17"/>
        <v>0</v>
      </c>
      <c r="CP64" s="73">
        <f t="shared" si="17"/>
        <v>0</v>
      </c>
      <c r="CQ64" s="73">
        <f t="shared" si="17"/>
        <v>0</v>
      </c>
      <c r="CR64" s="73">
        <f t="shared" si="17"/>
        <v>0</v>
      </c>
      <c r="CS64" s="73">
        <f t="shared" si="17"/>
        <v>0</v>
      </c>
      <c r="CT64" s="73">
        <f t="shared" si="17"/>
        <v>0</v>
      </c>
      <c r="CU64" s="73">
        <f t="shared" si="17"/>
        <v>0</v>
      </c>
      <c r="CV64" s="73">
        <f t="shared" si="17"/>
        <v>0</v>
      </c>
      <c r="CW64" s="73">
        <f t="shared" si="17"/>
        <v>0</v>
      </c>
      <c r="CX64" s="73">
        <f t="shared" si="17"/>
        <v>0</v>
      </c>
      <c r="CY64" s="73">
        <f t="shared" si="17"/>
        <v>0</v>
      </c>
      <c r="CZ64" s="73">
        <f t="shared" si="17"/>
        <v>0</v>
      </c>
      <c r="DA64" s="73">
        <f t="shared" si="17"/>
        <v>0</v>
      </c>
      <c r="DB64" s="73">
        <f t="shared" si="17"/>
        <v>0</v>
      </c>
      <c r="DC64" s="73">
        <f t="shared" si="17"/>
        <v>0</v>
      </c>
      <c r="DD64" s="73">
        <f t="shared" si="17"/>
        <v>0</v>
      </c>
      <c r="DE64" s="73">
        <f t="shared" si="17"/>
        <v>0</v>
      </c>
      <c r="DF64" s="73">
        <f t="shared" si="17"/>
        <v>0</v>
      </c>
      <c r="DG64" s="73">
        <f t="shared" si="17"/>
        <v>0</v>
      </c>
      <c r="DH64" s="73">
        <f t="shared" si="17"/>
        <v>0</v>
      </c>
      <c r="DI64" s="73">
        <f t="shared" si="17"/>
        <v>0</v>
      </c>
      <c r="DJ64" s="73">
        <f t="shared" si="17"/>
        <v>0</v>
      </c>
      <c r="DK64" s="73">
        <f t="shared" si="17"/>
        <v>0</v>
      </c>
      <c r="DL64" s="73">
        <f t="shared" si="17"/>
        <v>0</v>
      </c>
      <c r="DM64" s="73">
        <f t="shared" si="17"/>
        <v>0</v>
      </c>
      <c r="DN64" s="73">
        <f t="shared" si="17"/>
        <v>0</v>
      </c>
      <c r="DO64" s="73">
        <f t="shared" si="17"/>
        <v>0</v>
      </c>
      <c r="DP64" s="73">
        <f t="shared" si="17"/>
        <v>0</v>
      </c>
      <c r="DQ64" s="73">
        <f t="shared" si="17"/>
        <v>0</v>
      </c>
      <c r="DR64" s="73">
        <f t="shared" si="17"/>
        <v>0</v>
      </c>
      <c r="DS64" s="73">
        <f t="shared" si="17"/>
        <v>0</v>
      </c>
      <c r="DT64" s="73">
        <f t="shared" si="17"/>
        <v>0</v>
      </c>
      <c r="DU64" s="73">
        <f t="shared" si="17"/>
        <v>0</v>
      </c>
      <c r="DV64" s="73">
        <f t="shared" si="17"/>
        <v>0</v>
      </c>
      <c r="DW64" s="73">
        <f t="shared" si="17"/>
        <v>0</v>
      </c>
      <c r="DX64" s="73">
        <f t="shared" si="17"/>
        <v>0</v>
      </c>
      <c r="DY64" s="73">
        <f t="shared" si="17"/>
        <v>0</v>
      </c>
      <c r="DZ64" s="73">
        <f t="shared" si="17"/>
        <v>0</v>
      </c>
      <c r="EA64" s="73">
        <f t="shared" si="17"/>
        <v>0</v>
      </c>
      <c r="EB64" s="73">
        <f t="shared" si="17"/>
        <v>0</v>
      </c>
      <c r="EC64" s="73">
        <f t="shared" si="17"/>
        <v>0</v>
      </c>
      <c r="ED64" s="73">
        <f t="shared" si="17"/>
        <v>0</v>
      </c>
      <c r="EE64" s="73">
        <f t="shared" si="17"/>
        <v>0</v>
      </c>
      <c r="EF64" s="73">
        <f t="shared" si="17"/>
        <v>0</v>
      </c>
      <c r="EG64" s="73">
        <f t="shared" si="17"/>
        <v>0</v>
      </c>
      <c r="EH64" s="73">
        <f t="shared" si="17"/>
        <v>0</v>
      </c>
      <c r="EI64" s="73">
        <f t="shared" si="17"/>
        <v>0</v>
      </c>
      <c r="EJ64" s="73">
        <f t="shared" si="17"/>
        <v>0</v>
      </c>
      <c r="EK64" s="73">
        <f t="shared" si="17"/>
        <v>0</v>
      </c>
      <c r="EL64" s="73">
        <f t="shared" si="17"/>
        <v>0</v>
      </c>
      <c r="EM64" s="73">
        <f t="shared" si="17"/>
        <v>0</v>
      </c>
      <c r="EN64" s="73">
        <f t="shared" si="17"/>
        <v>0</v>
      </c>
      <c r="EO64" s="73">
        <f t="shared" si="17"/>
        <v>0</v>
      </c>
      <c r="EP64" s="73">
        <f t="shared" si="17"/>
        <v>0</v>
      </c>
      <c r="EQ64" s="73">
        <f t="shared" si="17"/>
        <v>0</v>
      </c>
      <c r="ER64" s="73">
        <f t="shared" si="17"/>
        <v>0</v>
      </c>
      <c r="ES64" s="73">
        <f t="shared" si="17"/>
        <v>0</v>
      </c>
      <c r="ET64" s="73">
        <f t="shared" si="17"/>
        <v>0</v>
      </c>
      <c r="EU64" s="73">
        <f t="shared" si="17"/>
        <v>0</v>
      </c>
      <c r="EV64" s="73">
        <f t="shared" si="17"/>
        <v>0</v>
      </c>
      <c r="EW64" s="73">
        <f t="shared" si="17"/>
        <v>0</v>
      </c>
      <c r="EX64" s="73">
        <f t="shared" si="17"/>
        <v>0</v>
      </c>
      <c r="EY64" s="73">
        <f t="shared" si="17"/>
        <v>0</v>
      </c>
      <c r="EZ64" s="73">
        <f t="shared" si="17"/>
        <v>0</v>
      </c>
      <c r="FA64" s="73">
        <f t="shared" si="17"/>
        <v>0</v>
      </c>
      <c r="FB64" s="73">
        <f t="shared" si="17"/>
        <v>0</v>
      </c>
      <c r="FC64" s="73">
        <f t="shared" si="17"/>
        <v>0</v>
      </c>
      <c r="FD64" s="73">
        <f t="shared" si="17"/>
        <v>0</v>
      </c>
      <c r="FE64" s="73">
        <f t="shared" si="17"/>
        <v>0</v>
      </c>
      <c r="FF64" s="73">
        <f t="shared" si="17"/>
        <v>0</v>
      </c>
      <c r="FG64" s="73">
        <f t="shared" si="17"/>
        <v>0</v>
      </c>
      <c r="FH64" s="73">
        <f t="shared" si="17"/>
        <v>0</v>
      </c>
      <c r="FI64" s="73">
        <f t="shared" si="17"/>
        <v>0</v>
      </c>
      <c r="FJ64" s="73">
        <f t="shared" si="17"/>
        <v>0</v>
      </c>
      <c r="FK64" s="73">
        <f t="shared" si="17"/>
        <v>0</v>
      </c>
      <c r="FL64" s="73">
        <f t="shared" si="17"/>
        <v>0</v>
      </c>
      <c r="FM64" s="73">
        <f t="shared" si="17"/>
        <v>0</v>
      </c>
      <c r="FN64" s="73">
        <f t="shared" si="17"/>
        <v>0</v>
      </c>
      <c r="FO64" s="73">
        <f t="shared" si="17"/>
        <v>0</v>
      </c>
      <c r="FP64" s="73">
        <f t="shared" si="17"/>
        <v>0</v>
      </c>
      <c r="FQ64" s="73">
        <f t="shared" si="17"/>
        <v>0</v>
      </c>
      <c r="FR64" s="73">
        <f t="shared" si="17"/>
        <v>0</v>
      </c>
      <c r="FS64" s="73">
        <f t="shared" si="17"/>
        <v>0</v>
      </c>
      <c r="FT64" s="73">
        <f t="shared" si="17"/>
        <v>0</v>
      </c>
      <c r="FU64" s="73">
        <f t="shared" si="17"/>
        <v>0</v>
      </c>
      <c r="FV64" s="73">
        <f t="shared" si="17"/>
        <v>0</v>
      </c>
      <c r="FW64" s="73">
        <f t="shared" si="17"/>
        <v>0</v>
      </c>
      <c r="FX64" s="73">
        <f t="shared" si="17"/>
        <v>0</v>
      </c>
      <c r="FY64" s="73">
        <f t="shared" si="17"/>
        <v>0</v>
      </c>
      <c r="FZ64" s="73">
        <f t="shared" si="17"/>
        <v>0</v>
      </c>
      <c r="GA64" s="73">
        <f t="shared" si="17"/>
        <v>0</v>
      </c>
      <c r="GB64" s="73">
        <f t="shared" si="17"/>
        <v>0</v>
      </c>
      <c r="GC64" s="73">
        <f t="shared" si="17"/>
        <v>0</v>
      </c>
      <c r="GD64" s="73">
        <f t="shared" si="17"/>
        <v>0</v>
      </c>
      <c r="GE64" s="73">
        <f t="shared" si="17"/>
        <v>0</v>
      </c>
      <c r="GF64" s="73">
        <f t="shared" si="17"/>
        <v>0</v>
      </c>
      <c r="GG64" s="73"/>
    </row>
    <row r="65">
      <c r="A65" s="66"/>
      <c r="B65" s="66"/>
      <c r="C65" s="66"/>
      <c r="D65" s="66" t="s">
        <v>133</v>
      </c>
      <c r="E65" s="112"/>
      <c r="F65" s="113" t="s">
        <v>76</v>
      </c>
      <c r="G65" s="114"/>
      <c r="H65" s="115">
        <f>SUM(H62:H64)*dataMethode!$E$12</f>
        <v>256.6666667</v>
      </c>
      <c r="I65" s="115">
        <f>SUM(I62:I64)*dataMethode!$E$12</f>
        <v>257.8888889</v>
      </c>
      <c r="J65" s="115">
        <f>SUM(J62:J64)*dataMethode!$E$12</f>
        <v>259.1111111</v>
      </c>
      <c r="K65" s="115">
        <f>SUM(K62:K64)*dataMethode!$E$12</f>
        <v>260.3333333</v>
      </c>
      <c r="L65" s="115">
        <f>SUM(L62:L64)*dataMethode!$E$12</f>
        <v>261.5555556</v>
      </c>
      <c r="M65" s="115">
        <f>SUM(M62:M64)*dataMethode!$E$12</f>
        <v>262.7777778</v>
      </c>
      <c r="N65" s="115">
        <f>SUM(N62:N64)*dataMethode!$E$12</f>
        <v>264</v>
      </c>
      <c r="O65" s="115">
        <f>SUM(O62:O64)*dataMethode!$E$12</f>
        <v>265.2222222</v>
      </c>
      <c r="P65" s="115">
        <f>SUM(P62:P64)*dataMethode!$E$12</f>
        <v>266.4444444</v>
      </c>
      <c r="Q65" s="115">
        <f>SUM(Q62:Q64)*dataMethode!$E$12</f>
        <v>267.6666667</v>
      </c>
      <c r="R65" s="115">
        <f>SUM(R62:R64)*dataMethode!$E$12</f>
        <v>268.8888889</v>
      </c>
      <c r="S65" s="115">
        <f>SUM(S62:S64)*dataMethode!$E$12</f>
        <v>270.1111111</v>
      </c>
      <c r="T65" s="115">
        <f>SUM(T62:T64)*dataMethode!$E$12</f>
        <v>271.3333333</v>
      </c>
      <c r="U65" s="115">
        <f>SUM(U62:U64)*dataMethode!$E$12</f>
        <v>272.5555556</v>
      </c>
      <c r="V65" s="115">
        <f>SUM(V62:V64)*dataMethode!$E$12</f>
        <v>273.7777778</v>
      </c>
      <c r="W65" s="115">
        <f>SUM(W62:W64)*dataMethode!$E$12</f>
        <v>275</v>
      </c>
      <c r="X65" s="115">
        <f>SUM(X62:X64)*dataMethode!$E$12</f>
        <v>276.2222222</v>
      </c>
      <c r="Y65" s="115">
        <f>SUM(Y62:Y64)*dataMethode!$E$12</f>
        <v>277.4444444</v>
      </c>
      <c r="Z65" s="115">
        <f>SUM(Z62:Z64)*dataMethode!$E$12</f>
        <v>278.6666667</v>
      </c>
      <c r="AA65" s="115">
        <f>SUM(AA62:AA64)*dataMethode!$E$12</f>
        <v>279.8888889</v>
      </c>
      <c r="AB65" s="115">
        <f>SUM(AB62:AB64)*dataMethode!$E$12</f>
        <v>281.1111111</v>
      </c>
      <c r="AC65" s="115">
        <f>SUM(AC62:AC64)*dataMethode!$E$12</f>
        <v>282.3333333</v>
      </c>
      <c r="AD65" s="115">
        <f>SUM(AD62:AD64)*dataMethode!$E$12</f>
        <v>283.5555556</v>
      </c>
      <c r="AE65" s="115">
        <f>SUM(AE62:AE64)*dataMethode!$E$12</f>
        <v>284.7777778</v>
      </c>
      <c r="AF65" s="115">
        <f>SUM(AF62:AF64)*dataMethode!$E$12</f>
        <v>286</v>
      </c>
      <c r="AG65" s="115">
        <f>SUM(AG62:AG64)*dataMethode!$E$12</f>
        <v>287.2222222</v>
      </c>
      <c r="AH65" s="115">
        <f>SUM(AH62:AH64)*dataMethode!$E$12</f>
        <v>288.4444444</v>
      </c>
      <c r="AI65" s="115">
        <f>SUM(AI62:AI64)*dataMethode!$E$12</f>
        <v>289.6666667</v>
      </c>
      <c r="AJ65" s="115">
        <f>SUM(AJ62:AJ64)*dataMethode!$E$12</f>
        <v>290.8888889</v>
      </c>
      <c r="AK65" s="115">
        <f>SUM(AK62:AK64)*dataMethode!$E$12</f>
        <v>292.1111111</v>
      </c>
      <c r="AL65" s="115">
        <f>SUM(AL62:AL64)*dataMethode!$E$12</f>
        <v>293.3333333</v>
      </c>
      <c r="AM65" s="115">
        <f>SUM(AM62:AM64)*dataMethode!$E$12</f>
        <v>293.3333333</v>
      </c>
      <c r="AN65" s="115">
        <f>SUM(AN62:AN64)*dataMethode!$E$12</f>
        <v>293.3333333</v>
      </c>
      <c r="AO65" s="115">
        <f>SUM(AO62:AO64)*dataMethode!$E$12</f>
        <v>293.3333333</v>
      </c>
      <c r="AP65" s="115">
        <f>SUM(AP62:AP64)*dataMethode!$E$12</f>
        <v>293.3333333</v>
      </c>
      <c r="AQ65" s="115">
        <f>SUM(AQ62:AQ64)*dataMethode!$E$12</f>
        <v>293.3333333</v>
      </c>
      <c r="AR65" s="115">
        <f>SUM(AR62:AR64)*dataMethode!$E$12</f>
        <v>293.3333333</v>
      </c>
      <c r="AS65" s="115">
        <f>SUM(AS62:AS64)*dataMethode!$E$12</f>
        <v>293.3333333</v>
      </c>
      <c r="AT65" s="115">
        <f>SUM(AT62:AT64)*dataMethode!$E$12</f>
        <v>293.3333333</v>
      </c>
      <c r="AU65" s="115">
        <f>SUM(AU62:AU64)*dataMethode!$E$12</f>
        <v>293.3333333</v>
      </c>
      <c r="AV65" s="115">
        <f>SUM(AV62:AV64)*dataMethode!$E$12</f>
        <v>293.3333333</v>
      </c>
      <c r="AW65" s="115">
        <f>SUM(AW62:AW64)*dataMethode!$E$12</f>
        <v>293.3333333</v>
      </c>
      <c r="AX65" s="115">
        <f>SUM(AX62:AX64)*dataMethode!$E$12</f>
        <v>293.3333333</v>
      </c>
      <c r="AY65" s="115">
        <f>SUM(AY62:AY64)*dataMethode!$E$12</f>
        <v>293.3333333</v>
      </c>
      <c r="AZ65" s="115">
        <f>SUM(AZ62:AZ64)*dataMethode!$E$12</f>
        <v>293.3333333</v>
      </c>
      <c r="BA65" s="115">
        <f>SUM(BA62:BA64)*dataMethode!$E$12</f>
        <v>293.3333333</v>
      </c>
      <c r="BB65" s="115">
        <f>SUM(BB62:BB64)*dataMethode!$E$12</f>
        <v>293.3333333</v>
      </c>
      <c r="BC65" s="115">
        <f>SUM(BC62:BC64)*dataMethode!$E$12</f>
        <v>293.3333333</v>
      </c>
      <c r="BD65" s="115">
        <f>SUM(BD62:BD64)*dataMethode!$E$12</f>
        <v>293.3333333</v>
      </c>
      <c r="BE65" s="115">
        <f>SUM(BE62:BE64)*dataMethode!$E$12</f>
        <v>293.3333333</v>
      </c>
      <c r="BF65" s="115">
        <f>SUM(BF62:BF64)*dataMethode!$E$12</f>
        <v>293.3333333</v>
      </c>
      <c r="BG65" s="115">
        <f>SUM(BG62:BG64)*dataMethode!$E$12</f>
        <v>293.3333333</v>
      </c>
      <c r="BH65" s="115">
        <f>SUM(BH62:BH64)*dataMethode!$E$12</f>
        <v>293.3333333</v>
      </c>
      <c r="BI65" s="115">
        <f>SUM(BI62:BI64)*dataMethode!$E$12</f>
        <v>293.3333333</v>
      </c>
      <c r="BJ65" s="115">
        <f>SUM(BJ62:BJ64)*dataMethode!$E$12</f>
        <v>293.3333333</v>
      </c>
      <c r="BK65" s="115">
        <f>SUM(BK62:BK64)*dataMethode!$E$12</f>
        <v>293.3333333</v>
      </c>
      <c r="BL65" s="115">
        <f>SUM(BL62:BL64)*dataMethode!$E$12</f>
        <v>293.3333333</v>
      </c>
      <c r="BM65" s="115">
        <f>SUM(BM62:BM64)*dataMethode!$E$12</f>
        <v>293.3333333</v>
      </c>
      <c r="BN65" s="115">
        <f>SUM(BN62:BN64)*dataMethode!$E$12</f>
        <v>293.3333333</v>
      </c>
      <c r="BO65" s="115">
        <f>SUM(BO62:BO64)*dataMethode!$E$12</f>
        <v>293.3333333</v>
      </c>
      <c r="BP65" s="115">
        <f>SUM(BP62:BP64)*dataMethode!$E$12</f>
        <v>293.3333333</v>
      </c>
      <c r="BQ65" s="115">
        <f>SUM(BQ62:BQ64)*dataMethode!$E$12</f>
        <v>293.3333333</v>
      </c>
      <c r="BR65" s="115">
        <f>SUM(BR62:BR64)*dataMethode!$E$12</f>
        <v>293.3333333</v>
      </c>
      <c r="BS65" s="115">
        <f>SUM(BS62:BS64)*dataMethode!$E$12</f>
        <v>293.3333333</v>
      </c>
      <c r="BT65" s="115">
        <f>SUM(BT62:BT64)*dataMethode!$E$12</f>
        <v>293.3333333</v>
      </c>
      <c r="BU65" s="115">
        <f>SUM(BU62:BU64)*dataMethode!$E$12</f>
        <v>293.3333333</v>
      </c>
      <c r="BV65" s="115">
        <f>SUM(BV62:BV64)*dataMethode!$E$12</f>
        <v>293.3333333</v>
      </c>
      <c r="BW65" s="115">
        <f>SUM(BW62:BW64)*dataMethode!$E$12</f>
        <v>293.3333333</v>
      </c>
      <c r="BX65" s="115">
        <f>SUM(BX62:BX64)*dataMethode!$E$12</f>
        <v>293.3333333</v>
      </c>
      <c r="BY65" s="115">
        <f>SUM(BY62:BY64)*dataMethode!$E$12</f>
        <v>293.3333333</v>
      </c>
      <c r="BZ65" s="115">
        <f>SUM(BZ62:BZ64)*dataMethode!$E$12</f>
        <v>293.3333333</v>
      </c>
      <c r="CA65" s="115">
        <f>SUM(CA62:CA64)*dataMethode!$E$12</f>
        <v>293.3333333</v>
      </c>
      <c r="CB65" s="115">
        <f>SUM(CB62:CB64)*dataMethode!$E$12</f>
        <v>293.3333333</v>
      </c>
      <c r="CC65" s="115">
        <f>SUM(CC62:CC64)*dataMethode!$E$12</f>
        <v>293.3333333</v>
      </c>
      <c r="CD65" s="115">
        <f>SUM(CD62:CD64)*dataMethode!$E$12</f>
        <v>293.3333333</v>
      </c>
      <c r="CE65" s="115">
        <f>SUM(CE62:CE64)*dataMethode!$E$12</f>
        <v>293.3333333</v>
      </c>
      <c r="CF65" s="115">
        <f>SUM(CF62:CF64)*dataMethode!$E$12</f>
        <v>293.3333333</v>
      </c>
      <c r="CG65" s="115">
        <f>SUM(CG62:CG64)*dataMethode!$E$12</f>
        <v>293.3333333</v>
      </c>
      <c r="CH65" s="115">
        <f>SUM(CH62:CH64)*dataMethode!$E$12</f>
        <v>293.3333333</v>
      </c>
      <c r="CI65" s="115">
        <f>SUM(CI62:CI64)*dataMethode!$E$12</f>
        <v>293.3333333</v>
      </c>
      <c r="CJ65" s="115">
        <f>SUM(CJ62:CJ64)*dataMethode!$E$12</f>
        <v>293.3333333</v>
      </c>
      <c r="CK65" s="115">
        <f>SUM(CK62:CK64)*dataMethode!$E$12</f>
        <v>293.3333333</v>
      </c>
      <c r="CL65" s="115">
        <f>SUM(CL62:CL64)*dataMethode!$E$12</f>
        <v>293.3333333</v>
      </c>
      <c r="CM65" s="115">
        <f>SUM(CM62:CM64)*dataMethode!$E$12</f>
        <v>293.3333333</v>
      </c>
      <c r="CN65" s="115">
        <f>SUM(CN62:CN64)*dataMethode!$E$12</f>
        <v>293.3333333</v>
      </c>
      <c r="CO65" s="115">
        <f>SUM(CO62:CO64)*dataMethode!$E$12</f>
        <v>293.3333333</v>
      </c>
      <c r="CP65" s="115">
        <f>SUM(CP62:CP64)*dataMethode!$E$12</f>
        <v>293.3333333</v>
      </c>
      <c r="CQ65" s="115">
        <f>SUM(CQ62:CQ64)*dataMethode!$E$12</f>
        <v>293.3333333</v>
      </c>
      <c r="CR65" s="115">
        <f>SUM(CR62:CR64)*dataMethode!$E$12</f>
        <v>293.3333333</v>
      </c>
      <c r="CS65" s="115">
        <f>SUM(CS62:CS64)*dataMethode!$E$12</f>
        <v>293.3333333</v>
      </c>
      <c r="CT65" s="115">
        <f>SUM(CT62:CT64)*dataMethode!$E$12</f>
        <v>293.3333333</v>
      </c>
      <c r="CU65" s="115">
        <f>SUM(CU62:CU64)*dataMethode!$E$12</f>
        <v>293.3333333</v>
      </c>
      <c r="CV65" s="115">
        <f>SUM(CV62:CV64)*dataMethode!$E$12</f>
        <v>293.3333333</v>
      </c>
      <c r="CW65" s="115">
        <f>SUM(CW62:CW64)*dataMethode!$E$12</f>
        <v>293.3333333</v>
      </c>
      <c r="CX65" s="115">
        <f>SUM(CX62:CX64)*dataMethode!$E$12</f>
        <v>293.3333333</v>
      </c>
      <c r="CY65" s="115">
        <f>SUM(CY62:CY64)*dataMethode!$E$12</f>
        <v>293.3333333</v>
      </c>
      <c r="CZ65" s="115">
        <f>SUM(CZ62:CZ64)*dataMethode!$E$12</f>
        <v>293.3333333</v>
      </c>
      <c r="DA65" s="115">
        <f>SUM(DA62:DA64)*dataMethode!$E$12</f>
        <v>293.3333333</v>
      </c>
      <c r="DB65" s="115">
        <f>SUM(DB62:DB64)*dataMethode!$E$12</f>
        <v>293.3333333</v>
      </c>
      <c r="DC65" s="115">
        <f>SUM(DC62:DC64)*dataMethode!$E$12</f>
        <v>293.3333333</v>
      </c>
      <c r="DD65" s="115">
        <f>SUM(DD62:DD64)*dataMethode!$E$12</f>
        <v>293.3333333</v>
      </c>
      <c r="DE65" s="115">
        <f>SUM(DE62:DE64)*dataMethode!$E$12</f>
        <v>293.3333333</v>
      </c>
      <c r="DF65" s="115">
        <f>SUM(DF62:DF64)*dataMethode!$E$12</f>
        <v>293.3333333</v>
      </c>
      <c r="DG65" s="115">
        <f>SUM(DG62:DG64)*dataMethode!$E$12</f>
        <v>293.3333333</v>
      </c>
      <c r="DH65" s="115">
        <f>SUM(DH62:DH64)*dataMethode!$E$12</f>
        <v>293.3333333</v>
      </c>
      <c r="DI65" s="115">
        <f>SUM(DI62:DI64)*dataMethode!$E$12</f>
        <v>293.3333333</v>
      </c>
      <c r="DJ65" s="115">
        <f>SUM(DJ62:DJ64)*dataMethode!$E$12</f>
        <v>293.3333333</v>
      </c>
      <c r="DK65" s="115">
        <f>SUM(DK62:DK64)*dataMethode!$E$12</f>
        <v>293.3333333</v>
      </c>
      <c r="DL65" s="115">
        <f>SUM(DL62:DL64)*dataMethode!$E$12</f>
        <v>293.3333333</v>
      </c>
      <c r="DM65" s="115">
        <f>SUM(DM62:DM64)*dataMethode!$E$12</f>
        <v>293.3333333</v>
      </c>
      <c r="DN65" s="115">
        <f>SUM(DN62:DN64)*dataMethode!$E$12</f>
        <v>293.3333333</v>
      </c>
      <c r="DO65" s="115">
        <f>SUM(DO62:DO64)*dataMethode!$E$12</f>
        <v>293.3333333</v>
      </c>
      <c r="DP65" s="115">
        <f>SUM(DP62:DP64)*dataMethode!$E$12</f>
        <v>293.3333333</v>
      </c>
      <c r="DQ65" s="115">
        <f>SUM(DQ62:DQ64)*dataMethode!$E$12</f>
        <v>293.3333333</v>
      </c>
      <c r="DR65" s="115">
        <f>SUM(DR62:DR64)*dataMethode!$E$12</f>
        <v>293.3333333</v>
      </c>
      <c r="DS65" s="115">
        <f>SUM(DS62:DS64)*dataMethode!$E$12</f>
        <v>293.3333333</v>
      </c>
      <c r="DT65" s="115">
        <f>SUM(DT62:DT64)*dataMethode!$E$12</f>
        <v>293.3333333</v>
      </c>
      <c r="DU65" s="115">
        <f>SUM(DU62:DU64)*dataMethode!$E$12</f>
        <v>293.3333333</v>
      </c>
      <c r="DV65" s="115">
        <f>SUM(DV62:DV64)*dataMethode!$E$12</f>
        <v>293.3333333</v>
      </c>
      <c r="DW65" s="115">
        <f>SUM(DW62:DW64)*dataMethode!$E$12</f>
        <v>293.3333333</v>
      </c>
      <c r="DX65" s="115">
        <f>SUM(DX62:DX64)*dataMethode!$E$12</f>
        <v>293.3333333</v>
      </c>
      <c r="DY65" s="115">
        <f>SUM(DY62:DY64)*dataMethode!$E$12</f>
        <v>293.3333333</v>
      </c>
      <c r="DZ65" s="115">
        <f>SUM(DZ62:DZ64)*dataMethode!$E$12</f>
        <v>293.3333333</v>
      </c>
      <c r="EA65" s="115">
        <f>SUM(EA62:EA64)*dataMethode!$E$12</f>
        <v>293.3333333</v>
      </c>
      <c r="EB65" s="115">
        <f>SUM(EB62:EB64)*dataMethode!$E$12</f>
        <v>293.3333333</v>
      </c>
      <c r="EC65" s="115">
        <f>SUM(EC62:EC64)*dataMethode!$E$12</f>
        <v>293.3333333</v>
      </c>
      <c r="ED65" s="115">
        <f>SUM(ED62:ED64)*dataMethode!$E$12</f>
        <v>293.3333333</v>
      </c>
      <c r="EE65" s="115">
        <f>SUM(EE62:EE64)*dataMethode!$E$12</f>
        <v>293.3333333</v>
      </c>
      <c r="EF65" s="115">
        <f>SUM(EF62:EF64)*dataMethode!$E$12</f>
        <v>293.3333333</v>
      </c>
      <c r="EG65" s="115">
        <f>SUM(EG62:EG64)*dataMethode!$E$12</f>
        <v>293.3333333</v>
      </c>
      <c r="EH65" s="115">
        <f>SUM(EH62:EH64)*dataMethode!$E$12</f>
        <v>293.3333333</v>
      </c>
      <c r="EI65" s="115">
        <f>SUM(EI62:EI64)*dataMethode!$E$12</f>
        <v>293.3333333</v>
      </c>
      <c r="EJ65" s="115">
        <f>SUM(EJ62:EJ64)*dataMethode!$E$12</f>
        <v>293.3333333</v>
      </c>
      <c r="EK65" s="115">
        <f>SUM(EK62:EK64)*dataMethode!$E$12</f>
        <v>293.3333333</v>
      </c>
      <c r="EL65" s="115">
        <f>SUM(EL62:EL64)*dataMethode!$E$12</f>
        <v>293.3333333</v>
      </c>
      <c r="EM65" s="115">
        <f>SUM(EM62:EM64)*dataMethode!$E$12</f>
        <v>293.3333333</v>
      </c>
      <c r="EN65" s="115">
        <f>SUM(EN62:EN64)*dataMethode!$E$12</f>
        <v>293.3333333</v>
      </c>
      <c r="EO65" s="115">
        <f>SUM(EO62:EO64)*dataMethode!$E$12</f>
        <v>293.3333333</v>
      </c>
      <c r="EP65" s="115">
        <f>SUM(EP62:EP64)*dataMethode!$E$12</f>
        <v>293.3333333</v>
      </c>
      <c r="EQ65" s="115">
        <f>SUM(EQ62:EQ64)*dataMethode!$E$12</f>
        <v>293.3333333</v>
      </c>
      <c r="ER65" s="115">
        <f>SUM(ER62:ER64)*dataMethode!$E$12</f>
        <v>293.3333333</v>
      </c>
      <c r="ES65" s="115">
        <f>SUM(ES62:ES64)*dataMethode!$E$12</f>
        <v>293.3333333</v>
      </c>
      <c r="ET65" s="115">
        <f>SUM(ET62:ET64)*dataMethode!$E$12</f>
        <v>293.3333333</v>
      </c>
      <c r="EU65" s="115">
        <f>SUM(EU62:EU64)*dataMethode!$E$12</f>
        <v>293.3333333</v>
      </c>
      <c r="EV65" s="115">
        <f>SUM(EV62:EV64)*dataMethode!$E$12</f>
        <v>293.3333333</v>
      </c>
      <c r="EW65" s="115">
        <f>SUM(EW62:EW64)*dataMethode!$E$12</f>
        <v>293.3333333</v>
      </c>
      <c r="EX65" s="115">
        <f>SUM(EX62:EX64)*dataMethode!$E$12</f>
        <v>293.3333333</v>
      </c>
      <c r="EY65" s="115">
        <f>SUM(EY62:EY64)*dataMethode!$E$12</f>
        <v>293.3333333</v>
      </c>
      <c r="EZ65" s="115">
        <f>SUM(EZ62:EZ64)*dataMethode!$E$12</f>
        <v>293.3333333</v>
      </c>
      <c r="FA65" s="115">
        <f>SUM(FA62:FA64)*dataMethode!$E$12</f>
        <v>293.3333333</v>
      </c>
      <c r="FB65" s="115">
        <f>SUM(FB62:FB64)*dataMethode!$E$12</f>
        <v>293.3333333</v>
      </c>
      <c r="FC65" s="115">
        <f>SUM(FC62:FC64)*dataMethode!$E$12</f>
        <v>293.3333333</v>
      </c>
      <c r="FD65" s="115">
        <f>SUM(FD62:FD64)*dataMethode!$E$12</f>
        <v>293.3333333</v>
      </c>
      <c r="FE65" s="115">
        <f>SUM(FE62:FE64)*dataMethode!$E$12</f>
        <v>293.3333333</v>
      </c>
      <c r="FF65" s="115">
        <f>SUM(FF62:FF64)*dataMethode!$E$12</f>
        <v>293.3333333</v>
      </c>
      <c r="FG65" s="115">
        <f>SUM(FG62:FG64)*dataMethode!$E$12</f>
        <v>293.3333333</v>
      </c>
      <c r="FH65" s="115">
        <f>SUM(FH62:FH64)*dataMethode!$E$12</f>
        <v>293.3333333</v>
      </c>
      <c r="FI65" s="115">
        <f>SUM(FI62:FI64)*dataMethode!$E$12</f>
        <v>293.3333333</v>
      </c>
      <c r="FJ65" s="115">
        <f>SUM(FJ62:FJ64)*dataMethode!$E$12</f>
        <v>293.3333333</v>
      </c>
      <c r="FK65" s="115">
        <f>SUM(FK62:FK64)*dataMethode!$E$12</f>
        <v>293.3333333</v>
      </c>
      <c r="FL65" s="115">
        <f>SUM(FL62:FL64)*dataMethode!$E$12</f>
        <v>293.3333333</v>
      </c>
      <c r="FM65" s="115">
        <f>SUM(FM62:FM64)*dataMethode!$E$12</f>
        <v>293.3333333</v>
      </c>
      <c r="FN65" s="115">
        <f>SUM(FN62:FN64)*dataMethode!$E$12</f>
        <v>293.3333333</v>
      </c>
      <c r="FO65" s="115">
        <f>SUM(FO62:FO64)*dataMethode!$E$12</f>
        <v>293.3333333</v>
      </c>
      <c r="FP65" s="115">
        <f>SUM(FP62:FP64)*dataMethode!$E$12</f>
        <v>293.3333333</v>
      </c>
      <c r="FQ65" s="115">
        <f>SUM(FQ62:FQ64)*dataMethode!$E$12</f>
        <v>293.3333333</v>
      </c>
      <c r="FR65" s="115">
        <f>SUM(FR62:FR64)*dataMethode!$E$12</f>
        <v>293.3333333</v>
      </c>
      <c r="FS65" s="115">
        <f>SUM(FS62:FS64)*dataMethode!$E$12</f>
        <v>293.3333333</v>
      </c>
      <c r="FT65" s="115">
        <f>SUM(FT62:FT64)*dataMethode!$E$12</f>
        <v>293.3333333</v>
      </c>
      <c r="FU65" s="115">
        <f>SUM(FU62:FU64)*dataMethode!$E$12</f>
        <v>293.3333333</v>
      </c>
      <c r="FV65" s="115">
        <f>SUM(FV62:FV64)*dataMethode!$E$12</f>
        <v>293.3333333</v>
      </c>
      <c r="FW65" s="115">
        <f>SUM(FW62:FW64)*dataMethode!$E$12</f>
        <v>293.3333333</v>
      </c>
      <c r="FX65" s="115">
        <f>SUM(FX62:FX64)*dataMethode!$E$12</f>
        <v>293.3333333</v>
      </c>
      <c r="FY65" s="115">
        <f>SUM(FY62:FY64)*dataMethode!$E$12</f>
        <v>293.3333333</v>
      </c>
      <c r="FZ65" s="115">
        <f>SUM(FZ62:FZ64)*dataMethode!$E$12</f>
        <v>293.3333333</v>
      </c>
      <c r="GA65" s="115">
        <f>SUM(GA62:GA64)*dataMethode!$E$12</f>
        <v>293.3333333</v>
      </c>
      <c r="GB65" s="115">
        <f>SUM(GB62:GB64)*dataMethode!$E$12</f>
        <v>293.3333333</v>
      </c>
      <c r="GC65" s="115">
        <f>SUM(GC62:GC64)*dataMethode!$E$12</f>
        <v>293.3333333</v>
      </c>
      <c r="GD65" s="115">
        <f>SUM(GD62:GD64)*dataMethode!$E$12</f>
        <v>293.3333333</v>
      </c>
      <c r="GE65" s="115">
        <f>SUM(GE62:GE64)*dataMethode!$E$12</f>
        <v>293.3333333</v>
      </c>
      <c r="GF65" s="115">
        <f>SUM(GF62:GF64)*dataMethode!$E$12</f>
        <v>293.3333333</v>
      </c>
      <c r="GG65" s="67"/>
    </row>
    <row r="66">
      <c r="A66" s="66"/>
      <c r="B66" s="66"/>
      <c r="C66" s="66"/>
      <c r="E66" s="67"/>
      <c r="F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  <c r="V66" s="67"/>
      <c r="W66" s="67"/>
      <c r="X66" s="67"/>
      <c r="Y66" s="67"/>
      <c r="Z66" s="67"/>
      <c r="AA66" s="67"/>
      <c r="AB66" s="67"/>
      <c r="AC66" s="67"/>
      <c r="AD66" s="67"/>
      <c r="AE66" s="67"/>
      <c r="AF66" s="67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67"/>
      <c r="AR66" s="67"/>
      <c r="AS66" s="67"/>
      <c r="AT66" s="67"/>
      <c r="AU66" s="67"/>
      <c r="AV66" s="67"/>
      <c r="AW66" s="67"/>
      <c r="AX66" s="67"/>
      <c r="AY66" s="67"/>
      <c r="AZ66" s="67"/>
      <c r="BA66" s="67"/>
      <c r="BB66" s="67"/>
      <c r="BC66" s="67"/>
      <c r="BD66" s="67"/>
      <c r="BE66" s="67"/>
      <c r="BF66" s="67"/>
      <c r="BG66" s="67"/>
      <c r="BH66" s="67"/>
      <c r="BI66" s="67"/>
      <c r="BJ66" s="67"/>
      <c r="BK66" s="67"/>
      <c r="BL66" s="67"/>
      <c r="BM66" s="67"/>
      <c r="BN66" s="67"/>
      <c r="BO66" s="67"/>
      <c r="BP66" s="67"/>
      <c r="BQ66" s="67"/>
      <c r="BR66" s="67"/>
      <c r="BS66" s="67"/>
      <c r="BT66" s="67"/>
      <c r="BU66" s="67"/>
      <c r="BV66" s="67"/>
      <c r="BW66" s="67"/>
      <c r="BX66" s="67"/>
      <c r="BY66" s="67"/>
      <c r="BZ66" s="67"/>
      <c r="CA66" s="67"/>
      <c r="CB66" s="67"/>
      <c r="CC66" s="67"/>
      <c r="CD66" s="67"/>
      <c r="CE66" s="67"/>
      <c r="CF66" s="67"/>
      <c r="CG66" s="67"/>
      <c r="CH66" s="67"/>
      <c r="CI66" s="67"/>
      <c r="CJ66" s="67"/>
      <c r="CK66" s="67"/>
      <c r="CL66" s="67"/>
      <c r="CM66" s="67"/>
      <c r="CN66" s="67"/>
      <c r="CO66" s="67"/>
      <c r="CP66" s="67"/>
      <c r="CQ66" s="67"/>
      <c r="CR66" s="67"/>
      <c r="CS66" s="67"/>
      <c r="CT66" s="67"/>
      <c r="CU66" s="67"/>
      <c r="CV66" s="67"/>
      <c r="CW66" s="67"/>
      <c r="CX66" s="67"/>
      <c r="CY66" s="67"/>
      <c r="CZ66" s="67"/>
      <c r="DA66" s="67"/>
      <c r="DB66" s="67"/>
      <c r="DC66" s="67"/>
      <c r="DD66" s="67"/>
      <c r="DE66" s="67"/>
      <c r="DF66" s="67"/>
      <c r="DG66" s="67"/>
      <c r="DH66" s="67"/>
      <c r="DI66" s="67"/>
      <c r="DJ66" s="67"/>
      <c r="DK66" s="67"/>
      <c r="DL66" s="67"/>
      <c r="DM66" s="67"/>
      <c r="DN66" s="67"/>
      <c r="DO66" s="67"/>
      <c r="DP66" s="67"/>
      <c r="DQ66" s="67"/>
      <c r="DR66" s="67"/>
      <c r="DS66" s="67"/>
      <c r="DT66" s="67"/>
      <c r="DU66" s="67"/>
      <c r="DV66" s="67"/>
      <c r="DW66" s="67"/>
      <c r="DX66" s="67"/>
      <c r="DY66" s="67"/>
      <c r="DZ66" s="67"/>
      <c r="EA66" s="67"/>
      <c r="EB66" s="67"/>
      <c r="EC66" s="67"/>
      <c r="ED66" s="67"/>
      <c r="EE66" s="67"/>
      <c r="EF66" s="67"/>
      <c r="EG66" s="67"/>
      <c r="EH66" s="67"/>
      <c r="EI66" s="67"/>
      <c r="EJ66" s="67"/>
      <c r="EK66" s="67"/>
      <c r="EL66" s="67"/>
      <c r="EM66" s="67"/>
      <c r="EN66" s="67"/>
      <c r="EO66" s="67"/>
      <c r="EP66" s="67"/>
      <c r="EQ66" s="67"/>
      <c r="ER66" s="67"/>
      <c r="ES66" s="67"/>
      <c r="ET66" s="67"/>
      <c r="EU66" s="67"/>
      <c r="EV66" s="67"/>
      <c r="EW66" s="67"/>
      <c r="EX66" s="67"/>
      <c r="EY66" s="67"/>
      <c r="EZ66" s="67"/>
      <c r="FA66" s="67"/>
      <c r="FB66" s="67"/>
      <c r="FC66" s="67"/>
      <c r="FD66" s="67"/>
      <c r="FE66" s="67"/>
      <c r="FF66" s="67"/>
      <c r="FG66" s="67"/>
      <c r="FH66" s="67"/>
      <c r="FI66" s="67"/>
      <c r="FJ66" s="67"/>
      <c r="FK66" s="67"/>
      <c r="FL66" s="67"/>
      <c r="FM66" s="67"/>
      <c r="FN66" s="67"/>
      <c r="FO66" s="67"/>
      <c r="FP66" s="67"/>
      <c r="FQ66" s="67"/>
      <c r="FR66" s="67"/>
      <c r="FS66" s="67"/>
      <c r="FT66" s="67"/>
      <c r="FU66" s="67"/>
      <c r="FV66" s="67"/>
      <c r="FW66" s="67"/>
      <c r="FX66" s="67"/>
      <c r="FY66" s="67"/>
      <c r="FZ66" s="67"/>
      <c r="GA66" s="67"/>
      <c r="GB66" s="67"/>
      <c r="GC66" s="67"/>
      <c r="GD66" s="67"/>
      <c r="GE66" s="67"/>
      <c r="GF66" s="67"/>
      <c r="GG66" s="67"/>
    </row>
    <row r="67">
      <c r="A67" s="66"/>
      <c r="B67" s="66"/>
      <c r="C67" s="66"/>
      <c r="E67" s="67"/>
      <c r="F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  <c r="AA67" s="67"/>
      <c r="AB67" s="67"/>
      <c r="AC67" s="67"/>
      <c r="AD67" s="67"/>
      <c r="AE67" s="67"/>
      <c r="AF67" s="67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67"/>
      <c r="AR67" s="67"/>
      <c r="AS67" s="67"/>
      <c r="AT67" s="67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67"/>
      <c r="BG67" s="67"/>
      <c r="BH67" s="67"/>
      <c r="BI67" s="67"/>
      <c r="BJ67" s="67"/>
      <c r="BK67" s="67"/>
      <c r="BL67" s="67"/>
      <c r="BM67" s="67"/>
      <c r="BN67" s="67"/>
      <c r="BO67" s="67"/>
      <c r="BP67" s="67"/>
      <c r="BQ67" s="67"/>
      <c r="BR67" s="67"/>
      <c r="BS67" s="67"/>
      <c r="BT67" s="67"/>
      <c r="BU67" s="67"/>
      <c r="BV67" s="67"/>
      <c r="BW67" s="67"/>
      <c r="BX67" s="67"/>
      <c r="BY67" s="67"/>
      <c r="BZ67" s="67"/>
      <c r="CA67" s="67"/>
      <c r="CB67" s="67"/>
      <c r="CC67" s="67"/>
      <c r="CD67" s="67"/>
      <c r="CE67" s="67"/>
      <c r="CF67" s="67"/>
      <c r="CG67" s="67"/>
      <c r="CH67" s="67"/>
      <c r="CI67" s="67"/>
      <c r="CJ67" s="67"/>
      <c r="CK67" s="67"/>
      <c r="CL67" s="67"/>
      <c r="CM67" s="67"/>
      <c r="CN67" s="67"/>
      <c r="CO67" s="67"/>
      <c r="CP67" s="67"/>
      <c r="CQ67" s="67"/>
      <c r="CR67" s="67"/>
      <c r="CS67" s="67"/>
      <c r="CT67" s="67"/>
      <c r="CU67" s="67"/>
      <c r="CV67" s="67"/>
      <c r="CW67" s="67"/>
      <c r="CX67" s="67"/>
      <c r="CY67" s="67"/>
      <c r="CZ67" s="67"/>
      <c r="DA67" s="67"/>
      <c r="DB67" s="67"/>
      <c r="DC67" s="67"/>
      <c r="DD67" s="67"/>
      <c r="DE67" s="67"/>
      <c r="DF67" s="67"/>
      <c r="DG67" s="67"/>
      <c r="DH67" s="67"/>
      <c r="DI67" s="67"/>
      <c r="DJ67" s="67"/>
      <c r="DK67" s="67"/>
      <c r="DL67" s="67"/>
      <c r="DM67" s="67"/>
      <c r="DN67" s="67"/>
      <c r="DO67" s="67"/>
      <c r="DP67" s="67"/>
      <c r="DQ67" s="67"/>
      <c r="DR67" s="67"/>
      <c r="DS67" s="67"/>
      <c r="DT67" s="67"/>
      <c r="DU67" s="67"/>
      <c r="DV67" s="67"/>
      <c r="DW67" s="67"/>
      <c r="DX67" s="67"/>
      <c r="DY67" s="67"/>
      <c r="DZ67" s="67"/>
      <c r="EA67" s="67"/>
      <c r="EB67" s="67"/>
      <c r="EC67" s="67"/>
      <c r="ED67" s="67"/>
      <c r="EE67" s="67"/>
      <c r="EF67" s="67"/>
      <c r="EG67" s="67"/>
      <c r="EH67" s="67"/>
      <c r="EI67" s="67"/>
      <c r="EJ67" s="67"/>
      <c r="EK67" s="67"/>
      <c r="EL67" s="67"/>
      <c r="EM67" s="67"/>
      <c r="EN67" s="67"/>
      <c r="EO67" s="67"/>
      <c r="EP67" s="67"/>
      <c r="EQ67" s="67"/>
      <c r="ER67" s="67"/>
      <c r="ES67" s="67"/>
      <c r="ET67" s="67"/>
      <c r="EU67" s="67"/>
      <c r="EV67" s="67"/>
      <c r="EW67" s="67"/>
      <c r="EX67" s="67"/>
      <c r="EY67" s="67"/>
      <c r="EZ67" s="67"/>
      <c r="FA67" s="67"/>
      <c r="FB67" s="67"/>
      <c r="FC67" s="67"/>
      <c r="FD67" s="67"/>
      <c r="FE67" s="67"/>
      <c r="FF67" s="67"/>
      <c r="FG67" s="67"/>
      <c r="FH67" s="67"/>
      <c r="FI67" s="67"/>
      <c r="FJ67" s="67"/>
      <c r="FK67" s="67"/>
      <c r="FL67" s="67"/>
      <c r="FM67" s="67"/>
      <c r="FN67" s="67"/>
      <c r="FO67" s="67"/>
      <c r="FP67" s="67"/>
      <c r="FQ67" s="67"/>
      <c r="FR67" s="67"/>
      <c r="FS67" s="67"/>
      <c r="FT67" s="67"/>
      <c r="FU67" s="67"/>
      <c r="FV67" s="67"/>
      <c r="FW67" s="67"/>
      <c r="FX67" s="67"/>
      <c r="FY67" s="67"/>
      <c r="FZ67" s="67"/>
      <c r="GA67" s="67"/>
      <c r="GB67" s="67"/>
      <c r="GC67" s="67"/>
      <c r="GD67" s="67"/>
      <c r="GE67" s="67"/>
      <c r="GF67" s="67"/>
      <c r="GG67" s="67"/>
    </row>
    <row r="68">
      <c r="A68" s="66"/>
      <c r="B68" s="66"/>
      <c r="C68" s="66"/>
      <c r="D68" s="92" t="s">
        <v>134</v>
      </c>
      <c r="E68" s="116"/>
      <c r="F68" s="116" t="s">
        <v>116</v>
      </c>
      <c r="G68" s="117"/>
      <c r="H68" s="118">
        <f t="shared" ref="H68:GF68" si="18">H59+H62+H63+H64</f>
        <v>175.1157458</v>
      </c>
      <c r="I68" s="118">
        <f t="shared" si="18"/>
        <v>160.7489902</v>
      </c>
      <c r="J68" s="118">
        <f t="shared" si="18"/>
        <v>166.9510475</v>
      </c>
      <c r="K68" s="118">
        <f t="shared" si="18"/>
        <v>173.1453205</v>
      </c>
      <c r="L68" s="118">
        <f t="shared" si="18"/>
        <v>179.3322165</v>
      </c>
      <c r="M68" s="118">
        <f t="shared" si="18"/>
        <v>185.5122933</v>
      </c>
      <c r="N68" s="118">
        <f t="shared" si="18"/>
        <v>191.7647295</v>
      </c>
      <c r="O68" s="118">
        <f t="shared" si="18"/>
        <v>198.0109469</v>
      </c>
      <c r="P68" s="118">
        <f t="shared" si="18"/>
        <v>185.8233735</v>
      </c>
      <c r="Q68" s="118">
        <f t="shared" si="18"/>
        <v>192.0766152</v>
      </c>
      <c r="R68" s="118">
        <f t="shared" si="18"/>
        <v>198.323544</v>
      </c>
      <c r="S68" s="118">
        <f t="shared" si="18"/>
        <v>204.6590297</v>
      </c>
      <c r="T68" s="118">
        <f t="shared" si="18"/>
        <v>210.9886199</v>
      </c>
      <c r="U68" s="118">
        <f t="shared" si="18"/>
        <v>217.3126586</v>
      </c>
      <c r="V68" s="118">
        <f t="shared" si="18"/>
        <v>223.631463</v>
      </c>
      <c r="W68" s="118">
        <f t="shared" si="18"/>
        <v>208.0913543</v>
      </c>
      <c r="X68" s="118">
        <f t="shared" si="18"/>
        <v>214.4190223</v>
      </c>
      <c r="Y68" s="118">
        <f t="shared" si="18"/>
        <v>220.7411821</v>
      </c>
      <c r="Z68" s="118">
        <f t="shared" si="18"/>
        <v>227.1119144</v>
      </c>
      <c r="AA68" s="118">
        <f t="shared" si="18"/>
        <v>233.4775946</v>
      </c>
      <c r="AB68" s="118">
        <f t="shared" si="18"/>
        <v>239.8383916</v>
      </c>
      <c r="AC68" s="118">
        <f t="shared" si="18"/>
        <v>246.1945609</v>
      </c>
      <c r="AD68" s="118">
        <f t="shared" si="18"/>
        <v>227.7154605</v>
      </c>
      <c r="AE68" s="118">
        <f t="shared" si="18"/>
        <v>234.0817395</v>
      </c>
      <c r="AF68" s="118">
        <f t="shared" si="18"/>
        <v>240.4431095</v>
      </c>
      <c r="AG68" s="118">
        <f t="shared" si="18"/>
        <v>246.7998281</v>
      </c>
      <c r="AH68" s="118">
        <f t="shared" si="18"/>
        <v>253.1521369</v>
      </c>
      <c r="AI68" s="118">
        <f t="shared" si="18"/>
        <v>259.5001592</v>
      </c>
      <c r="AJ68" s="118">
        <f t="shared" si="18"/>
        <v>265.8440057</v>
      </c>
      <c r="AK68" s="118">
        <f t="shared" si="18"/>
        <v>272.183932</v>
      </c>
      <c r="AL68" s="118">
        <f t="shared" si="18"/>
        <v>278.5199753</v>
      </c>
      <c r="AM68" s="118">
        <f t="shared" si="18"/>
        <v>284.5190382</v>
      </c>
      <c r="AN68" s="118">
        <f t="shared" si="18"/>
        <v>270.5043405</v>
      </c>
      <c r="AO68" s="118">
        <f t="shared" si="18"/>
        <v>276.5083714</v>
      </c>
      <c r="AP68" s="118">
        <f t="shared" si="18"/>
        <v>282.5086599</v>
      </c>
      <c r="AQ68" s="118">
        <f t="shared" si="18"/>
        <v>288.5052806</v>
      </c>
      <c r="AR68" s="118">
        <f t="shared" si="18"/>
        <v>294.498404</v>
      </c>
      <c r="AS68" s="118">
        <f t="shared" si="18"/>
        <v>300.4881412</v>
      </c>
      <c r="AT68" s="118">
        <f t="shared" si="18"/>
        <v>306.474649</v>
      </c>
      <c r="AU68" s="118">
        <f t="shared" si="18"/>
        <v>312.4579743</v>
      </c>
      <c r="AV68" s="118">
        <f t="shared" si="18"/>
        <v>318.4381588</v>
      </c>
      <c r="AW68" s="118">
        <f t="shared" si="18"/>
        <v>324.4153424</v>
      </c>
      <c r="AX68" s="118">
        <f t="shared" si="18"/>
        <v>330.3896605</v>
      </c>
      <c r="AY68" s="118">
        <f t="shared" si="18"/>
        <v>336.3611407</v>
      </c>
      <c r="AZ68" s="118">
        <f t="shared" si="18"/>
        <v>342.3298067</v>
      </c>
      <c r="BA68" s="118">
        <f t="shared" si="18"/>
        <v>322.6125647</v>
      </c>
      <c r="BB68" s="118">
        <f t="shared" si="18"/>
        <v>328.5877543</v>
      </c>
      <c r="BC68" s="118">
        <f t="shared" si="18"/>
        <v>334.5600308</v>
      </c>
      <c r="BD68" s="118">
        <f t="shared" si="18"/>
        <v>340.529574</v>
      </c>
      <c r="BE68" s="118">
        <f t="shared" si="18"/>
        <v>346.4963535</v>
      </c>
      <c r="BF68" s="118">
        <f t="shared" si="18"/>
        <v>352.4604899</v>
      </c>
      <c r="BG68" s="118">
        <f t="shared" si="18"/>
        <v>358.4221523</v>
      </c>
      <c r="BH68" s="118">
        <f t="shared" si="18"/>
        <v>364.3811459</v>
      </c>
      <c r="BI68" s="118">
        <f t="shared" si="18"/>
        <v>370.3377367</v>
      </c>
      <c r="BJ68" s="118">
        <f t="shared" si="18"/>
        <v>376.2919308</v>
      </c>
      <c r="BK68" s="118">
        <f t="shared" si="18"/>
        <v>382.2438343</v>
      </c>
      <c r="BL68" s="118">
        <f t="shared" si="18"/>
        <v>388.1934483</v>
      </c>
      <c r="BM68" s="118">
        <f t="shared" si="18"/>
        <v>394.1407718</v>
      </c>
      <c r="BN68" s="118">
        <f t="shared" si="18"/>
        <v>369.3164095</v>
      </c>
      <c r="BO68" s="118">
        <f t="shared" si="18"/>
        <v>375.2709592</v>
      </c>
      <c r="BP68" s="118">
        <f t="shared" si="18"/>
        <v>381.2232605</v>
      </c>
      <c r="BQ68" s="118">
        <f t="shared" si="18"/>
        <v>387.1732121</v>
      </c>
      <c r="BR68" s="118">
        <f t="shared" si="18"/>
        <v>393.1209676</v>
      </c>
      <c r="BS68" s="118">
        <f t="shared" si="18"/>
        <v>399.0664726</v>
      </c>
      <c r="BT68" s="118">
        <f t="shared" si="18"/>
        <v>405.0098254</v>
      </c>
      <c r="BU68" s="118">
        <f t="shared" si="18"/>
        <v>410.9511734</v>
      </c>
      <c r="BV68" s="118">
        <f t="shared" si="18"/>
        <v>416.8903544</v>
      </c>
      <c r="BW68" s="118">
        <f t="shared" si="18"/>
        <v>422.8275125</v>
      </c>
      <c r="BX68" s="118">
        <f t="shared" si="18"/>
        <v>428.7627389</v>
      </c>
      <c r="BY68" s="118">
        <f t="shared" si="18"/>
        <v>434.6960207</v>
      </c>
      <c r="BZ68" s="118">
        <f t="shared" si="18"/>
        <v>440.6273437</v>
      </c>
      <c r="CA68" s="118">
        <f t="shared" si="18"/>
        <v>411.2223357</v>
      </c>
      <c r="CB68" s="118">
        <f t="shared" si="18"/>
        <v>417.1614235</v>
      </c>
      <c r="CC68" s="118">
        <f t="shared" si="18"/>
        <v>423.0984902</v>
      </c>
      <c r="CD68" s="118">
        <f t="shared" si="18"/>
        <v>429.033627</v>
      </c>
      <c r="CE68" s="118">
        <f t="shared" si="18"/>
        <v>434.9668209</v>
      </c>
      <c r="CF68" s="118">
        <f t="shared" si="18"/>
        <v>440.8980577</v>
      </c>
      <c r="CG68" s="118">
        <f t="shared" si="18"/>
        <v>446.8274243</v>
      </c>
      <c r="CH68" s="118">
        <f t="shared" si="18"/>
        <v>452.7550064</v>
      </c>
      <c r="CI68" s="118">
        <f t="shared" si="18"/>
        <v>458.680786</v>
      </c>
      <c r="CJ68" s="118">
        <f t="shared" si="18"/>
        <v>464.604744</v>
      </c>
      <c r="CK68" s="118">
        <f t="shared" si="18"/>
        <v>470.5269627</v>
      </c>
      <c r="CL68" s="118">
        <f t="shared" si="18"/>
        <v>476.4474721</v>
      </c>
      <c r="CM68" s="118">
        <f t="shared" si="18"/>
        <v>482.3663524</v>
      </c>
      <c r="CN68" s="118">
        <f t="shared" si="18"/>
        <v>448.849441</v>
      </c>
      <c r="CO68" s="118">
        <f t="shared" si="18"/>
        <v>454.7763534</v>
      </c>
      <c r="CP68" s="118">
        <f t="shared" si="18"/>
        <v>460.7015256</v>
      </c>
      <c r="CQ68" s="118">
        <f t="shared" si="18"/>
        <v>466.6249381</v>
      </c>
      <c r="CR68" s="118">
        <f t="shared" si="18"/>
        <v>472.5465705</v>
      </c>
      <c r="CS68" s="118">
        <f t="shared" si="18"/>
        <v>478.4665036</v>
      </c>
      <c r="CT68" s="118">
        <f t="shared" si="18"/>
        <v>484.3848173</v>
      </c>
      <c r="CU68" s="118">
        <f t="shared" si="18"/>
        <v>490.3014883</v>
      </c>
      <c r="CV68" s="118">
        <f t="shared" si="18"/>
        <v>496.2164926</v>
      </c>
      <c r="CW68" s="118">
        <f t="shared" si="18"/>
        <v>502.1299583</v>
      </c>
      <c r="CX68" s="118">
        <f t="shared" si="18"/>
        <v>508.0417577</v>
      </c>
      <c r="CY68" s="118">
        <f t="shared" si="18"/>
        <v>513.9521197</v>
      </c>
      <c r="CZ68" s="118">
        <f t="shared" si="18"/>
        <v>519.860966</v>
      </c>
      <c r="DA68" s="118">
        <f t="shared" si="18"/>
        <v>482.6507708</v>
      </c>
      <c r="DB68" s="118">
        <f t="shared" si="18"/>
        <v>488.5678693</v>
      </c>
      <c r="DC68" s="118">
        <f t="shared" si="18"/>
        <v>494.4833953</v>
      </c>
      <c r="DD68" s="118">
        <f t="shared" si="18"/>
        <v>500.3973242</v>
      </c>
      <c r="DE68" s="118">
        <f t="shared" si="18"/>
        <v>506.3096305</v>
      </c>
      <c r="DF68" s="118">
        <f t="shared" si="18"/>
        <v>512.22039</v>
      </c>
      <c r="DG68" s="118">
        <f t="shared" si="18"/>
        <v>518.129678</v>
      </c>
      <c r="DH68" s="118">
        <f t="shared" si="18"/>
        <v>524.0374667</v>
      </c>
      <c r="DI68" s="118">
        <f t="shared" si="18"/>
        <v>529.9437278</v>
      </c>
      <c r="DJ68" s="118">
        <f t="shared" si="18"/>
        <v>535.8485855</v>
      </c>
      <c r="DK68" s="118">
        <f t="shared" si="18"/>
        <v>541.7519592</v>
      </c>
      <c r="DL68" s="118">
        <f t="shared" si="18"/>
        <v>547.6539207</v>
      </c>
      <c r="DM68" s="118">
        <f t="shared" si="18"/>
        <v>553.5545923</v>
      </c>
      <c r="DN68" s="118">
        <f t="shared" si="18"/>
        <v>513.025799</v>
      </c>
      <c r="DO68" s="118">
        <f t="shared" si="18"/>
        <v>518.9348813</v>
      </c>
      <c r="DP68" s="118">
        <f t="shared" si="18"/>
        <v>524.8424674</v>
      </c>
      <c r="DQ68" s="118">
        <f t="shared" si="18"/>
        <v>530.7485291</v>
      </c>
      <c r="DR68" s="118">
        <f t="shared" si="18"/>
        <v>536.6531392</v>
      </c>
      <c r="DS68" s="118">
        <f t="shared" si="18"/>
        <v>542.5563702</v>
      </c>
      <c r="DT68" s="118">
        <f t="shared" si="18"/>
        <v>548.4581918</v>
      </c>
      <c r="DU68" s="118">
        <f t="shared" si="18"/>
        <v>554.3585223</v>
      </c>
      <c r="DV68" s="118">
        <f t="shared" si="18"/>
        <v>560.2575344</v>
      </c>
      <c r="DW68" s="118">
        <f t="shared" si="18"/>
        <v>566.1552471</v>
      </c>
      <c r="DX68" s="118">
        <f t="shared" si="18"/>
        <v>572.0515772</v>
      </c>
      <c r="DY68" s="118">
        <f t="shared" si="18"/>
        <v>577.9466447</v>
      </c>
      <c r="DZ68" s="118">
        <f t="shared" si="18"/>
        <v>583.8404164</v>
      </c>
      <c r="EA68" s="118">
        <f t="shared" si="18"/>
        <v>540.3289612</v>
      </c>
      <c r="EB68" s="118">
        <f t="shared" si="18"/>
        <v>546.2312613</v>
      </c>
      <c r="EC68" s="118">
        <f t="shared" si="18"/>
        <v>552.1321646</v>
      </c>
      <c r="ED68" s="118">
        <f t="shared" si="18"/>
        <v>558.0316912</v>
      </c>
      <c r="EE68" s="118">
        <f t="shared" si="18"/>
        <v>563.9299622</v>
      </c>
      <c r="EF68" s="118">
        <f t="shared" si="18"/>
        <v>569.8267926</v>
      </c>
      <c r="EG68" s="118">
        <f t="shared" si="18"/>
        <v>575.7223027</v>
      </c>
      <c r="EH68" s="118">
        <f t="shared" si="18"/>
        <v>581.6165614</v>
      </c>
      <c r="EI68" s="118">
        <f t="shared" si="18"/>
        <v>587.5094841</v>
      </c>
      <c r="EJ68" s="118">
        <f t="shared" si="18"/>
        <v>593.4011897</v>
      </c>
      <c r="EK68" s="118">
        <f t="shared" si="18"/>
        <v>599.2916439</v>
      </c>
      <c r="EL68" s="118">
        <f t="shared" si="18"/>
        <v>605.1808119</v>
      </c>
      <c r="EM68" s="118">
        <f t="shared" si="18"/>
        <v>611.0687604</v>
      </c>
      <c r="EN68" s="118">
        <f t="shared" si="18"/>
        <v>564.8758156</v>
      </c>
      <c r="EO68" s="118">
        <f t="shared" si="18"/>
        <v>570.772433</v>
      </c>
      <c r="EP68" s="118">
        <f t="shared" si="18"/>
        <v>576.6677331</v>
      </c>
      <c r="EQ68" s="118">
        <f t="shared" si="18"/>
        <v>582.5617335</v>
      </c>
      <c r="ER68" s="118">
        <f t="shared" si="18"/>
        <v>588.4545536</v>
      </c>
      <c r="ES68" s="118">
        <f t="shared" si="18"/>
        <v>594.3460065</v>
      </c>
      <c r="ET68" s="118">
        <f t="shared" si="18"/>
        <v>600.2362106</v>
      </c>
      <c r="EU68" s="118">
        <f t="shared" si="18"/>
        <v>606.1252328</v>
      </c>
      <c r="EV68" s="118">
        <f t="shared" si="18"/>
        <v>612.013038</v>
      </c>
      <c r="EW68" s="118">
        <f t="shared" si="18"/>
        <v>617.8995907</v>
      </c>
      <c r="EX68" s="118">
        <f t="shared" si="18"/>
        <v>623.7850075</v>
      </c>
      <c r="EY68" s="118">
        <f t="shared" si="18"/>
        <v>629.6692013</v>
      </c>
      <c r="EZ68" s="118">
        <f t="shared" si="18"/>
        <v>635.5521866</v>
      </c>
      <c r="FA68" s="118">
        <f t="shared" si="18"/>
        <v>586.9481506</v>
      </c>
      <c r="FB68" s="118">
        <f t="shared" si="18"/>
        <v>592.8399763</v>
      </c>
      <c r="FC68" s="118">
        <f t="shared" si="18"/>
        <v>598.7304472</v>
      </c>
      <c r="FD68" s="118">
        <f t="shared" si="18"/>
        <v>604.6197831</v>
      </c>
      <c r="FE68" s="118">
        <f t="shared" si="18"/>
        <v>610.5078471</v>
      </c>
      <c r="FF68" s="118">
        <f t="shared" si="18"/>
        <v>616.3947055</v>
      </c>
      <c r="FG68" s="118">
        <f t="shared" si="18"/>
        <v>622.2804752</v>
      </c>
      <c r="FH68" s="118">
        <f t="shared" si="18"/>
        <v>628.1649674</v>
      </c>
      <c r="FI68" s="118">
        <f t="shared" si="18"/>
        <v>634.0482981</v>
      </c>
      <c r="FJ68" s="118">
        <f t="shared" si="18"/>
        <v>639.9305322</v>
      </c>
      <c r="FK68" s="118">
        <f t="shared" si="18"/>
        <v>645.8116327</v>
      </c>
      <c r="FL68" s="118">
        <f t="shared" si="18"/>
        <v>651.6915621</v>
      </c>
      <c r="FM68" s="118">
        <f t="shared" si="18"/>
        <v>657.5704352</v>
      </c>
      <c r="FN68" s="118">
        <f t="shared" si="18"/>
        <v>606.7979826</v>
      </c>
      <c r="FO68" s="118">
        <f t="shared" si="18"/>
        <v>612.6857006</v>
      </c>
      <c r="FP68" s="118">
        <f t="shared" si="18"/>
        <v>618.5721169</v>
      </c>
      <c r="FQ68" s="118">
        <f t="shared" si="18"/>
        <v>624.4573482</v>
      </c>
      <c r="FR68" s="118">
        <f t="shared" si="18"/>
        <v>630.3414599</v>
      </c>
      <c r="FS68" s="118">
        <f t="shared" si="18"/>
        <v>636.2243646</v>
      </c>
      <c r="FT68" s="118">
        <f t="shared" si="18"/>
        <v>642.1061778</v>
      </c>
      <c r="FU68" s="118">
        <f t="shared" si="18"/>
        <v>647.9868623</v>
      </c>
      <c r="FV68" s="118">
        <f t="shared" si="18"/>
        <v>653.8663807</v>
      </c>
      <c r="FW68" s="118">
        <f t="shared" si="18"/>
        <v>659.7447459</v>
      </c>
      <c r="FX68" s="118">
        <f t="shared" si="18"/>
        <v>665.622123</v>
      </c>
      <c r="FY68" s="118">
        <f t="shared" si="18"/>
        <v>671.498423</v>
      </c>
      <c r="FZ68" s="118">
        <f t="shared" si="18"/>
        <v>677.3736072</v>
      </c>
      <c r="GA68" s="118">
        <f t="shared" si="18"/>
        <v>624.6510629</v>
      </c>
      <c r="GB68" s="118">
        <f t="shared" si="18"/>
        <v>630.5351363</v>
      </c>
      <c r="GC68" s="118">
        <f t="shared" si="18"/>
        <v>636.4180032</v>
      </c>
      <c r="GD68" s="118">
        <f t="shared" si="18"/>
        <v>642.299779</v>
      </c>
      <c r="GE68" s="118">
        <f t="shared" si="18"/>
        <v>648.1803758</v>
      </c>
      <c r="GF68" s="118">
        <f t="shared" si="18"/>
        <v>654.0599085</v>
      </c>
      <c r="GG68" s="118"/>
    </row>
    <row r="69">
      <c r="A69" s="66"/>
      <c r="B69" s="66"/>
      <c r="C69" s="66"/>
      <c r="D69" s="119" t="s">
        <v>135</v>
      </c>
      <c r="E69" s="120"/>
      <c r="F69" s="120" t="s">
        <v>76</v>
      </c>
      <c r="G69" s="121"/>
      <c r="H69" s="122">
        <f>H68*dataMethode!$E$12</f>
        <v>642.0910681</v>
      </c>
      <c r="I69" s="122">
        <f>I68*dataMethode!$E$12</f>
        <v>589.412964</v>
      </c>
      <c r="J69" s="122">
        <f>J68*dataMethode!$E$12</f>
        <v>612.1538407</v>
      </c>
      <c r="K69" s="122">
        <f>K68*dataMethode!$E$12</f>
        <v>634.866175</v>
      </c>
      <c r="L69" s="122">
        <f>L68*dataMethode!$E$12</f>
        <v>657.5514605</v>
      </c>
      <c r="M69" s="122">
        <f>M68*dataMethode!$E$12</f>
        <v>680.2117419</v>
      </c>
      <c r="N69" s="122">
        <f>N68*dataMethode!$E$12</f>
        <v>703.1373414</v>
      </c>
      <c r="O69" s="122">
        <f>O68*dataMethode!$E$12</f>
        <v>726.0401386</v>
      </c>
      <c r="P69" s="122">
        <f>P68*dataMethode!$E$12</f>
        <v>681.3523697</v>
      </c>
      <c r="Q69" s="122">
        <f>Q68*dataMethode!$E$12</f>
        <v>704.2809223</v>
      </c>
      <c r="R69" s="122">
        <f>R68*dataMethode!$E$12</f>
        <v>727.186328</v>
      </c>
      <c r="S69" s="122">
        <f>S68*dataMethode!$E$12</f>
        <v>750.4164421</v>
      </c>
      <c r="T69" s="122">
        <f>T68*dataMethode!$E$12</f>
        <v>773.6249396</v>
      </c>
      <c r="U69" s="122">
        <f>U68*dataMethode!$E$12</f>
        <v>796.8130814</v>
      </c>
      <c r="V69" s="122">
        <f>V68*dataMethode!$E$12</f>
        <v>819.9820309</v>
      </c>
      <c r="W69" s="122">
        <f>W68*dataMethode!$E$12</f>
        <v>763.0016324</v>
      </c>
      <c r="X69" s="122">
        <f>X68*dataMethode!$E$12</f>
        <v>786.2030818</v>
      </c>
      <c r="Y69" s="122">
        <f>Y68*dataMethode!$E$12</f>
        <v>809.3843343</v>
      </c>
      <c r="Z69" s="122">
        <f>Z68*dataMethode!$E$12</f>
        <v>832.7436862</v>
      </c>
      <c r="AA69" s="122">
        <f>AA68*dataMethode!$E$12</f>
        <v>856.0845135</v>
      </c>
      <c r="AB69" s="122">
        <f>AB68*dataMethode!$E$12</f>
        <v>879.4074357</v>
      </c>
      <c r="AC69" s="122">
        <f>AC68*dataMethode!$E$12</f>
        <v>902.7133899</v>
      </c>
      <c r="AD69" s="122">
        <f>AD68*dataMethode!$E$12</f>
        <v>834.9566884</v>
      </c>
      <c r="AE69" s="122">
        <f>AE68*dataMethode!$E$12</f>
        <v>858.2997113</v>
      </c>
      <c r="AF69" s="122">
        <f>AF68*dataMethode!$E$12</f>
        <v>881.6247348</v>
      </c>
      <c r="AG69" s="122">
        <f>AG68*dataMethode!$E$12</f>
        <v>904.9327031</v>
      </c>
      <c r="AH69" s="122">
        <f>AH68*dataMethode!$E$12</f>
        <v>928.224502</v>
      </c>
      <c r="AI69" s="122">
        <f>AI68*dataMethode!$E$12</f>
        <v>951.5005836</v>
      </c>
      <c r="AJ69" s="122">
        <f>AJ68*dataMethode!$E$12</f>
        <v>974.7613544</v>
      </c>
      <c r="AK69" s="122">
        <f>AK68*dataMethode!$E$12</f>
        <v>998.0077507</v>
      </c>
      <c r="AL69" s="122">
        <f>AL68*dataMethode!$E$12</f>
        <v>1021.23991</v>
      </c>
      <c r="AM69" s="122">
        <f>AM68*dataMethode!$E$12</f>
        <v>1043.236473</v>
      </c>
      <c r="AN69" s="122">
        <f>AN68*dataMethode!$E$12</f>
        <v>991.8492486</v>
      </c>
      <c r="AO69" s="122">
        <f>AO68*dataMethode!$E$12</f>
        <v>1013.864028</v>
      </c>
      <c r="AP69" s="122">
        <f>AP68*dataMethode!$E$12</f>
        <v>1035.865086</v>
      </c>
      <c r="AQ69" s="122">
        <f>AQ68*dataMethode!$E$12</f>
        <v>1057.852696</v>
      </c>
      <c r="AR69" s="122">
        <f>AR68*dataMethode!$E$12</f>
        <v>1079.827481</v>
      </c>
      <c r="AS69" s="122">
        <f>AS68*dataMethode!$E$12</f>
        <v>1101.789851</v>
      </c>
      <c r="AT69" s="122">
        <f>AT68*dataMethode!$E$12</f>
        <v>1123.74038</v>
      </c>
      <c r="AU69" s="122">
        <f>AU68*dataMethode!$E$12</f>
        <v>1145.679239</v>
      </c>
      <c r="AV69" s="122">
        <f>AV68*dataMethode!$E$12</f>
        <v>1167.606582</v>
      </c>
      <c r="AW69" s="122">
        <f>AW68*dataMethode!$E$12</f>
        <v>1189.522922</v>
      </c>
      <c r="AX69" s="122">
        <f>AX68*dataMethode!$E$12</f>
        <v>1211.428755</v>
      </c>
      <c r="AY69" s="122">
        <f>AY68*dataMethode!$E$12</f>
        <v>1233.324183</v>
      </c>
      <c r="AZ69" s="122">
        <f>AZ68*dataMethode!$E$12</f>
        <v>1255.209291</v>
      </c>
      <c r="BA69" s="122">
        <f>BA68*dataMethode!$E$12</f>
        <v>1182.912737</v>
      </c>
      <c r="BB69" s="122">
        <f>BB68*dataMethode!$E$12</f>
        <v>1204.821766</v>
      </c>
      <c r="BC69" s="122">
        <f>BC68*dataMethode!$E$12</f>
        <v>1226.720113</v>
      </c>
      <c r="BD69" s="122">
        <f>BD68*dataMethode!$E$12</f>
        <v>1248.608438</v>
      </c>
      <c r="BE69" s="122">
        <f>BE68*dataMethode!$E$12</f>
        <v>1270.486629</v>
      </c>
      <c r="BF69" s="122">
        <f>BF68*dataMethode!$E$12</f>
        <v>1292.35513</v>
      </c>
      <c r="BG69" s="122">
        <f>BG68*dataMethode!$E$12</f>
        <v>1314.214558</v>
      </c>
      <c r="BH69" s="122">
        <f>BH68*dataMethode!$E$12</f>
        <v>1336.064201</v>
      </c>
      <c r="BI69" s="122">
        <f>BI68*dataMethode!$E$12</f>
        <v>1357.905035</v>
      </c>
      <c r="BJ69" s="122">
        <f>BJ68*dataMethode!$E$12</f>
        <v>1379.73708</v>
      </c>
      <c r="BK69" s="122">
        <f>BK68*dataMethode!$E$12</f>
        <v>1401.560726</v>
      </c>
      <c r="BL69" s="122">
        <f>BL68*dataMethode!$E$12</f>
        <v>1423.375977</v>
      </c>
      <c r="BM69" s="122">
        <f>BM68*dataMethode!$E$12</f>
        <v>1445.18283</v>
      </c>
      <c r="BN69" s="122">
        <f>BN68*dataMethode!$E$12</f>
        <v>1354.160168</v>
      </c>
      <c r="BO69" s="122">
        <f>BO68*dataMethode!$E$12</f>
        <v>1375.993517</v>
      </c>
      <c r="BP69" s="122">
        <f>BP68*dataMethode!$E$12</f>
        <v>1397.818622</v>
      </c>
      <c r="BQ69" s="122">
        <f>BQ68*dataMethode!$E$12</f>
        <v>1419.635111</v>
      </c>
      <c r="BR69" s="122">
        <f>BR68*dataMethode!$E$12</f>
        <v>1441.443548</v>
      </c>
      <c r="BS69" s="122">
        <f>BS68*dataMethode!$E$12</f>
        <v>1463.243733</v>
      </c>
      <c r="BT69" s="122">
        <f>BT68*dataMethode!$E$12</f>
        <v>1485.036026</v>
      </c>
      <c r="BU69" s="122">
        <f>BU68*dataMethode!$E$12</f>
        <v>1506.820969</v>
      </c>
      <c r="BV69" s="122">
        <f>BV68*dataMethode!$E$12</f>
        <v>1528.597966</v>
      </c>
      <c r="BW69" s="122">
        <f>BW68*dataMethode!$E$12</f>
        <v>1550.367546</v>
      </c>
      <c r="BX69" s="122">
        <f>BX68*dataMethode!$E$12</f>
        <v>1572.130042</v>
      </c>
      <c r="BY69" s="122">
        <f>BY68*dataMethode!$E$12</f>
        <v>1593.885409</v>
      </c>
      <c r="BZ69" s="122">
        <f>BZ68*dataMethode!$E$12</f>
        <v>1615.633593</v>
      </c>
      <c r="CA69" s="122">
        <f>CA68*dataMethode!$E$12</f>
        <v>1507.815231</v>
      </c>
      <c r="CB69" s="122">
        <f>CB68*dataMethode!$E$12</f>
        <v>1529.591886</v>
      </c>
      <c r="CC69" s="122">
        <f>CC68*dataMethode!$E$12</f>
        <v>1551.361131</v>
      </c>
      <c r="CD69" s="122">
        <f>CD68*dataMethode!$E$12</f>
        <v>1573.123299</v>
      </c>
      <c r="CE69" s="122">
        <f>CE68*dataMethode!$E$12</f>
        <v>1594.878343</v>
      </c>
      <c r="CF69" s="122">
        <f>CF68*dataMethode!$E$12</f>
        <v>1616.626211</v>
      </c>
      <c r="CG69" s="122">
        <f>CG68*dataMethode!$E$12</f>
        <v>1638.367222</v>
      </c>
      <c r="CH69" s="122">
        <f>CH68*dataMethode!$E$12</f>
        <v>1660.10169</v>
      </c>
      <c r="CI69" s="122">
        <f>CI68*dataMethode!$E$12</f>
        <v>1681.829549</v>
      </c>
      <c r="CJ69" s="122">
        <f>CJ68*dataMethode!$E$12</f>
        <v>1703.550728</v>
      </c>
      <c r="CK69" s="122">
        <f>CK68*dataMethode!$E$12</f>
        <v>1725.26553</v>
      </c>
      <c r="CL69" s="122">
        <f>CL68*dataMethode!$E$12</f>
        <v>1746.974064</v>
      </c>
      <c r="CM69" s="122">
        <f>CM68*dataMethode!$E$12</f>
        <v>1768.676626</v>
      </c>
      <c r="CN69" s="122">
        <f>CN68*dataMethode!$E$12</f>
        <v>1645.781284</v>
      </c>
      <c r="CO69" s="122">
        <f>CO68*dataMethode!$E$12</f>
        <v>1667.513296</v>
      </c>
      <c r="CP69" s="122">
        <f>CP68*dataMethode!$E$12</f>
        <v>1689.238927</v>
      </c>
      <c r="CQ69" s="122">
        <f>CQ68*dataMethode!$E$12</f>
        <v>1710.958106</v>
      </c>
      <c r="CR69" s="122">
        <f>CR68*dataMethode!$E$12</f>
        <v>1732.670758</v>
      </c>
      <c r="CS69" s="122">
        <f>CS68*dataMethode!$E$12</f>
        <v>1754.37718</v>
      </c>
      <c r="CT69" s="122">
        <f>CT68*dataMethode!$E$12</f>
        <v>1776.077663</v>
      </c>
      <c r="CU69" s="122">
        <f>CU68*dataMethode!$E$12</f>
        <v>1797.772124</v>
      </c>
      <c r="CV69" s="122">
        <f>CV68*dataMethode!$E$12</f>
        <v>1819.460473</v>
      </c>
      <c r="CW69" s="122">
        <f>CW68*dataMethode!$E$12</f>
        <v>1841.143181</v>
      </c>
      <c r="CX69" s="122">
        <f>CX68*dataMethode!$E$12</f>
        <v>1862.819778</v>
      </c>
      <c r="CY69" s="122">
        <f>CY68*dataMethode!$E$12</f>
        <v>1884.491106</v>
      </c>
      <c r="CZ69" s="122">
        <f>CZ68*dataMethode!$E$12</f>
        <v>1906.156875</v>
      </c>
      <c r="DA69" s="122">
        <f>DA68*dataMethode!$E$12</f>
        <v>1769.719493</v>
      </c>
      <c r="DB69" s="122">
        <f>DB68*dataMethode!$E$12</f>
        <v>1791.415521</v>
      </c>
      <c r="DC69" s="122">
        <f>DC68*dataMethode!$E$12</f>
        <v>1813.105783</v>
      </c>
      <c r="DD69" s="122">
        <f>DD68*dataMethode!$E$12</f>
        <v>1834.790189</v>
      </c>
      <c r="DE69" s="122">
        <f>DE68*dataMethode!$E$12</f>
        <v>1856.468645</v>
      </c>
      <c r="DF69" s="122">
        <f>DF68*dataMethode!$E$12</f>
        <v>1878.14143</v>
      </c>
      <c r="DG69" s="122">
        <f>DG68*dataMethode!$E$12</f>
        <v>1899.808819</v>
      </c>
      <c r="DH69" s="122">
        <f>DH68*dataMethode!$E$12</f>
        <v>1921.470711</v>
      </c>
      <c r="DI69" s="122">
        <f>DI68*dataMethode!$E$12</f>
        <v>1943.127002</v>
      </c>
      <c r="DJ69" s="122">
        <f>DJ68*dataMethode!$E$12</f>
        <v>1964.778147</v>
      </c>
      <c r="DK69" s="122">
        <f>DK68*dataMethode!$E$12</f>
        <v>1986.42385</v>
      </c>
      <c r="DL69" s="122">
        <f>DL68*dataMethode!$E$12</f>
        <v>2008.064376</v>
      </c>
      <c r="DM69" s="122">
        <f>DM68*dataMethode!$E$12</f>
        <v>2029.700172</v>
      </c>
      <c r="DN69" s="122">
        <f>DN68*dataMethode!$E$12</f>
        <v>1881.094596</v>
      </c>
      <c r="DO69" s="122">
        <f>DO68*dataMethode!$E$12</f>
        <v>1902.761231</v>
      </c>
      <c r="DP69" s="122">
        <f>DP68*dataMethode!$E$12</f>
        <v>1924.422381</v>
      </c>
      <c r="DQ69" s="122">
        <f>DQ68*dataMethode!$E$12</f>
        <v>1946.07794</v>
      </c>
      <c r="DR69" s="122">
        <f>DR68*dataMethode!$E$12</f>
        <v>1967.728177</v>
      </c>
      <c r="DS69" s="122">
        <f>DS68*dataMethode!$E$12</f>
        <v>1989.373357</v>
      </c>
      <c r="DT69" s="122">
        <f>DT68*dataMethode!$E$12</f>
        <v>2011.01337</v>
      </c>
      <c r="DU69" s="122">
        <f>DU68*dataMethode!$E$12</f>
        <v>2032.647915</v>
      </c>
      <c r="DV69" s="122">
        <f>DV68*dataMethode!$E$12</f>
        <v>2054.277626</v>
      </c>
      <c r="DW69" s="122">
        <f>DW68*dataMethode!$E$12</f>
        <v>2075.902573</v>
      </c>
      <c r="DX69" s="122">
        <f>DX68*dataMethode!$E$12</f>
        <v>2097.52245</v>
      </c>
      <c r="DY69" s="122">
        <f>DY68*dataMethode!$E$12</f>
        <v>2119.137697</v>
      </c>
      <c r="DZ69" s="122">
        <f>DZ68*dataMethode!$E$12</f>
        <v>2140.748194</v>
      </c>
      <c r="EA69" s="122">
        <f>EA68*dataMethode!$E$12</f>
        <v>1981.206191</v>
      </c>
      <c r="EB69" s="122">
        <f>EB68*dataMethode!$E$12</f>
        <v>2002.847958</v>
      </c>
      <c r="EC69" s="122">
        <f>EC68*dataMethode!$E$12</f>
        <v>2024.484604</v>
      </c>
      <c r="ED69" s="122">
        <f>ED68*dataMethode!$E$12</f>
        <v>2046.116201</v>
      </c>
      <c r="EE69" s="122">
        <f>EE68*dataMethode!$E$12</f>
        <v>2067.743195</v>
      </c>
      <c r="EF69" s="122">
        <f>EF68*dataMethode!$E$12</f>
        <v>2089.364906</v>
      </c>
      <c r="EG69" s="122">
        <f>EG68*dataMethode!$E$12</f>
        <v>2110.981777</v>
      </c>
      <c r="EH69" s="122">
        <f>EH68*dataMethode!$E$12</f>
        <v>2132.594058</v>
      </c>
      <c r="EI69" s="122">
        <f>EI68*dataMethode!$E$12</f>
        <v>2154.201442</v>
      </c>
      <c r="EJ69" s="122">
        <f>EJ68*dataMethode!$E$12</f>
        <v>2175.804362</v>
      </c>
      <c r="EK69" s="122">
        <f>EK68*dataMethode!$E$12</f>
        <v>2197.402694</v>
      </c>
      <c r="EL69" s="122">
        <f>EL68*dataMethode!$E$12</f>
        <v>2218.99631</v>
      </c>
      <c r="EM69" s="122">
        <f>EM68*dataMethode!$E$12</f>
        <v>2240.585455</v>
      </c>
      <c r="EN69" s="122">
        <f>EN68*dataMethode!$E$12</f>
        <v>2071.211324</v>
      </c>
      <c r="EO69" s="122">
        <f>EO68*dataMethode!$E$12</f>
        <v>2092.832254</v>
      </c>
      <c r="EP69" s="122">
        <f>EP68*dataMethode!$E$12</f>
        <v>2114.448355</v>
      </c>
      <c r="EQ69" s="122">
        <f>EQ68*dataMethode!$E$12</f>
        <v>2136.05969</v>
      </c>
      <c r="ER69" s="122">
        <f>ER68*dataMethode!$E$12</f>
        <v>2157.666696</v>
      </c>
      <c r="ES69" s="122">
        <f>ES68*dataMethode!$E$12</f>
        <v>2179.26869</v>
      </c>
      <c r="ET69" s="122">
        <f>ET68*dataMethode!$E$12</f>
        <v>2200.866105</v>
      </c>
      <c r="EU69" s="122">
        <f>EU68*dataMethode!$E$12</f>
        <v>2222.459187</v>
      </c>
      <c r="EV69" s="122">
        <f>EV68*dataMethode!$E$12</f>
        <v>2244.047806</v>
      </c>
      <c r="EW69" s="122">
        <f>EW68*dataMethode!$E$12</f>
        <v>2265.631832</v>
      </c>
      <c r="EX69" s="122">
        <f>EX68*dataMethode!$E$12</f>
        <v>2287.211694</v>
      </c>
      <c r="EY69" s="122">
        <f>EY68*dataMethode!$E$12</f>
        <v>2308.787072</v>
      </c>
      <c r="EZ69" s="122">
        <f>EZ68*dataMethode!$E$12</f>
        <v>2330.358017</v>
      </c>
      <c r="FA69" s="122">
        <f>FA68*dataMethode!$E$12</f>
        <v>2152.143219</v>
      </c>
      <c r="FB69" s="122">
        <f>FB68*dataMethode!$E$12</f>
        <v>2173.74658</v>
      </c>
      <c r="FC69" s="122">
        <f>FC68*dataMethode!$E$12</f>
        <v>2195.344973</v>
      </c>
      <c r="FD69" s="122">
        <f>FD68*dataMethode!$E$12</f>
        <v>2216.939205</v>
      </c>
      <c r="FE69" s="122">
        <f>FE68*dataMethode!$E$12</f>
        <v>2238.528773</v>
      </c>
      <c r="FF69" s="122">
        <f>FF68*dataMethode!$E$12</f>
        <v>2260.11392</v>
      </c>
      <c r="FG69" s="122">
        <f>FG68*dataMethode!$E$12</f>
        <v>2281.695076</v>
      </c>
      <c r="FH69" s="122">
        <f>FH68*dataMethode!$E$12</f>
        <v>2303.271547</v>
      </c>
      <c r="FI69" s="122">
        <f>FI68*dataMethode!$E$12</f>
        <v>2324.84376</v>
      </c>
      <c r="FJ69" s="122">
        <f>FJ68*dataMethode!$E$12</f>
        <v>2346.411952</v>
      </c>
      <c r="FK69" s="122">
        <f>FK68*dataMethode!$E$12</f>
        <v>2367.975987</v>
      </c>
      <c r="FL69" s="122">
        <f>FL68*dataMethode!$E$12</f>
        <v>2389.535728</v>
      </c>
      <c r="FM69" s="122">
        <f>FM68*dataMethode!$E$12</f>
        <v>2411.091596</v>
      </c>
      <c r="FN69" s="122">
        <f>FN68*dataMethode!$E$12</f>
        <v>2224.925936</v>
      </c>
      <c r="FO69" s="122">
        <f>FO68*dataMethode!$E$12</f>
        <v>2246.514236</v>
      </c>
      <c r="FP69" s="122">
        <f>FP68*dataMethode!$E$12</f>
        <v>2268.097762</v>
      </c>
      <c r="FQ69" s="122">
        <f>FQ68*dataMethode!$E$12</f>
        <v>2289.676943</v>
      </c>
      <c r="FR69" s="122">
        <f>FR68*dataMethode!$E$12</f>
        <v>2311.25202</v>
      </c>
      <c r="FS69" s="122">
        <f>FS68*dataMethode!$E$12</f>
        <v>2332.82267</v>
      </c>
      <c r="FT69" s="122">
        <f>FT68*dataMethode!$E$12</f>
        <v>2354.389319</v>
      </c>
      <c r="FU69" s="122">
        <f>FU68*dataMethode!$E$12</f>
        <v>2375.951829</v>
      </c>
      <c r="FV69" s="122">
        <f>FV68*dataMethode!$E$12</f>
        <v>2397.510062</v>
      </c>
      <c r="FW69" s="122">
        <f>FW68*dataMethode!$E$12</f>
        <v>2419.064068</v>
      </c>
      <c r="FX69" s="122">
        <f>FX68*dataMethode!$E$12</f>
        <v>2440.614451</v>
      </c>
      <c r="FY69" s="122">
        <f>FY68*dataMethode!$E$12</f>
        <v>2462.160884</v>
      </c>
      <c r="FZ69" s="122">
        <f>FZ68*dataMethode!$E$12</f>
        <v>2483.703226</v>
      </c>
      <c r="GA69" s="122">
        <f>GA68*dataMethode!$E$12</f>
        <v>2290.387231</v>
      </c>
      <c r="GB69" s="122">
        <f>GB68*dataMethode!$E$12</f>
        <v>2311.962167</v>
      </c>
      <c r="GC69" s="122">
        <f>GC68*dataMethode!$E$12</f>
        <v>2333.532678</v>
      </c>
      <c r="GD69" s="122">
        <f>GD68*dataMethode!$E$12</f>
        <v>2355.09919</v>
      </c>
      <c r="GE69" s="122">
        <f>GE68*dataMethode!$E$12</f>
        <v>2376.661378</v>
      </c>
      <c r="GF69" s="122">
        <f>GF68*dataMethode!$E$12</f>
        <v>2398.219664</v>
      </c>
      <c r="GG69" s="122"/>
    </row>
    <row r="70">
      <c r="A70" s="66"/>
      <c r="B70" s="66"/>
      <c r="C70" s="66"/>
      <c r="E70" s="67"/>
      <c r="F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7"/>
      <c r="Z70" s="67"/>
      <c r="AA70" s="67"/>
      <c r="AB70" s="67"/>
      <c r="AC70" s="67"/>
      <c r="AD70" s="67"/>
      <c r="AE70" s="67"/>
      <c r="AF70" s="67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67"/>
      <c r="AR70" s="67"/>
      <c r="AS70" s="67"/>
      <c r="AT70" s="67"/>
      <c r="AU70" s="67"/>
      <c r="AV70" s="67"/>
      <c r="AW70" s="67"/>
      <c r="AX70" s="67"/>
      <c r="AY70" s="67"/>
      <c r="AZ70" s="67"/>
      <c r="BA70" s="67"/>
      <c r="BB70" s="67"/>
      <c r="BC70" s="67"/>
      <c r="BD70" s="67"/>
      <c r="BE70" s="67"/>
      <c r="BF70" s="67"/>
      <c r="BG70" s="67"/>
      <c r="BH70" s="67"/>
      <c r="BI70" s="67"/>
      <c r="BJ70" s="67"/>
      <c r="BK70" s="67"/>
      <c r="BL70" s="67"/>
      <c r="BM70" s="67"/>
      <c r="BN70" s="67"/>
      <c r="BO70" s="67"/>
      <c r="BP70" s="67"/>
      <c r="BQ70" s="67"/>
      <c r="BR70" s="67"/>
      <c r="BS70" s="67"/>
      <c r="BT70" s="67"/>
      <c r="BU70" s="67"/>
      <c r="BV70" s="67"/>
      <c r="BW70" s="67"/>
      <c r="BX70" s="67"/>
      <c r="BY70" s="67"/>
      <c r="BZ70" s="67"/>
      <c r="CA70" s="67"/>
      <c r="CB70" s="67"/>
      <c r="CC70" s="67"/>
      <c r="CD70" s="67"/>
      <c r="CE70" s="67"/>
      <c r="CF70" s="67"/>
      <c r="CG70" s="67"/>
      <c r="CH70" s="67"/>
      <c r="CI70" s="67"/>
      <c r="CJ70" s="67"/>
      <c r="CK70" s="67"/>
      <c r="CL70" s="67"/>
      <c r="CM70" s="67"/>
      <c r="CN70" s="67"/>
      <c r="CO70" s="67"/>
      <c r="CP70" s="67"/>
      <c r="CQ70" s="67"/>
      <c r="CR70" s="67"/>
      <c r="CS70" s="67"/>
      <c r="CT70" s="67"/>
      <c r="CU70" s="67"/>
      <c r="CV70" s="67"/>
      <c r="CW70" s="67"/>
      <c r="CX70" s="67"/>
      <c r="CY70" s="67"/>
      <c r="CZ70" s="67"/>
      <c r="DA70" s="67"/>
      <c r="DB70" s="67"/>
      <c r="DC70" s="67"/>
      <c r="DD70" s="67"/>
      <c r="DE70" s="67"/>
      <c r="DF70" s="67"/>
      <c r="DG70" s="67"/>
      <c r="DH70" s="67"/>
      <c r="DI70" s="67"/>
      <c r="DJ70" s="67"/>
      <c r="DK70" s="67"/>
      <c r="DL70" s="67"/>
      <c r="DM70" s="67"/>
      <c r="DN70" s="67"/>
      <c r="DO70" s="67"/>
      <c r="DP70" s="67"/>
      <c r="DQ70" s="67"/>
      <c r="DR70" s="67"/>
      <c r="DS70" s="67"/>
      <c r="DT70" s="67"/>
      <c r="DU70" s="67"/>
      <c r="DV70" s="67"/>
      <c r="DW70" s="67"/>
      <c r="DX70" s="67"/>
      <c r="DY70" s="67"/>
      <c r="DZ70" s="67"/>
      <c r="EA70" s="67"/>
      <c r="EB70" s="67"/>
      <c r="EC70" s="67"/>
      <c r="ED70" s="67"/>
      <c r="EE70" s="67"/>
      <c r="EF70" s="67"/>
      <c r="EG70" s="67"/>
      <c r="EH70" s="67"/>
      <c r="EI70" s="67"/>
      <c r="EJ70" s="67"/>
      <c r="EK70" s="67"/>
      <c r="EL70" s="67"/>
      <c r="EM70" s="67"/>
      <c r="EN70" s="67"/>
      <c r="EO70" s="67"/>
      <c r="EP70" s="67"/>
      <c r="EQ70" s="67"/>
      <c r="ER70" s="67"/>
      <c r="ES70" s="67"/>
      <c r="ET70" s="67"/>
      <c r="EU70" s="67"/>
      <c r="EV70" s="67"/>
      <c r="EW70" s="67"/>
      <c r="EX70" s="67"/>
      <c r="EY70" s="67"/>
      <c r="EZ70" s="67"/>
      <c r="FA70" s="67"/>
      <c r="FB70" s="67"/>
      <c r="FC70" s="67"/>
      <c r="FD70" s="67"/>
      <c r="FE70" s="67"/>
      <c r="FF70" s="67"/>
      <c r="FG70" s="67"/>
      <c r="FH70" s="67"/>
      <c r="FI70" s="67"/>
      <c r="FJ70" s="67"/>
      <c r="FK70" s="67"/>
      <c r="FL70" s="67"/>
      <c r="FM70" s="67"/>
      <c r="FN70" s="67"/>
      <c r="FO70" s="67"/>
      <c r="FP70" s="67"/>
      <c r="FQ70" s="67"/>
      <c r="FR70" s="67"/>
      <c r="FS70" s="67"/>
      <c r="FT70" s="67"/>
      <c r="FU70" s="67"/>
      <c r="FV70" s="67"/>
      <c r="FW70" s="67"/>
      <c r="FX70" s="67"/>
      <c r="FY70" s="67"/>
      <c r="FZ70" s="67"/>
      <c r="GA70" s="67"/>
      <c r="GB70" s="67"/>
      <c r="GC70" s="67"/>
      <c r="GD70" s="67"/>
      <c r="GE70" s="67"/>
      <c r="GF70" s="67"/>
      <c r="GG70" s="67"/>
    </row>
    <row r="71">
      <c r="A71" s="66"/>
      <c r="B71" s="66"/>
      <c r="C71" s="66"/>
      <c r="D71" s="102" t="s">
        <v>136</v>
      </c>
      <c r="E71" s="103"/>
      <c r="F71" s="103"/>
      <c r="G71" s="102"/>
      <c r="H71" s="103">
        <v>0.0</v>
      </c>
      <c r="I71" s="103">
        <f t="shared" ref="I71:GF71" si="19">H71+1</f>
        <v>1</v>
      </c>
      <c r="J71" s="103">
        <f t="shared" si="19"/>
        <v>2</v>
      </c>
      <c r="K71" s="103">
        <f t="shared" si="19"/>
        <v>3</v>
      </c>
      <c r="L71" s="103">
        <f t="shared" si="19"/>
        <v>4</v>
      </c>
      <c r="M71" s="103">
        <f t="shared" si="19"/>
        <v>5</v>
      </c>
      <c r="N71" s="103">
        <f t="shared" si="19"/>
        <v>6</v>
      </c>
      <c r="O71" s="103">
        <f t="shared" si="19"/>
        <v>7</v>
      </c>
      <c r="P71" s="103">
        <f t="shared" si="19"/>
        <v>8</v>
      </c>
      <c r="Q71" s="103">
        <f t="shared" si="19"/>
        <v>9</v>
      </c>
      <c r="R71" s="103">
        <f t="shared" si="19"/>
        <v>10</v>
      </c>
      <c r="S71" s="103">
        <f t="shared" si="19"/>
        <v>11</v>
      </c>
      <c r="T71" s="103">
        <f t="shared" si="19"/>
        <v>12</v>
      </c>
      <c r="U71" s="103">
        <f t="shared" si="19"/>
        <v>13</v>
      </c>
      <c r="V71" s="103">
        <f t="shared" si="19"/>
        <v>14</v>
      </c>
      <c r="W71" s="103">
        <f t="shared" si="19"/>
        <v>15</v>
      </c>
      <c r="X71" s="103">
        <f t="shared" si="19"/>
        <v>16</v>
      </c>
      <c r="Y71" s="103">
        <f t="shared" si="19"/>
        <v>17</v>
      </c>
      <c r="Z71" s="103">
        <f t="shared" si="19"/>
        <v>18</v>
      </c>
      <c r="AA71" s="103">
        <f t="shared" si="19"/>
        <v>19</v>
      </c>
      <c r="AB71" s="103">
        <f t="shared" si="19"/>
        <v>20</v>
      </c>
      <c r="AC71" s="103">
        <f t="shared" si="19"/>
        <v>21</v>
      </c>
      <c r="AD71" s="103">
        <f t="shared" si="19"/>
        <v>22</v>
      </c>
      <c r="AE71" s="103">
        <f t="shared" si="19"/>
        <v>23</v>
      </c>
      <c r="AF71" s="103">
        <f t="shared" si="19"/>
        <v>24</v>
      </c>
      <c r="AG71" s="103">
        <f t="shared" si="19"/>
        <v>25</v>
      </c>
      <c r="AH71" s="103">
        <f t="shared" si="19"/>
        <v>26</v>
      </c>
      <c r="AI71" s="103">
        <f t="shared" si="19"/>
        <v>27</v>
      </c>
      <c r="AJ71" s="103">
        <f t="shared" si="19"/>
        <v>28</v>
      </c>
      <c r="AK71" s="103">
        <f t="shared" si="19"/>
        <v>29</v>
      </c>
      <c r="AL71" s="103">
        <f t="shared" si="19"/>
        <v>30</v>
      </c>
      <c r="AM71" s="103">
        <f t="shared" si="19"/>
        <v>31</v>
      </c>
      <c r="AN71" s="103">
        <f t="shared" si="19"/>
        <v>32</v>
      </c>
      <c r="AO71" s="103">
        <f t="shared" si="19"/>
        <v>33</v>
      </c>
      <c r="AP71" s="103">
        <f t="shared" si="19"/>
        <v>34</v>
      </c>
      <c r="AQ71" s="103">
        <f t="shared" si="19"/>
        <v>35</v>
      </c>
      <c r="AR71" s="103">
        <f t="shared" si="19"/>
        <v>36</v>
      </c>
      <c r="AS71" s="103">
        <f t="shared" si="19"/>
        <v>37</v>
      </c>
      <c r="AT71" s="103">
        <f t="shared" si="19"/>
        <v>38</v>
      </c>
      <c r="AU71" s="103">
        <f t="shared" si="19"/>
        <v>39</v>
      </c>
      <c r="AV71" s="103">
        <f t="shared" si="19"/>
        <v>40</v>
      </c>
      <c r="AW71" s="103">
        <f t="shared" si="19"/>
        <v>41</v>
      </c>
      <c r="AX71" s="103">
        <f t="shared" si="19"/>
        <v>42</v>
      </c>
      <c r="AY71" s="103">
        <f t="shared" si="19"/>
        <v>43</v>
      </c>
      <c r="AZ71" s="103">
        <f t="shared" si="19"/>
        <v>44</v>
      </c>
      <c r="BA71" s="103">
        <f t="shared" si="19"/>
        <v>45</v>
      </c>
      <c r="BB71" s="103">
        <f t="shared" si="19"/>
        <v>46</v>
      </c>
      <c r="BC71" s="103">
        <f t="shared" si="19"/>
        <v>47</v>
      </c>
      <c r="BD71" s="103">
        <f t="shared" si="19"/>
        <v>48</v>
      </c>
      <c r="BE71" s="103">
        <f t="shared" si="19"/>
        <v>49</v>
      </c>
      <c r="BF71" s="103">
        <f t="shared" si="19"/>
        <v>50</v>
      </c>
      <c r="BG71" s="103">
        <f t="shared" si="19"/>
        <v>51</v>
      </c>
      <c r="BH71" s="103">
        <f t="shared" si="19"/>
        <v>52</v>
      </c>
      <c r="BI71" s="103">
        <f t="shared" si="19"/>
        <v>53</v>
      </c>
      <c r="BJ71" s="103">
        <f t="shared" si="19"/>
        <v>54</v>
      </c>
      <c r="BK71" s="103">
        <f t="shared" si="19"/>
        <v>55</v>
      </c>
      <c r="BL71" s="103">
        <f t="shared" si="19"/>
        <v>56</v>
      </c>
      <c r="BM71" s="103">
        <f t="shared" si="19"/>
        <v>57</v>
      </c>
      <c r="BN71" s="103">
        <f t="shared" si="19"/>
        <v>58</v>
      </c>
      <c r="BO71" s="103">
        <f t="shared" si="19"/>
        <v>59</v>
      </c>
      <c r="BP71" s="103">
        <f t="shared" si="19"/>
        <v>60</v>
      </c>
      <c r="BQ71" s="103">
        <f t="shared" si="19"/>
        <v>61</v>
      </c>
      <c r="BR71" s="103">
        <f t="shared" si="19"/>
        <v>62</v>
      </c>
      <c r="BS71" s="103">
        <f t="shared" si="19"/>
        <v>63</v>
      </c>
      <c r="BT71" s="103">
        <f t="shared" si="19"/>
        <v>64</v>
      </c>
      <c r="BU71" s="103">
        <f t="shared" si="19"/>
        <v>65</v>
      </c>
      <c r="BV71" s="103">
        <f t="shared" si="19"/>
        <v>66</v>
      </c>
      <c r="BW71" s="103">
        <f t="shared" si="19"/>
        <v>67</v>
      </c>
      <c r="BX71" s="103">
        <f t="shared" si="19"/>
        <v>68</v>
      </c>
      <c r="BY71" s="103">
        <f t="shared" si="19"/>
        <v>69</v>
      </c>
      <c r="BZ71" s="103">
        <f t="shared" si="19"/>
        <v>70</v>
      </c>
      <c r="CA71" s="103">
        <f t="shared" si="19"/>
        <v>71</v>
      </c>
      <c r="CB71" s="103">
        <f t="shared" si="19"/>
        <v>72</v>
      </c>
      <c r="CC71" s="103">
        <f t="shared" si="19"/>
        <v>73</v>
      </c>
      <c r="CD71" s="103">
        <f t="shared" si="19"/>
        <v>74</v>
      </c>
      <c r="CE71" s="103">
        <f t="shared" si="19"/>
        <v>75</v>
      </c>
      <c r="CF71" s="103">
        <f t="shared" si="19"/>
        <v>76</v>
      </c>
      <c r="CG71" s="103">
        <f t="shared" si="19"/>
        <v>77</v>
      </c>
      <c r="CH71" s="103">
        <f t="shared" si="19"/>
        <v>78</v>
      </c>
      <c r="CI71" s="103">
        <f t="shared" si="19"/>
        <v>79</v>
      </c>
      <c r="CJ71" s="103">
        <f t="shared" si="19"/>
        <v>80</v>
      </c>
      <c r="CK71" s="103">
        <f t="shared" si="19"/>
        <v>81</v>
      </c>
      <c r="CL71" s="103">
        <f t="shared" si="19"/>
        <v>82</v>
      </c>
      <c r="CM71" s="103">
        <f t="shared" si="19"/>
        <v>83</v>
      </c>
      <c r="CN71" s="103">
        <f t="shared" si="19"/>
        <v>84</v>
      </c>
      <c r="CO71" s="103">
        <f t="shared" si="19"/>
        <v>85</v>
      </c>
      <c r="CP71" s="103">
        <f t="shared" si="19"/>
        <v>86</v>
      </c>
      <c r="CQ71" s="103">
        <f t="shared" si="19"/>
        <v>87</v>
      </c>
      <c r="CR71" s="103">
        <f t="shared" si="19"/>
        <v>88</v>
      </c>
      <c r="CS71" s="103">
        <f t="shared" si="19"/>
        <v>89</v>
      </c>
      <c r="CT71" s="103">
        <f t="shared" si="19"/>
        <v>90</v>
      </c>
      <c r="CU71" s="103">
        <f t="shared" si="19"/>
        <v>91</v>
      </c>
      <c r="CV71" s="103">
        <f t="shared" si="19"/>
        <v>92</v>
      </c>
      <c r="CW71" s="103">
        <f t="shared" si="19"/>
        <v>93</v>
      </c>
      <c r="CX71" s="103">
        <f t="shared" si="19"/>
        <v>94</v>
      </c>
      <c r="CY71" s="103">
        <f t="shared" si="19"/>
        <v>95</v>
      </c>
      <c r="CZ71" s="103">
        <f t="shared" si="19"/>
        <v>96</v>
      </c>
      <c r="DA71" s="103">
        <f t="shared" si="19"/>
        <v>97</v>
      </c>
      <c r="DB71" s="103">
        <f t="shared" si="19"/>
        <v>98</v>
      </c>
      <c r="DC71" s="103">
        <f t="shared" si="19"/>
        <v>99</v>
      </c>
      <c r="DD71" s="103">
        <f t="shared" si="19"/>
        <v>100</v>
      </c>
      <c r="DE71" s="103">
        <f t="shared" si="19"/>
        <v>101</v>
      </c>
      <c r="DF71" s="103">
        <f t="shared" si="19"/>
        <v>102</v>
      </c>
      <c r="DG71" s="103">
        <f t="shared" si="19"/>
        <v>103</v>
      </c>
      <c r="DH71" s="103">
        <f t="shared" si="19"/>
        <v>104</v>
      </c>
      <c r="DI71" s="103">
        <f t="shared" si="19"/>
        <v>105</v>
      </c>
      <c r="DJ71" s="103">
        <f t="shared" si="19"/>
        <v>106</v>
      </c>
      <c r="DK71" s="103">
        <f t="shared" si="19"/>
        <v>107</v>
      </c>
      <c r="DL71" s="103">
        <f t="shared" si="19"/>
        <v>108</v>
      </c>
      <c r="DM71" s="103">
        <f t="shared" si="19"/>
        <v>109</v>
      </c>
      <c r="DN71" s="103">
        <f t="shared" si="19"/>
        <v>110</v>
      </c>
      <c r="DO71" s="103">
        <f t="shared" si="19"/>
        <v>111</v>
      </c>
      <c r="DP71" s="103">
        <f t="shared" si="19"/>
        <v>112</v>
      </c>
      <c r="DQ71" s="103">
        <f t="shared" si="19"/>
        <v>113</v>
      </c>
      <c r="DR71" s="103">
        <f t="shared" si="19"/>
        <v>114</v>
      </c>
      <c r="DS71" s="103">
        <f t="shared" si="19"/>
        <v>115</v>
      </c>
      <c r="DT71" s="103">
        <f t="shared" si="19"/>
        <v>116</v>
      </c>
      <c r="DU71" s="103">
        <f t="shared" si="19"/>
        <v>117</v>
      </c>
      <c r="DV71" s="103">
        <f t="shared" si="19"/>
        <v>118</v>
      </c>
      <c r="DW71" s="103">
        <f t="shared" si="19"/>
        <v>119</v>
      </c>
      <c r="DX71" s="103">
        <f t="shared" si="19"/>
        <v>120</v>
      </c>
      <c r="DY71" s="103">
        <f t="shared" si="19"/>
        <v>121</v>
      </c>
      <c r="DZ71" s="103">
        <f t="shared" si="19"/>
        <v>122</v>
      </c>
      <c r="EA71" s="103">
        <f t="shared" si="19"/>
        <v>123</v>
      </c>
      <c r="EB71" s="103">
        <f t="shared" si="19"/>
        <v>124</v>
      </c>
      <c r="EC71" s="103">
        <f t="shared" si="19"/>
        <v>125</v>
      </c>
      <c r="ED71" s="103">
        <f t="shared" si="19"/>
        <v>126</v>
      </c>
      <c r="EE71" s="103">
        <f t="shared" si="19"/>
        <v>127</v>
      </c>
      <c r="EF71" s="103">
        <f t="shared" si="19"/>
        <v>128</v>
      </c>
      <c r="EG71" s="103">
        <f t="shared" si="19"/>
        <v>129</v>
      </c>
      <c r="EH71" s="103">
        <f t="shared" si="19"/>
        <v>130</v>
      </c>
      <c r="EI71" s="103">
        <f t="shared" si="19"/>
        <v>131</v>
      </c>
      <c r="EJ71" s="103">
        <f t="shared" si="19"/>
        <v>132</v>
      </c>
      <c r="EK71" s="103">
        <f t="shared" si="19"/>
        <v>133</v>
      </c>
      <c r="EL71" s="103">
        <f t="shared" si="19"/>
        <v>134</v>
      </c>
      <c r="EM71" s="103">
        <f t="shared" si="19"/>
        <v>135</v>
      </c>
      <c r="EN71" s="103">
        <f t="shared" si="19"/>
        <v>136</v>
      </c>
      <c r="EO71" s="103">
        <f t="shared" si="19"/>
        <v>137</v>
      </c>
      <c r="EP71" s="103">
        <f t="shared" si="19"/>
        <v>138</v>
      </c>
      <c r="EQ71" s="103">
        <f t="shared" si="19"/>
        <v>139</v>
      </c>
      <c r="ER71" s="103">
        <f t="shared" si="19"/>
        <v>140</v>
      </c>
      <c r="ES71" s="103">
        <f t="shared" si="19"/>
        <v>141</v>
      </c>
      <c r="ET71" s="103">
        <f t="shared" si="19"/>
        <v>142</v>
      </c>
      <c r="EU71" s="103">
        <f t="shared" si="19"/>
        <v>143</v>
      </c>
      <c r="EV71" s="103">
        <f t="shared" si="19"/>
        <v>144</v>
      </c>
      <c r="EW71" s="103">
        <f t="shared" si="19"/>
        <v>145</v>
      </c>
      <c r="EX71" s="103">
        <f t="shared" si="19"/>
        <v>146</v>
      </c>
      <c r="EY71" s="103">
        <f t="shared" si="19"/>
        <v>147</v>
      </c>
      <c r="EZ71" s="103">
        <f t="shared" si="19"/>
        <v>148</v>
      </c>
      <c r="FA71" s="103">
        <f t="shared" si="19"/>
        <v>149</v>
      </c>
      <c r="FB71" s="103">
        <f t="shared" si="19"/>
        <v>150</v>
      </c>
      <c r="FC71" s="103">
        <f t="shared" si="19"/>
        <v>151</v>
      </c>
      <c r="FD71" s="103">
        <f t="shared" si="19"/>
        <v>152</v>
      </c>
      <c r="FE71" s="103">
        <f t="shared" si="19"/>
        <v>153</v>
      </c>
      <c r="FF71" s="103">
        <f t="shared" si="19"/>
        <v>154</v>
      </c>
      <c r="FG71" s="103">
        <f t="shared" si="19"/>
        <v>155</v>
      </c>
      <c r="FH71" s="103">
        <f t="shared" si="19"/>
        <v>156</v>
      </c>
      <c r="FI71" s="103">
        <f t="shared" si="19"/>
        <v>157</v>
      </c>
      <c r="FJ71" s="103">
        <f t="shared" si="19"/>
        <v>158</v>
      </c>
      <c r="FK71" s="103">
        <f t="shared" si="19"/>
        <v>159</v>
      </c>
      <c r="FL71" s="103">
        <f t="shared" si="19"/>
        <v>160</v>
      </c>
      <c r="FM71" s="103">
        <f t="shared" si="19"/>
        <v>161</v>
      </c>
      <c r="FN71" s="103">
        <f t="shared" si="19"/>
        <v>162</v>
      </c>
      <c r="FO71" s="103">
        <f t="shared" si="19"/>
        <v>163</v>
      </c>
      <c r="FP71" s="103">
        <f t="shared" si="19"/>
        <v>164</v>
      </c>
      <c r="FQ71" s="103">
        <f t="shared" si="19"/>
        <v>165</v>
      </c>
      <c r="FR71" s="103">
        <f t="shared" si="19"/>
        <v>166</v>
      </c>
      <c r="FS71" s="103">
        <f t="shared" si="19"/>
        <v>167</v>
      </c>
      <c r="FT71" s="103">
        <f t="shared" si="19"/>
        <v>168</v>
      </c>
      <c r="FU71" s="103">
        <f t="shared" si="19"/>
        <v>169</v>
      </c>
      <c r="FV71" s="103">
        <f t="shared" si="19"/>
        <v>170</v>
      </c>
      <c r="FW71" s="103">
        <f t="shared" si="19"/>
        <v>171</v>
      </c>
      <c r="FX71" s="103">
        <f t="shared" si="19"/>
        <v>172</v>
      </c>
      <c r="FY71" s="103">
        <f t="shared" si="19"/>
        <v>173</v>
      </c>
      <c r="FZ71" s="103">
        <f t="shared" si="19"/>
        <v>174</v>
      </c>
      <c r="GA71" s="103">
        <f t="shared" si="19"/>
        <v>175</v>
      </c>
      <c r="GB71" s="103">
        <f t="shared" si="19"/>
        <v>176</v>
      </c>
      <c r="GC71" s="103">
        <f t="shared" si="19"/>
        <v>177</v>
      </c>
      <c r="GD71" s="103">
        <f t="shared" si="19"/>
        <v>178</v>
      </c>
      <c r="GE71" s="103">
        <f t="shared" si="19"/>
        <v>179</v>
      </c>
      <c r="GF71" s="103">
        <f t="shared" si="19"/>
        <v>180</v>
      </c>
      <c r="GG71" s="103"/>
    </row>
    <row r="72">
      <c r="A72" s="66"/>
      <c r="B72" s="66"/>
      <c r="C72" s="66"/>
      <c r="D72" s="123" t="s">
        <v>137</v>
      </c>
      <c r="E72" s="50"/>
      <c r="F72" s="50" t="s">
        <v>89</v>
      </c>
      <c r="H72" s="84">
        <f>dataTaillis!G12</f>
        <v>210.43</v>
      </c>
      <c r="I72" s="84">
        <f>dataTaillis!H12</f>
        <v>218.23</v>
      </c>
      <c r="J72" s="84">
        <f>dataTaillis!I12</f>
        <v>226.02</v>
      </c>
      <c r="K72" s="84">
        <f>dataTaillis!J12</f>
        <v>233.81</v>
      </c>
      <c r="L72" s="84">
        <f>dataTaillis!K12</f>
        <v>241.99</v>
      </c>
      <c r="M72" s="84">
        <f>dataTaillis!L12</f>
        <v>250.18</v>
      </c>
      <c r="N72" s="84">
        <f>dataTaillis!M12</f>
        <v>258.36</v>
      </c>
      <c r="O72" s="84">
        <f>dataTaillis!N12</f>
        <v>266.54</v>
      </c>
      <c r="P72" s="84">
        <f>dataTaillis!O12</f>
        <v>274.72</v>
      </c>
      <c r="Q72" s="84">
        <f>dataTaillis!P12</f>
        <v>283.01</v>
      </c>
      <c r="R72" s="84">
        <f>dataTaillis!Q12</f>
        <v>291.3</v>
      </c>
      <c r="S72" s="84">
        <f>dataTaillis!R12</f>
        <v>299.59</v>
      </c>
      <c r="T72" s="84">
        <f>dataTaillis!S12</f>
        <v>307.89</v>
      </c>
      <c r="U72" s="84">
        <f>dataTaillis!T12</f>
        <v>316.18</v>
      </c>
      <c r="V72" s="84">
        <f>dataTaillis!U12</f>
        <v>7.79</v>
      </c>
      <c r="W72" s="84">
        <f>dataTaillis!V12</f>
        <v>15.59</v>
      </c>
      <c r="X72" s="84">
        <f>dataTaillis!W12</f>
        <v>23.38</v>
      </c>
      <c r="Y72" s="84">
        <f>dataTaillis!X12</f>
        <v>31.18</v>
      </c>
      <c r="Z72" s="84">
        <f>dataTaillis!Y12</f>
        <v>38.97</v>
      </c>
      <c r="AA72" s="84">
        <f>dataTaillis!Z12</f>
        <v>46.76</v>
      </c>
      <c r="AB72" s="84">
        <f>dataTaillis!AA12</f>
        <v>54.56</v>
      </c>
      <c r="AC72" s="84">
        <f>dataTaillis!AB12</f>
        <v>62.35</v>
      </c>
      <c r="AD72" s="84">
        <f>dataTaillis!AC12</f>
        <v>70.14</v>
      </c>
      <c r="AE72" s="84">
        <f>dataTaillis!AD12</f>
        <v>77.94</v>
      </c>
      <c r="AF72" s="84">
        <f>dataTaillis!AE12</f>
        <v>85.73</v>
      </c>
      <c r="AG72" s="84">
        <f>dataTaillis!AF12</f>
        <v>93.53</v>
      </c>
      <c r="AH72" s="84">
        <f>dataTaillis!AG12</f>
        <v>101.32</v>
      </c>
      <c r="AI72" s="84">
        <f>dataTaillis!AH12</f>
        <v>109.11</v>
      </c>
      <c r="AJ72" s="84">
        <f>dataTaillis!AI12</f>
        <v>116.91</v>
      </c>
      <c r="AK72" s="84">
        <f>dataTaillis!AJ12</f>
        <v>124.7</v>
      </c>
      <c r="AL72" s="84">
        <f>dataTaillis!AK12</f>
        <v>132.49</v>
      </c>
      <c r="AM72" s="84">
        <f>dataTaillis!AL12</f>
        <v>140.29</v>
      </c>
      <c r="AN72" s="84">
        <f>dataTaillis!AM12</f>
        <v>148.08</v>
      </c>
      <c r="AO72" s="84">
        <f>dataTaillis!AN12</f>
        <v>155.88</v>
      </c>
      <c r="AP72" s="84">
        <f>dataTaillis!AO12</f>
        <v>163.67</v>
      </c>
      <c r="AQ72" s="84">
        <f>dataTaillis!AP12</f>
        <v>171.46</v>
      </c>
      <c r="AR72" s="84">
        <f>dataTaillis!AQ12</f>
        <v>179.26</v>
      </c>
      <c r="AS72" s="84">
        <f>dataTaillis!AR12</f>
        <v>187.05</v>
      </c>
      <c r="AT72" s="84">
        <f>dataTaillis!AS12</f>
        <v>194.84</v>
      </c>
      <c r="AU72" s="84">
        <f>dataTaillis!AT12</f>
        <v>202.64</v>
      </c>
      <c r="AV72" s="84">
        <f>dataTaillis!AU12</f>
        <v>210.43</v>
      </c>
      <c r="AW72" s="84">
        <f>dataTaillis!AV12</f>
        <v>218.23</v>
      </c>
      <c r="AX72" s="84">
        <f>dataTaillis!AW12</f>
        <v>226.02</v>
      </c>
      <c r="AY72" s="84">
        <f>dataTaillis!AX12</f>
        <v>233.81</v>
      </c>
      <c r="AZ72" s="84">
        <f>dataTaillis!AY12</f>
        <v>241.99</v>
      </c>
      <c r="BA72" s="84">
        <f>dataTaillis!AZ12</f>
        <v>250.18</v>
      </c>
      <c r="BB72" s="84">
        <f>dataTaillis!BA12</f>
        <v>258.36</v>
      </c>
      <c r="BC72" s="84">
        <f>dataTaillis!BB12</f>
        <v>266.54</v>
      </c>
      <c r="BD72" s="84">
        <f>dataTaillis!BC12</f>
        <v>274.72</v>
      </c>
      <c r="BE72" s="84">
        <f>dataTaillis!BD12</f>
        <v>283.01</v>
      </c>
      <c r="BF72" s="84">
        <f>dataTaillis!BE12</f>
        <v>291.3</v>
      </c>
      <c r="BG72" s="84">
        <f>dataTaillis!BF12</f>
        <v>299.59</v>
      </c>
      <c r="BH72" s="84">
        <f>dataTaillis!BG12</f>
        <v>307.89</v>
      </c>
      <c r="BI72" s="84">
        <f>dataTaillis!BH12</f>
        <v>316.18</v>
      </c>
      <c r="BJ72" s="84">
        <f>dataTaillis!BI12</f>
        <v>7.79</v>
      </c>
      <c r="BK72" s="84">
        <f>dataTaillis!BJ12</f>
        <v>15.59</v>
      </c>
      <c r="BL72" s="84">
        <f>dataTaillis!BK12</f>
        <v>23.38</v>
      </c>
      <c r="BM72" s="84">
        <f>dataTaillis!BL12</f>
        <v>31.18</v>
      </c>
      <c r="BN72" s="84">
        <f>dataTaillis!BM12</f>
        <v>38.97</v>
      </c>
      <c r="BO72" s="84">
        <f>dataTaillis!BN12</f>
        <v>46.76</v>
      </c>
      <c r="BP72" s="84">
        <f>dataTaillis!BO12</f>
        <v>54.56</v>
      </c>
      <c r="BQ72" s="84">
        <f>dataTaillis!BP12</f>
        <v>62.35</v>
      </c>
      <c r="BR72" s="84">
        <f>dataTaillis!BQ12</f>
        <v>70.14</v>
      </c>
      <c r="BS72" s="84">
        <f>dataTaillis!BR12</f>
        <v>77.94</v>
      </c>
      <c r="BT72" s="84">
        <f>dataTaillis!BS12</f>
        <v>85.73</v>
      </c>
      <c r="BU72" s="84">
        <f>dataTaillis!BT12</f>
        <v>93.53</v>
      </c>
      <c r="BV72" s="84">
        <f>dataTaillis!BU12</f>
        <v>101.32</v>
      </c>
      <c r="BW72" s="84">
        <f>dataTaillis!BV12</f>
        <v>109.11</v>
      </c>
      <c r="BX72" s="84">
        <f>dataTaillis!BW12</f>
        <v>116.91</v>
      </c>
      <c r="BY72" s="84">
        <f>dataTaillis!BX12</f>
        <v>124.7</v>
      </c>
      <c r="BZ72" s="84">
        <f>dataTaillis!BY12</f>
        <v>132.49</v>
      </c>
      <c r="CA72" s="84">
        <f>dataTaillis!BZ12</f>
        <v>140.29</v>
      </c>
      <c r="CB72" s="84">
        <f>dataTaillis!CA12</f>
        <v>148.08</v>
      </c>
      <c r="CC72" s="84">
        <f>dataTaillis!CB12</f>
        <v>155.88</v>
      </c>
      <c r="CD72" s="84">
        <f>dataTaillis!CC12</f>
        <v>163.67</v>
      </c>
      <c r="CE72" s="84">
        <f>dataTaillis!CD12</f>
        <v>171.46</v>
      </c>
      <c r="CF72" s="84">
        <f>dataTaillis!CE12</f>
        <v>179.26</v>
      </c>
      <c r="CG72" s="84">
        <f>dataTaillis!CF12</f>
        <v>187.05</v>
      </c>
      <c r="CH72" s="84">
        <f>dataTaillis!CG12</f>
        <v>194.84</v>
      </c>
      <c r="CI72" s="84">
        <f>dataTaillis!CH12</f>
        <v>202.64</v>
      </c>
      <c r="CJ72" s="84">
        <f>dataTaillis!CI12</f>
        <v>210.43</v>
      </c>
      <c r="CK72" s="84">
        <f>dataTaillis!CJ12</f>
        <v>218.23</v>
      </c>
      <c r="CL72" s="84">
        <f>dataTaillis!CK12</f>
        <v>226.02</v>
      </c>
      <c r="CM72" s="84">
        <f>dataTaillis!CL12</f>
        <v>233.81</v>
      </c>
      <c r="CN72" s="84">
        <f>dataTaillis!CM12</f>
        <v>241.99</v>
      </c>
      <c r="CO72" s="84">
        <f>dataTaillis!CN12</f>
        <v>250.18</v>
      </c>
      <c r="CP72" s="84">
        <f>dataTaillis!CO12</f>
        <v>258.36</v>
      </c>
      <c r="CQ72" s="84">
        <f>dataTaillis!CP12</f>
        <v>266.54</v>
      </c>
      <c r="CR72" s="84">
        <f>dataTaillis!CQ12</f>
        <v>274.72</v>
      </c>
      <c r="CS72" s="84">
        <f>dataTaillis!CR12</f>
        <v>283.01</v>
      </c>
      <c r="CT72" s="84">
        <f>dataTaillis!CS12</f>
        <v>291.3</v>
      </c>
      <c r="CU72" s="84">
        <f>dataTaillis!CT12</f>
        <v>299.59</v>
      </c>
      <c r="CV72" s="84">
        <f>dataTaillis!CU12</f>
        <v>307.89</v>
      </c>
      <c r="CW72" s="84">
        <f>dataTaillis!CV12</f>
        <v>316.18</v>
      </c>
      <c r="CX72" s="84">
        <f>dataTaillis!CW12</f>
        <v>7.79</v>
      </c>
      <c r="CY72" s="84">
        <f>dataTaillis!CX12</f>
        <v>15.59</v>
      </c>
      <c r="CZ72" s="84">
        <f>dataTaillis!CY12</f>
        <v>23.38</v>
      </c>
      <c r="DA72" s="84">
        <f>dataTaillis!CZ12</f>
        <v>31.18</v>
      </c>
      <c r="DB72" s="84">
        <f>dataTaillis!DA12</f>
        <v>38.97</v>
      </c>
      <c r="DC72" s="84">
        <f>dataTaillis!DB12</f>
        <v>46.76</v>
      </c>
      <c r="DD72" s="84">
        <f>dataTaillis!DC12</f>
        <v>54.56</v>
      </c>
      <c r="DE72" s="84">
        <f>dataTaillis!DD12</f>
        <v>62.35</v>
      </c>
      <c r="DF72" s="84">
        <f>dataTaillis!DE12</f>
        <v>70.14</v>
      </c>
      <c r="DG72" s="84">
        <f>dataTaillis!DF12</f>
        <v>77.94</v>
      </c>
      <c r="DH72" s="84">
        <f>dataTaillis!DG12</f>
        <v>85.73</v>
      </c>
      <c r="DI72" s="84">
        <f>dataTaillis!DH12</f>
        <v>93.53</v>
      </c>
      <c r="DJ72" s="84">
        <f>dataTaillis!DI12</f>
        <v>101.32</v>
      </c>
      <c r="DK72" s="84">
        <f>dataTaillis!DJ12</f>
        <v>109.11</v>
      </c>
      <c r="DL72" s="84">
        <f>dataTaillis!DK12</f>
        <v>116.91</v>
      </c>
      <c r="DM72" s="84">
        <f>dataTaillis!DL12</f>
        <v>124.7</v>
      </c>
      <c r="DN72" s="84">
        <f>dataTaillis!DM12</f>
        <v>132.49</v>
      </c>
      <c r="DO72" s="84">
        <f>dataTaillis!DN12</f>
        <v>140.29</v>
      </c>
      <c r="DP72" s="84">
        <f>dataTaillis!DO12</f>
        <v>148.08</v>
      </c>
      <c r="DQ72" s="84">
        <f>dataTaillis!DP12</f>
        <v>155.88</v>
      </c>
      <c r="DR72" s="84">
        <f>dataTaillis!DQ12</f>
        <v>163.67</v>
      </c>
      <c r="DS72" s="84">
        <f>dataTaillis!DR12</f>
        <v>171.46</v>
      </c>
      <c r="DT72" s="84">
        <f>dataTaillis!DS12</f>
        <v>179.26</v>
      </c>
      <c r="DU72" s="84">
        <f>dataTaillis!DT12</f>
        <v>187.05</v>
      </c>
      <c r="DV72" s="84">
        <f>dataTaillis!DU12</f>
        <v>194.84</v>
      </c>
      <c r="DW72" s="84">
        <f>dataTaillis!DV12</f>
        <v>202.64</v>
      </c>
      <c r="DX72" s="84">
        <f>dataTaillis!DW12</f>
        <v>210.43</v>
      </c>
      <c r="DY72" s="84">
        <f>dataTaillis!DX12</f>
        <v>218.23</v>
      </c>
      <c r="DZ72" s="84">
        <f>dataTaillis!DY12</f>
        <v>226.02</v>
      </c>
      <c r="EA72" s="84">
        <f>dataTaillis!DZ12</f>
        <v>233.81</v>
      </c>
      <c r="EB72" s="84">
        <f>dataTaillis!EA12</f>
        <v>241.99</v>
      </c>
      <c r="EC72" s="84">
        <f>dataTaillis!EB12</f>
        <v>250.18</v>
      </c>
      <c r="ED72" s="84">
        <f>dataTaillis!EC12</f>
        <v>258.36</v>
      </c>
      <c r="EE72" s="84">
        <f>dataTaillis!ED12</f>
        <v>266.54</v>
      </c>
      <c r="EF72" s="84">
        <f>dataTaillis!EE12</f>
        <v>274.72</v>
      </c>
      <c r="EG72" s="84">
        <f>dataTaillis!EF12</f>
        <v>283.01</v>
      </c>
      <c r="EH72" s="84">
        <f>dataTaillis!EG12</f>
        <v>291.3</v>
      </c>
      <c r="EI72" s="84">
        <f>dataTaillis!EH12</f>
        <v>299.59</v>
      </c>
      <c r="EJ72" s="84">
        <f>dataTaillis!EI12</f>
        <v>307.89</v>
      </c>
      <c r="EK72" s="84">
        <f>dataTaillis!EJ12</f>
        <v>316.18</v>
      </c>
      <c r="EL72" s="84">
        <f>dataTaillis!EK12</f>
        <v>7.79</v>
      </c>
      <c r="EM72" s="84">
        <f>dataTaillis!EL12</f>
        <v>15.59</v>
      </c>
      <c r="EN72" s="84">
        <f>dataTaillis!EM12</f>
        <v>23.38</v>
      </c>
      <c r="EO72" s="84">
        <f>dataTaillis!EN12</f>
        <v>31.18</v>
      </c>
      <c r="EP72" s="84">
        <f>dataTaillis!EO12</f>
        <v>38.97</v>
      </c>
      <c r="EQ72" s="84">
        <f>dataTaillis!EP12</f>
        <v>46.76</v>
      </c>
      <c r="ER72" s="84">
        <f>dataTaillis!EQ12</f>
        <v>54.56</v>
      </c>
      <c r="ES72" s="84">
        <f>dataTaillis!ER12</f>
        <v>62.35</v>
      </c>
      <c r="ET72" s="84">
        <f>dataTaillis!ES12</f>
        <v>70.14</v>
      </c>
      <c r="EU72" s="84">
        <f>dataTaillis!ET12</f>
        <v>77.94</v>
      </c>
      <c r="EV72" s="84">
        <f>dataTaillis!EU12</f>
        <v>85.73</v>
      </c>
      <c r="EW72" s="84">
        <f>dataTaillis!EV12</f>
        <v>93.53</v>
      </c>
      <c r="EX72" s="84">
        <f>dataTaillis!EW12</f>
        <v>101.32</v>
      </c>
      <c r="EY72" s="84">
        <f>dataTaillis!EX12</f>
        <v>109.11</v>
      </c>
      <c r="EZ72" s="84">
        <f>dataTaillis!EY12</f>
        <v>116.91</v>
      </c>
      <c r="FA72" s="84">
        <f>dataTaillis!EZ12</f>
        <v>124.7</v>
      </c>
      <c r="FB72" s="84">
        <f>dataTaillis!FA12</f>
        <v>132.49</v>
      </c>
      <c r="FC72" s="84">
        <f>dataTaillis!FB12</f>
        <v>140.29</v>
      </c>
      <c r="FD72" s="84">
        <f>dataTaillis!FC12</f>
        <v>148.08</v>
      </c>
      <c r="FE72" s="84">
        <f>dataTaillis!FD12</f>
        <v>155.88</v>
      </c>
      <c r="FF72" s="84">
        <f>dataTaillis!FE12</f>
        <v>163.67</v>
      </c>
      <c r="FG72" s="84">
        <f>dataTaillis!FF12</f>
        <v>171.46</v>
      </c>
      <c r="FH72" s="84">
        <f>dataTaillis!FG12</f>
        <v>179.26</v>
      </c>
      <c r="FI72" s="84">
        <f>dataTaillis!FH12</f>
        <v>187.05</v>
      </c>
      <c r="FJ72" s="84">
        <f>dataTaillis!FI12</f>
        <v>194.84</v>
      </c>
      <c r="FK72" s="84">
        <f>dataTaillis!FJ12</f>
        <v>202.64</v>
      </c>
      <c r="FL72" s="84">
        <f>dataTaillis!FK12</f>
        <v>210.43</v>
      </c>
      <c r="FM72" s="84">
        <f>dataTaillis!FL12</f>
        <v>218.23</v>
      </c>
      <c r="FN72" s="84">
        <f>dataTaillis!FM12</f>
        <v>226.02</v>
      </c>
      <c r="FO72" s="84">
        <f>dataTaillis!FN12</f>
        <v>233.81</v>
      </c>
      <c r="FP72" s="84">
        <f>dataTaillis!FO12</f>
        <v>241.99</v>
      </c>
      <c r="FQ72" s="84">
        <f>dataTaillis!FP12</f>
        <v>250.18</v>
      </c>
      <c r="FR72" s="84">
        <f>dataTaillis!FQ12</f>
        <v>258.36</v>
      </c>
      <c r="FS72" s="84">
        <f>dataTaillis!FR12</f>
        <v>266.54</v>
      </c>
      <c r="FT72" s="84">
        <f>dataTaillis!FS12</f>
        <v>274.72</v>
      </c>
      <c r="FU72" s="84">
        <f>dataTaillis!FT12</f>
        <v>283.01</v>
      </c>
      <c r="FV72" s="84">
        <f>dataTaillis!FU12</f>
        <v>291.3</v>
      </c>
      <c r="FW72" s="84">
        <f>dataTaillis!FV12</f>
        <v>299.59</v>
      </c>
      <c r="FX72" s="84">
        <f>dataTaillis!FW12</f>
        <v>307.89</v>
      </c>
      <c r="FY72" s="84">
        <f>dataTaillis!FX12</f>
        <v>316.18</v>
      </c>
      <c r="FZ72" s="84">
        <f>dataTaillis!FY12</f>
        <v>7.79</v>
      </c>
      <c r="GA72" s="84">
        <f>dataTaillis!FZ12</f>
        <v>15.59</v>
      </c>
      <c r="GB72" s="84">
        <f>dataTaillis!GA12</f>
        <v>23.38</v>
      </c>
      <c r="GC72" s="84">
        <f>dataTaillis!GB12</f>
        <v>31.18</v>
      </c>
      <c r="GD72" s="84">
        <f>dataTaillis!GC12</f>
        <v>38.97</v>
      </c>
      <c r="GE72" s="84">
        <f>dataTaillis!GD12</f>
        <v>46.76</v>
      </c>
      <c r="GF72" s="84">
        <f>dataTaillis!GE12</f>
        <v>54.56</v>
      </c>
      <c r="GG72" s="84"/>
    </row>
    <row r="73">
      <c r="A73" s="66"/>
      <c r="B73" s="66"/>
      <c r="C73" s="66"/>
      <c r="D73" s="123" t="s">
        <v>138</v>
      </c>
      <c r="E73" s="50"/>
      <c r="F73" s="50" t="s">
        <v>113</v>
      </c>
      <c r="H73" s="84">
        <f>H72*Projet!$F$32*Projet!$F$33</f>
        <v>187.114356</v>
      </c>
      <c r="I73" s="84">
        <f>I72*Projet!$F$32*Projet!$F$33</f>
        <v>194.050116</v>
      </c>
      <c r="J73" s="84">
        <f>J72*Projet!$F$32*Projet!$F$33</f>
        <v>200.976984</v>
      </c>
      <c r="K73" s="84">
        <f>K72*Projet!$F$32*Projet!$F$33</f>
        <v>207.903852</v>
      </c>
      <c r="L73" s="84">
        <f>L72*Projet!$F$32*Projet!$F$33</f>
        <v>215.177508</v>
      </c>
      <c r="M73" s="84">
        <f>M72*Projet!$F$32*Projet!$F$33</f>
        <v>222.460056</v>
      </c>
      <c r="N73" s="84">
        <f>N72*Projet!$F$32*Projet!$F$33</f>
        <v>229.733712</v>
      </c>
      <c r="O73" s="84">
        <f>O72*Projet!$F$32*Projet!$F$33</f>
        <v>237.007368</v>
      </c>
      <c r="P73" s="84">
        <f>P72*Projet!$F$32*Projet!$F$33</f>
        <v>244.281024</v>
      </c>
      <c r="Q73" s="84">
        <f>Q72*Projet!$F$32*Projet!$F$33</f>
        <v>251.652492</v>
      </c>
      <c r="R73" s="84">
        <f>R72*Projet!$F$32*Projet!$F$33</f>
        <v>259.02396</v>
      </c>
      <c r="S73" s="84">
        <f>S72*Projet!$F$32*Projet!$F$33</f>
        <v>266.395428</v>
      </c>
      <c r="T73" s="84">
        <f>T72*Projet!$F$32*Projet!$F$33</f>
        <v>273.775788</v>
      </c>
      <c r="U73" s="84">
        <f>U72*Projet!$F$32*Projet!$F$33</f>
        <v>281.147256</v>
      </c>
      <c r="V73" s="84">
        <f>V72*Projet!$F$32*Projet!$F$33</f>
        <v>6.926868</v>
      </c>
      <c r="W73" s="84">
        <f>W72*Projet!$F$32*Projet!$F$33</f>
        <v>13.862628</v>
      </c>
      <c r="X73" s="84">
        <f>X72*Projet!$F$32*Projet!$F$33</f>
        <v>20.789496</v>
      </c>
      <c r="Y73" s="84">
        <f>Y72*Projet!$F$32*Projet!$F$33</f>
        <v>27.725256</v>
      </c>
      <c r="Z73" s="84">
        <f>Z72*Projet!$F$32*Projet!$F$33</f>
        <v>34.652124</v>
      </c>
      <c r="AA73" s="84">
        <f>AA72*Projet!$F$32*Projet!$F$33</f>
        <v>41.578992</v>
      </c>
      <c r="AB73" s="84">
        <f>AB72*Projet!$F$32*Projet!$F$33</f>
        <v>48.514752</v>
      </c>
      <c r="AC73" s="84">
        <f>AC72*Projet!$F$32*Projet!$F$33</f>
        <v>55.44162</v>
      </c>
      <c r="AD73" s="84">
        <f>AD72*Projet!$F$32*Projet!$F$33</f>
        <v>62.368488</v>
      </c>
      <c r="AE73" s="84">
        <f>AE72*Projet!$F$32*Projet!$F$33</f>
        <v>69.304248</v>
      </c>
      <c r="AF73" s="84">
        <f>AF72*Projet!$F$32*Projet!$F$33</f>
        <v>76.231116</v>
      </c>
      <c r="AG73" s="84">
        <f>AG72*Projet!$F$32*Projet!$F$33</f>
        <v>83.166876</v>
      </c>
      <c r="AH73" s="84">
        <f>AH72*Projet!$F$32*Projet!$F$33</f>
        <v>90.093744</v>
      </c>
      <c r="AI73" s="84">
        <f>AI72*Projet!$F$32*Projet!$F$33</f>
        <v>97.020612</v>
      </c>
      <c r="AJ73" s="84">
        <f>AJ72*Projet!$F$32*Projet!$F$33</f>
        <v>103.956372</v>
      </c>
      <c r="AK73" s="84">
        <f>AK72*Projet!$F$32*Projet!$F$33</f>
        <v>110.88324</v>
      </c>
      <c r="AL73" s="84">
        <f>AL72*Projet!$F$32*Projet!$F$33</f>
        <v>117.810108</v>
      </c>
      <c r="AM73" s="84">
        <f>AM72*Projet!$F$32*Projet!$F$33</f>
        <v>124.745868</v>
      </c>
      <c r="AN73" s="84">
        <f>AN72*Projet!$F$32*Projet!$F$33</f>
        <v>131.672736</v>
      </c>
      <c r="AO73" s="84">
        <f>AO72*Projet!$F$32*Projet!$F$33</f>
        <v>138.608496</v>
      </c>
      <c r="AP73" s="84">
        <f>AP72*Projet!$F$32*Projet!$F$33</f>
        <v>145.535364</v>
      </c>
      <c r="AQ73" s="84">
        <f>AQ72*Projet!$F$32*Projet!$F$33</f>
        <v>152.462232</v>
      </c>
      <c r="AR73" s="84">
        <f>AR72*Projet!$F$32*Projet!$F$33</f>
        <v>159.397992</v>
      </c>
      <c r="AS73" s="84">
        <f>AS72*Projet!$F$32*Projet!$F$33</f>
        <v>166.32486</v>
      </c>
      <c r="AT73" s="84">
        <f>AT72*Projet!$F$32*Projet!$F$33</f>
        <v>173.251728</v>
      </c>
      <c r="AU73" s="84">
        <f>AU72*Projet!$F$32*Projet!$F$33</f>
        <v>180.187488</v>
      </c>
      <c r="AV73" s="84">
        <f>AV72*Projet!$F$32*Projet!$F$33</f>
        <v>187.114356</v>
      </c>
      <c r="AW73" s="84">
        <f>AW72*Projet!$F$32*Projet!$F$33</f>
        <v>194.050116</v>
      </c>
      <c r="AX73" s="84">
        <f>AX72*Projet!$F$32*Projet!$F$33</f>
        <v>200.976984</v>
      </c>
      <c r="AY73" s="84">
        <f>AY72*Projet!$F$32*Projet!$F$33</f>
        <v>207.903852</v>
      </c>
      <c r="AZ73" s="84">
        <f>AZ72*Projet!$F$32*Projet!$F$33</f>
        <v>215.177508</v>
      </c>
      <c r="BA73" s="84">
        <f>BA72*Projet!$F$32*Projet!$F$33</f>
        <v>222.460056</v>
      </c>
      <c r="BB73" s="84">
        <f>BB72*Projet!$F$32*Projet!$F$33</f>
        <v>229.733712</v>
      </c>
      <c r="BC73" s="84">
        <f>BC72*Projet!$F$32*Projet!$F$33</f>
        <v>237.007368</v>
      </c>
      <c r="BD73" s="84">
        <f>BD72*Projet!$F$32*Projet!$F$33</f>
        <v>244.281024</v>
      </c>
      <c r="BE73" s="84">
        <f>BE72*Projet!$F$32*Projet!$F$33</f>
        <v>251.652492</v>
      </c>
      <c r="BF73" s="84">
        <f>BF72*Projet!$F$32*Projet!$F$33</f>
        <v>259.02396</v>
      </c>
      <c r="BG73" s="84">
        <f>BG72*Projet!$F$32*Projet!$F$33</f>
        <v>266.395428</v>
      </c>
      <c r="BH73" s="84">
        <f>BH72*Projet!$F$32*Projet!$F$33</f>
        <v>273.775788</v>
      </c>
      <c r="BI73" s="84">
        <f>BI72*Projet!$F$32*Projet!$F$33</f>
        <v>281.147256</v>
      </c>
      <c r="BJ73" s="84">
        <f>BJ72*Projet!$F$32*Projet!$F$33</f>
        <v>6.926868</v>
      </c>
      <c r="BK73" s="84">
        <f>BK72*Projet!$F$32*Projet!$F$33</f>
        <v>13.862628</v>
      </c>
      <c r="BL73" s="84">
        <f>BL72*Projet!$F$32*Projet!$F$33</f>
        <v>20.789496</v>
      </c>
      <c r="BM73" s="84">
        <f>BM72*Projet!$F$32*Projet!$F$33</f>
        <v>27.725256</v>
      </c>
      <c r="BN73" s="84">
        <f>BN72*Projet!$F$32*Projet!$F$33</f>
        <v>34.652124</v>
      </c>
      <c r="BO73" s="84">
        <f>BO72*Projet!$F$32*Projet!$F$33</f>
        <v>41.578992</v>
      </c>
      <c r="BP73" s="84">
        <f>BP72*Projet!$F$32*Projet!$F$33</f>
        <v>48.514752</v>
      </c>
      <c r="BQ73" s="84">
        <f>BQ72*Projet!$F$32*Projet!$F$33</f>
        <v>55.44162</v>
      </c>
      <c r="BR73" s="84">
        <f>BR72*Projet!$F$32*Projet!$F$33</f>
        <v>62.368488</v>
      </c>
      <c r="BS73" s="84">
        <f>BS72*Projet!$F$32*Projet!$F$33</f>
        <v>69.304248</v>
      </c>
      <c r="BT73" s="84">
        <f>BT72*Projet!$F$32*Projet!$F$33</f>
        <v>76.231116</v>
      </c>
      <c r="BU73" s="84">
        <f>BU72*Projet!$F$32*Projet!$F$33</f>
        <v>83.166876</v>
      </c>
      <c r="BV73" s="84">
        <f>BV72*Projet!$F$32*Projet!$F$33</f>
        <v>90.093744</v>
      </c>
      <c r="BW73" s="84">
        <f>BW72*Projet!$F$32*Projet!$F$33</f>
        <v>97.020612</v>
      </c>
      <c r="BX73" s="84">
        <f>BX72*Projet!$F$32*Projet!$F$33</f>
        <v>103.956372</v>
      </c>
      <c r="BY73" s="84">
        <f>BY72*Projet!$F$32*Projet!$F$33</f>
        <v>110.88324</v>
      </c>
      <c r="BZ73" s="84">
        <f>BZ72*Projet!$F$32*Projet!$F$33</f>
        <v>117.810108</v>
      </c>
      <c r="CA73" s="84">
        <f>CA72*Projet!$F$32*Projet!$F$33</f>
        <v>124.745868</v>
      </c>
      <c r="CB73" s="84">
        <f>CB72*Projet!$F$32*Projet!$F$33</f>
        <v>131.672736</v>
      </c>
      <c r="CC73" s="84">
        <f>CC72*Projet!$F$32*Projet!$F$33</f>
        <v>138.608496</v>
      </c>
      <c r="CD73" s="84">
        <f>CD72*Projet!$F$32*Projet!$F$33</f>
        <v>145.535364</v>
      </c>
      <c r="CE73" s="84">
        <f>CE72*Projet!$F$32*Projet!$F$33</f>
        <v>152.462232</v>
      </c>
      <c r="CF73" s="84">
        <f>CF72*Projet!$F$32*Projet!$F$33</f>
        <v>159.397992</v>
      </c>
      <c r="CG73" s="84">
        <f>CG72*Projet!$F$32*Projet!$F$33</f>
        <v>166.32486</v>
      </c>
      <c r="CH73" s="84">
        <f>CH72*Projet!$F$32*Projet!$F$33</f>
        <v>173.251728</v>
      </c>
      <c r="CI73" s="84">
        <f>CI72*Projet!$F$32*Projet!$F$33</f>
        <v>180.187488</v>
      </c>
      <c r="CJ73" s="84">
        <f>CJ72*Projet!$F$32*Projet!$F$33</f>
        <v>187.114356</v>
      </c>
      <c r="CK73" s="84">
        <f>CK72*Projet!$F$32*Projet!$F$33</f>
        <v>194.050116</v>
      </c>
      <c r="CL73" s="84">
        <f>CL72*Projet!$F$32*Projet!$F$33</f>
        <v>200.976984</v>
      </c>
      <c r="CM73" s="84">
        <f>CM72*Projet!$F$32*Projet!$F$33</f>
        <v>207.903852</v>
      </c>
      <c r="CN73" s="84">
        <f>CN72*Projet!$F$32*Projet!$F$33</f>
        <v>215.177508</v>
      </c>
      <c r="CO73" s="84">
        <f>CO72*Projet!$F$32*Projet!$F$33</f>
        <v>222.460056</v>
      </c>
      <c r="CP73" s="84">
        <f>CP72*Projet!$F$32*Projet!$F$33</f>
        <v>229.733712</v>
      </c>
      <c r="CQ73" s="84">
        <f>CQ72*Projet!$F$32*Projet!$F$33</f>
        <v>237.007368</v>
      </c>
      <c r="CR73" s="84">
        <f>CR72*Projet!$F$32*Projet!$F$33</f>
        <v>244.281024</v>
      </c>
      <c r="CS73" s="84">
        <f>CS72*Projet!$F$32*Projet!$F$33</f>
        <v>251.652492</v>
      </c>
      <c r="CT73" s="84">
        <f>CT72*Projet!$F$32*Projet!$F$33</f>
        <v>259.02396</v>
      </c>
      <c r="CU73" s="84">
        <f>CU72*Projet!$F$32*Projet!$F$33</f>
        <v>266.395428</v>
      </c>
      <c r="CV73" s="84">
        <f>CV72*Projet!$F$32*Projet!$F$33</f>
        <v>273.775788</v>
      </c>
      <c r="CW73" s="84">
        <f>CW72*Projet!$F$32*Projet!$F$33</f>
        <v>281.147256</v>
      </c>
      <c r="CX73" s="84">
        <f>CX72*Projet!$F$32*Projet!$F$33</f>
        <v>6.926868</v>
      </c>
      <c r="CY73" s="84">
        <f>CY72*Projet!$F$32*Projet!$F$33</f>
        <v>13.862628</v>
      </c>
      <c r="CZ73" s="84">
        <f>CZ72*Projet!$F$32*Projet!$F$33</f>
        <v>20.789496</v>
      </c>
      <c r="DA73" s="84">
        <f>DA72*Projet!$F$32*Projet!$F$33</f>
        <v>27.725256</v>
      </c>
      <c r="DB73" s="84">
        <f>DB72*Projet!$F$32*Projet!$F$33</f>
        <v>34.652124</v>
      </c>
      <c r="DC73" s="84">
        <f>DC72*Projet!$F$32*Projet!$F$33</f>
        <v>41.578992</v>
      </c>
      <c r="DD73" s="84">
        <f>DD72*Projet!$F$32*Projet!$F$33</f>
        <v>48.514752</v>
      </c>
      <c r="DE73" s="84">
        <f>DE72*Projet!$F$32*Projet!$F$33</f>
        <v>55.44162</v>
      </c>
      <c r="DF73" s="84">
        <f>DF72*Projet!$F$32*Projet!$F$33</f>
        <v>62.368488</v>
      </c>
      <c r="DG73" s="84">
        <f>DG72*Projet!$F$32*Projet!$F$33</f>
        <v>69.304248</v>
      </c>
      <c r="DH73" s="84">
        <f>DH72*Projet!$F$32*Projet!$F$33</f>
        <v>76.231116</v>
      </c>
      <c r="DI73" s="84">
        <f>DI72*Projet!$F$32*Projet!$F$33</f>
        <v>83.166876</v>
      </c>
      <c r="DJ73" s="84">
        <f>DJ72*Projet!$F$32*Projet!$F$33</f>
        <v>90.093744</v>
      </c>
      <c r="DK73" s="84">
        <f>DK72*Projet!$F$32*Projet!$F$33</f>
        <v>97.020612</v>
      </c>
      <c r="DL73" s="84">
        <f>DL72*Projet!$F$32*Projet!$F$33</f>
        <v>103.956372</v>
      </c>
      <c r="DM73" s="84">
        <f>DM72*Projet!$F$32*Projet!$F$33</f>
        <v>110.88324</v>
      </c>
      <c r="DN73" s="84">
        <f>DN72*Projet!$F$32*Projet!$F$33</f>
        <v>117.810108</v>
      </c>
      <c r="DO73" s="84">
        <f>DO72*Projet!$F$32*Projet!$F$33</f>
        <v>124.745868</v>
      </c>
      <c r="DP73" s="84">
        <f>DP72*Projet!$F$32*Projet!$F$33</f>
        <v>131.672736</v>
      </c>
      <c r="DQ73" s="84">
        <f>DQ72*Projet!$F$32*Projet!$F$33</f>
        <v>138.608496</v>
      </c>
      <c r="DR73" s="84">
        <f>DR72*Projet!$F$32*Projet!$F$33</f>
        <v>145.535364</v>
      </c>
      <c r="DS73" s="84">
        <f>DS72*Projet!$F$32*Projet!$F$33</f>
        <v>152.462232</v>
      </c>
      <c r="DT73" s="84">
        <f>DT72*Projet!$F$32*Projet!$F$33</f>
        <v>159.397992</v>
      </c>
      <c r="DU73" s="84">
        <f>DU72*Projet!$F$32*Projet!$F$33</f>
        <v>166.32486</v>
      </c>
      <c r="DV73" s="84">
        <f>DV72*Projet!$F$32*Projet!$F$33</f>
        <v>173.251728</v>
      </c>
      <c r="DW73" s="84">
        <f>DW72*Projet!$F$32*Projet!$F$33</f>
        <v>180.187488</v>
      </c>
      <c r="DX73" s="84">
        <f>DX72*Projet!$F$32*Projet!$F$33</f>
        <v>187.114356</v>
      </c>
      <c r="DY73" s="84">
        <f>DY72*Projet!$F$32*Projet!$F$33</f>
        <v>194.050116</v>
      </c>
      <c r="DZ73" s="84">
        <f>DZ72*Projet!$F$32*Projet!$F$33</f>
        <v>200.976984</v>
      </c>
      <c r="EA73" s="84">
        <f>EA72*Projet!$F$32*Projet!$F$33</f>
        <v>207.903852</v>
      </c>
      <c r="EB73" s="84">
        <f>EB72*Projet!$F$32*Projet!$F$33</f>
        <v>215.177508</v>
      </c>
      <c r="EC73" s="84">
        <f>EC72*Projet!$F$32*Projet!$F$33</f>
        <v>222.460056</v>
      </c>
      <c r="ED73" s="84">
        <f>ED72*Projet!$F$32*Projet!$F$33</f>
        <v>229.733712</v>
      </c>
      <c r="EE73" s="84">
        <f>EE72*Projet!$F$32*Projet!$F$33</f>
        <v>237.007368</v>
      </c>
      <c r="EF73" s="84">
        <f>EF72*Projet!$F$32*Projet!$F$33</f>
        <v>244.281024</v>
      </c>
      <c r="EG73" s="84">
        <f>EG72*Projet!$F$32*Projet!$F$33</f>
        <v>251.652492</v>
      </c>
      <c r="EH73" s="84">
        <f>EH72*Projet!$F$32*Projet!$F$33</f>
        <v>259.02396</v>
      </c>
      <c r="EI73" s="84">
        <f>EI72*Projet!$F$32*Projet!$F$33</f>
        <v>266.395428</v>
      </c>
      <c r="EJ73" s="84">
        <f>EJ72*Projet!$F$32*Projet!$F$33</f>
        <v>273.775788</v>
      </c>
      <c r="EK73" s="84">
        <f>EK72*Projet!$F$32*Projet!$F$33</f>
        <v>281.147256</v>
      </c>
      <c r="EL73" s="84">
        <f>EL72*Projet!$F$32*Projet!$F$33</f>
        <v>6.926868</v>
      </c>
      <c r="EM73" s="84">
        <f>EM72*Projet!$F$32*Projet!$F$33</f>
        <v>13.862628</v>
      </c>
      <c r="EN73" s="84">
        <f>EN72*Projet!$F$32*Projet!$F$33</f>
        <v>20.789496</v>
      </c>
      <c r="EO73" s="84">
        <f>EO72*Projet!$F$32*Projet!$F$33</f>
        <v>27.725256</v>
      </c>
      <c r="EP73" s="84">
        <f>EP72*Projet!$F$32*Projet!$F$33</f>
        <v>34.652124</v>
      </c>
      <c r="EQ73" s="84">
        <f>EQ72*Projet!$F$32*Projet!$F$33</f>
        <v>41.578992</v>
      </c>
      <c r="ER73" s="84">
        <f>ER72*Projet!$F$32*Projet!$F$33</f>
        <v>48.514752</v>
      </c>
      <c r="ES73" s="84">
        <f>ES72*Projet!$F$32*Projet!$F$33</f>
        <v>55.44162</v>
      </c>
      <c r="ET73" s="84">
        <f>ET72*Projet!$F$32*Projet!$F$33</f>
        <v>62.368488</v>
      </c>
      <c r="EU73" s="84">
        <f>EU72*Projet!$F$32*Projet!$F$33</f>
        <v>69.304248</v>
      </c>
      <c r="EV73" s="84">
        <f>EV72*Projet!$F$32*Projet!$F$33</f>
        <v>76.231116</v>
      </c>
      <c r="EW73" s="84">
        <f>EW72*Projet!$F$32*Projet!$F$33</f>
        <v>83.166876</v>
      </c>
      <c r="EX73" s="84">
        <f>EX72*Projet!$F$32*Projet!$F$33</f>
        <v>90.093744</v>
      </c>
      <c r="EY73" s="84">
        <f>EY72*Projet!$F$32*Projet!$F$33</f>
        <v>97.020612</v>
      </c>
      <c r="EZ73" s="84">
        <f>EZ72*Projet!$F$32*Projet!$F$33</f>
        <v>103.956372</v>
      </c>
      <c r="FA73" s="84">
        <f>FA72*Projet!$F$32*Projet!$F$33</f>
        <v>110.88324</v>
      </c>
      <c r="FB73" s="84">
        <f>FB72*Projet!$F$32*Projet!$F$33</f>
        <v>117.810108</v>
      </c>
      <c r="FC73" s="84">
        <f>FC72*Projet!$F$32*Projet!$F$33</f>
        <v>124.745868</v>
      </c>
      <c r="FD73" s="84">
        <f>FD72*Projet!$F$32*Projet!$F$33</f>
        <v>131.672736</v>
      </c>
      <c r="FE73" s="84">
        <f>FE72*Projet!$F$32*Projet!$F$33</f>
        <v>138.608496</v>
      </c>
      <c r="FF73" s="84">
        <f>FF72*Projet!$F$32*Projet!$F$33</f>
        <v>145.535364</v>
      </c>
      <c r="FG73" s="84">
        <f>FG72*Projet!$F$32*Projet!$F$33</f>
        <v>152.462232</v>
      </c>
      <c r="FH73" s="84">
        <f>FH72*Projet!$F$32*Projet!$F$33</f>
        <v>159.397992</v>
      </c>
      <c r="FI73" s="84">
        <f>FI72*Projet!$F$32*Projet!$F$33</f>
        <v>166.32486</v>
      </c>
      <c r="FJ73" s="84">
        <f>FJ72*Projet!$F$32*Projet!$F$33</f>
        <v>173.251728</v>
      </c>
      <c r="FK73" s="84">
        <f>FK72*Projet!$F$32*Projet!$F$33</f>
        <v>180.187488</v>
      </c>
      <c r="FL73" s="84">
        <f>FL72*Projet!$F$32*Projet!$F$33</f>
        <v>187.114356</v>
      </c>
      <c r="FM73" s="84">
        <f>FM72*Projet!$F$32*Projet!$F$33</f>
        <v>194.050116</v>
      </c>
      <c r="FN73" s="84">
        <f>FN72*Projet!$F$32*Projet!$F$33</f>
        <v>200.976984</v>
      </c>
      <c r="FO73" s="84">
        <f>FO72*Projet!$F$32*Projet!$F$33</f>
        <v>207.903852</v>
      </c>
      <c r="FP73" s="84">
        <f>FP72*Projet!$F$32*Projet!$F$33</f>
        <v>215.177508</v>
      </c>
      <c r="FQ73" s="84">
        <f>FQ72*Projet!$F$32*Projet!$F$33</f>
        <v>222.460056</v>
      </c>
      <c r="FR73" s="84">
        <f>FR72*Projet!$F$32*Projet!$F$33</f>
        <v>229.733712</v>
      </c>
      <c r="FS73" s="84">
        <f>FS72*Projet!$F$32*Projet!$F$33</f>
        <v>237.007368</v>
      </c>
      <c r="FT73" s="84">
        <f>FT72*Projet!$F$32*Projet!$F$33</f>
        <v>244.281024</v>
      </c>
      <c r="FU73" s="84">
        <f>FU72*Projet!$F$32*Projet!$F$33</f>
        <v>251.652492</v>
      </c>
      <c r="FV73" s="84">
        <f>FV72*Projet!$F$32*Projet!$F$33</f>
        <v>259.02396</v>
      </c>
      <c r="FW73" s="84">
        <f>FW72*Projet!$F$32*Projet!$F$33</f>
        <v>266.395428</v>
      </c>
      <c r="FX73" s="84">
        <f>FX72*Projet!$F$32*Projet!$F$33</f>
        <v>273.775788</v>
      </c>
      <c r="FY73" s="84">
        <f>FY72*Projet!$F$32*Projet!$F$33</f>
        <v>281.147256</v>
      </c>
      <c r="FZ73" s="84">
        <f>FZ72*Projet!$F$32*Projet!$F$33</f>
        <v>6.926868</v>
      </c>
      <c r="GA73" s="84">
        <f>GA72*Projet!$F$32*Projet!$F$33</f>
        <v>13.862628</v>
      </c>
      <c r="GB73" s="84">
        <f>GB72*Projet!$F$32*Projet!$F$33</f>
        <v>20.789496</v>
      </c>
      <c r="GC73" s="84">
        <f>GC72*Projet!$F$32*Projet!$F$33</f>
        <v>27.725256</v>
      </c>
      <c r="GD73" s="84">
        <f>GD72*Projet!$F$32*Projet!$F$33</f>
        <v>34.652124</v>
      </c>
      <c r="GE73" s="84">
        <f>GE72*Projet!$F$32*Projet!$F$33</f>
        <v>41.578992</v>
      </c>
      <c r="GF73" s="84">
        <f>GF72*Projet!$F$32*Projet!$F$33</f>
        <v>48.514752</v>
      </c>
      <c r="GG73" s="84"/>
    </row>
    <row r="74">
      <c r="A74" s="66"/>
      <c r="B74" s="66"/>
      <c r="C74" s="66"/>
      <c r="D74" s="123" t="s">
        <v>139</v>
      </c>
      <c r="E74" s="50"/>
      <c r="F74" s="50" t="s">
        <v>113</v>
      </c>
      <c r="H74" s="84">
        <f t="shared" ref="H74:GF74" si="20">iferror(exp(-1.0587+0.8836*ln(H73)+0.284),0)</f>
        <v>46.9014108</v>
      </c>
      <c r="I74" s="84">
        <f t="shared" si="20"/>
        <v>48.43427383</v>
      </c>
      <c r="J74" s="84">
        <f t="shared" si="20"/>
        <v>49.95881831</v>
      </c>
      <c r="K74" s="84">
        <f t="shared" si="20"/>
        <v>51.47725753</v>
      </c>
      <c r="L74" s="84">
        <f t="shared" si="20"/>
        <v>53.06539269</v>
      </c>
      <c r="M74" s="84">
        <f t="shared" si="20"/>
        <v>54.64922021</v>
      </c>
      <c r="N74" s="84">
        <f t="shared" si="20"/>
        <v>56.22509996</v>
      </c>
      <c r="O74" s="84">
        <f t="shared" si="20"/>
        <v>57.79518167</v>
      </c>
      <c r="P74" s="84">
        <f t="shared" si="20"/>
        <v>59.35966372</v>
      </c>
      <c r="Q74" s="84">
        <f t="shared" si="20"/>
        <v>60.93966135</v>
      </c>
      <c r="R74" s="84">
        <f t="shared" si="20"/>
        <v>62.51428015</v>
      </c>
      <c r="S74" s="84">
        <f t="shared" si="20"/>
        <v>64.08369078</v>
      </c>
      <c r="T74" s="84">
        <f t="shared" si="20"/>
        <v>65.64993798</v>
      </c>
      <c r="U74" s="84">
        <f t="shared" si="20"/>
        <v>67.20939933</v>
      </c>
      <c r="V74" s="84">
        <f t="shared" si="20"/>
        <v>2.548299565</v>
      </c>
      <c r="W74" s="84">
        <f t="shared" si="20"/>
        <v>4.704211181</v>
      </c>
      <c r="X74" s="84">
        <f t="shared" si="20"/>
        <v>6.729750892</v>
      </c>
      <c r="Y74" s="84">
        <f t="shared" si="20"/>
        <v>8.679144399</v>
      </c>
      <c r="Z74" s="84">
        <f t="shared" si="20"/>
        <v>10.56957121</v>
      </c>
      <c r="AA74" s="84">
        <f t="shared" si="20"/>
        <v>12.41621124</v>
      </c>
      <c r="AB74" s="84">
        <f t="shared" si="20"/>
        <v>14.22951731</v>
      </c>
      <c r="AC74" s="84">
        <f t="shared" si="20"/>
        <v>16.01052144</v>
      </c>
      <c r="AD74" s="84">
        <f t="shared" si="20"/>
        <v>17.76574112</v>
      </c>
      <c r="AE74" s="84">
        <f t="shared" si="20"/>
        <v>19.50057751</v>
      </c>
      <c r="AF74" s="84">
        <f t="shared" si="20"/>
        <v>21.2131003</v>
      </c>
      <c r="AG74" s="84">
        <f t="shared" si="20"/>
        <v>22.90974356</v>
      </c>
      <c r="AH74" s="84">
        <f t="shared" si="20"/>
        <v>24.58783242</v>
      </c>
      <c r="AI74" s="84">
        <f t="shared" si="20"/>
        <v>26.25095478</v>
      </c>
      <c r="AJ74" s="84">
        <f t="shared" si="20"/>
        <v>27.9024096</v>
      </c>
      <c r="AK74" s="84">
        <f t="shared" si="20"/>
        <v>29.53898585</v>
      </c>
      <c r="AL74" s="84">
        <f t="shared" si="20"/>
        <v>31.16369675</v>
      </c>
      <c r="AM74" s="84">
        <f t="shared" si="20"/>
        <v>32.77938401</v>
      </c>
      <c r="AN74" s="84">
        <f t="shared" si="20"/>
        <v>34.38259143</v>
      </c>
      <c r="AO74" s="84">
        <f t="shared" si="20"/>
        <v>35.97804638</v>
      </c>
      <c r="AP74" s="84">
        <f t="shared" si="20"/>
        <v>37.56220371</v>
      </c>
      <c r="AQ74" s="84">
        <f t="shared" si="20"/>
        <v>39.13760535</v>
      </c>
      <c r="AR74" s="84">
        <f t="shared" si="20"/>
        <v>40.70670105</v>
      </c>
      <c r="AS74" s="84">
        <f t="shared" si="20"/>
        <v>42.26587042</v>
      </c>
      <c r="AT74" s="84">
        <f t="shared" si="20"/>
        <v>43.81749745</v>
      </c>
      <c r="AU74" s="84">
        <f t="shared" si="20"/>
        <v>45.36389626</v>
      </c>
      <c r="AV74" s="84">
        <f t="shared" si="20"/>
        <v>46.9014108</v>
      </c>
      <c r="AW74" s="84">
        <f t="shared" si="20"/>
        <v>48.43427383</v>
      </c>
      <c r="AX74" s="84">
        <f t="shared" si="20"/>
        <v>49.95881831</v>
      </c>
      <c r="AY74" s="84">
        <f t="shared" si="20"/>
        <v>51.47725753</v>
      </c>
      <c r="AZ74" s="84">
        <f t="shared" si="20"/>
        <v>53.06539269</v>
      </c>
      <c r="BA74" s="84">
        <f t="shared" si="20"/>
        <v>54.64922021</v>
      </c>
      <c r="BB74" s="84">
        <f t="shared" si="20"/>
        <v>56.22509996</v>
      </c>
      <c r="BC74" s="84">
        <f t="shared" si="20"/>
        <v>57.79518167</v>
      </c>
      <c r="BD74" s="84">
        <f t="shared" si="20"/>
        <v>59.35966372</v>
      </c>
      <c r="BE74" s="84">
        <f t="shared" si="20"/>
        <v>60.93966135</v>
      </c>
      <c r="BF74" s="84">
        <f t="shared" si="20"/>
        <v>62.51428015</v>
      </c>
      <c r="BG74" s="84">
        <f t="shared" si="20"/>
        <v>64.08369078</v>
      </c>
      <c r="BH74" s="84">
        <f t="shared" si="20"/>
        <v>65.64993798</v>
      </c>
      <c r="BI74" s="84">
        <f t="shared" si="20"/>
        <v>67.20939933</v>
      </c>
      <c r="BJ74" s="84">
        <f t="shared" si="20"/>
        <v>2.548299565</v>
      </c>
      <c r="BK74" s="84">
        <f t="shared" si="20"/>
        <v>4.704211181</v>
      </c>
      <c r="BL74" s="84">
        <f t="shared" si="20"/>
        <v>6.729750892</v>
      </c>
      <c r="BM74" s="84">
        <f t="shared" si="20"/>
        <v>8.679144399</v>
      </c>
      <c r="BN74" s="84">
        <f t="shared" si="20"/>
        <v>10.56957121</v>
      </c>
      <c r="BO74" s="84">
        <f t="shared" si="20"/>
        <v>12.41621124</v>
      </c>
      <c r="BP74" s="84">
        <f t="shared" si="20"/>
        <v>14.22951731</v>
      </c>
      <c r="BQ74" s="84">
        <f t="shared" si="20"/>
        <v>16.01052144</v>
      </c>
      <c r="BR74" s="84">
        <f t="shared" si="20"/>
        <v>17.76574112</v>
      </c>
      <c r="BS74" s="84">
        <f t="shared" si="20"/>
        <v>19.50057751</v>
      </c>
      <c r="BT74" s="84">
        <f t="shared" si="20"/>
        <v>21.2131003</v>
      </c>
      <c r="BU74" s="84">
        <f t="shared" si="20"/>
        <v>22.90974356</v>
      </c>
      <c r="BV74" s="84">
        <f t="shared" si="20"/>
        <v>24.58783242</v>
      </c>
      <c r="BW74" s="84">
        <f t="shared" si="20"/>
        <v>26.25095478</v>
      </c>
      <c r="BX74" s="84">
        <f t="shared" si="20"/>
        <v>27.9024096</v>
      </c>
      <c r="BY74" s="84">
        <f t="shared" si="20"/>
        <v>29.53898585</v>
      </c>
      <c r="BZ74" s="84">
        <f t="shared" si="20"/>
        <v>31.16369675</v>
      </c>
      <c r="CA74" s="84">
        <f t="shared" si="20"/>
        <v>32.77938401</v>
      </c>
      <c r="CB74" s="84">
        <f t="shared" si="20"/>
        <v>34.38259143</v>
      </c>
      <c r="CC74" s="84">
        <f t="shared" si="20"/>
        <v>35.97804638</v>
      </c>
      <c r="CD74" s="84">
        <f t="shared" si="20"/>
        <v>37.56220371</v>
      </c>
      <c r="CE74" s="84">
        <f t="shared" si="20"/>
        <v>39.13760535</v>
      </c>
      <c r="CF74" s="84">
        <f t="shared" si="20"/>
        <v>40.70670105</v>
      </c>
      <c r="CG74" s="84">
        <f t="shared" si="20"/>
        <v>42.26587042</v>
      </c>
      <c r="CH74" s="84">
        <f t="shared" si="20"/>
        <v>43.81749745</v>
      </c>
      <c r="CI74" s="84">
        <f t="shared" si="20"/>
        <v>45.36389626</v>
      </c>
      <c r="CJ74" s="84">
        <f t="shared" si="20"/>
        <v>46.9014108</v>
      </c>
      <c r="CK74" s="84">
        <f t="shared" si="20"/>
        <v>48.43427383</v>
      </c>
      <c r="CL74" s="84">
        <f t="shared" si="20"/>
        <v>49.95881831</v>
      </c>
      <c r="CM74" s="84">
        <f t="shared" si="20"/>
        <v>51.47725753</v>
      </c>
      <c r="CN74" s="84">
        <f t="shared" si="20"/>
        <v>53.06539269</v>
      </c>
      <c r="CO74" s="84">
        <f t="shared" si="20"/>
        <v>54.64922021</v>
      </c>
      <c r="CP74" s="84">
        <f t="shared" si="20"/>
        <v>56.22509996</v>
      </c>
      <c r="CQ74" s="84">
        <f t="shared" si="20"/>
        <v>57.79518167</v>
      </c>
      <c r="CR74" s="84">
        <f t="shared" si="20"/>
        <v>59.35966372</v>
      </c>
      <c r="CS74" s="84">
        <f t="shared" si="20"/>
        <v>60.93966135</v>
      </c>
      <c r="CT74" s="84">
        <f t="shared" si="20"/>
        <v>62.51428015</v>
      </c>
      <c r="CU74" s="84">
        <f t="shared" si="20"/>
        <v>64.08369078</v>
      </c>
      <c r="CV74" s="84">
        <f t="shared" si="20"/>
        <v>65.64993798</v>
      </c>
      <c r="CW74" s="84">
        <f t="shared" si="20"/>
        <v>67.20939933</v>
      </c>
      <c r="CX74" s="84">
        <f t="shared" si="20"/>
        <v>2.548299565</v>
      </c>
      <c r="CY74" s="84">
        <f t="shared" si="20"/>
        <v>4.704211181</v>
      </c>
      <c r="CZ74" s="84">
        <f t="shared" si="20"/>
        <v>6.729750892</v>
      </c>
      <c r="DA74" s="84">
        <f t="shared" si="20"/>
        <v>8.679144399</v>
      </c>
      <c r="DB74" s="84">
        <f t="shared" si="20"/>
        <v>10.56957121</v>
      </c>
      <c r="DC74" s="84">
        <f t="shared" si="20"/>
        <v>12.41621124</v>
      </c>
      <c r="DD74" s="84">
        <f t="shared" si="20"/>
        <v>14.22951731</v>
      </c>
      <c r="DE74" s="84">
        <f t="shared" si="20"/>
        <v>16.01052144</v>
      </c>
      <c r="DF74" s="84">
        <f t="shared" si="20"/>
        <v>17.76574112</v>
      </c>
      <c r="DG74" s="84">
        <f t="shared" si="20"/>
        <v>19.50057751</v>
      </c>
      <c r="DH74" s="84">
        <f t="shared" si="20"/>
        <v>21.2131003</v>
      </c>
      <c r="DI74" s="84">
        <f t="shared" si="20"/>
        <v>22.90974356</v>
      </c>
      <c r="DJ74" s="84">
        <f t="shared" si="20"/>
        <v>24.58783242</v>
      </c>
      <c r="DK74" s="84">
        <f t="shared" si="20"/>
        <v>26.25095478</v>
      </c>
      <c r="DL74" s="84">
        <f t="shared" si="20"/>
        <v>27.9024096</v>
      </c>
      <c r="DM74" s="84">
        <f t="shared" si="20"/>
        <v>29.53898585</v>
      </c>
      <c r="DN74" s="84">
        <f t="shared" si="20"/>
        <v>31.16369675</v>
      </c>
      <c r="DO74" s="84">
        <f t="shared" si="20"/>
        <v>32.77938401</v>
      </c>
      <c r="DP74" s="84">
        <f t="shared" si="20"/>
        <v>34.38259143</v>
      </c>
      <c r="DQ74" s="84">
        <f t="shared" si="20"/>
        <v>35.97804638</v>
      </c>
      <c r="DR74" s="84">
        <f t="shared" si="20"/>
        <v>37.56220371</v>
      </c>
      <c r="DS74" s="84">
        <f t="shared" si="20"/>
        <v>39.13760535</v>
      </c>
      <c r="DT74" s="84">
        <f t="shared" si="20"/>
        <v>40.70670105</v>
      </c>
      <c r="DU74" s="84">
        <f t="shared" si="20"/>
        <v>42.26587042</v>
      </c>
      <c r="DV74" s="84">
        <f t="shared" si="20"/>
        <v>43.81749745</v>
      </c>
      <c r="DW74" s="84">
        <f t="shared" si="20"/>
        <v>45.36389626</v>
      </c>
      <c r="DX74" s="84">
        <f t="shared" si="20"/>
        <v>46.9014108</v>
      </c>
      <c r="DY74" s="84">
        <f t="shared" si="20"/>
        <v>48.43427383</v>
      </c>
      <c r="DZ74" s="84">
        <f t="shared" si="20"/>
        <v>49.95881831</v>
      </c>
      <c r="EA74" s="84">
        <f t="shared" si="20"/>
        <v>51.47725753</v>
      </c>
      <c r="EB74" s="84">
        <f t="shared" si="20"/>
        <v>53.06539269</v>
      </c>
      <c r="EC74" s="84">
        <f t="shared" si="20"/>
        <v>54.64922021</v>
      </c>
      <c r="ED74" s="84">
        <f t="shared" si="20"/>
        <v>56.22509996</v>
      </c>
      <c r="EE74" s="84">
        <f t="shared" si="20"/>
        <v>57.79518167</v>
      </c>
      <c r="EF74" s="84">
        <f t="shared" si="20"/>
        <v>59.35966372</v>
      </c>
      <c r="EG74" s="84">
        <f t="shared" si="20"/>
        <v>60.93966135</v>
      </c>
      <c r="EH74" s="84">
        <f t="shared" si="20"/>
        <v>62.51428015</v>
      </c>
      <c r="EI74" s="84">
        <f t="shared" si="20"/>
        <v>64.08369078</v>
      </c>
      <c r="EJ74" s="84">
        <f t="shared" si="20"/>
        <v>65.64993798</v>
      </c>
      <c r="EK74" s="84">
        <f t="shared" si="20"/>
        <v>67.20939933</v>
      </c>
      <c r="EL74" s="84">
        <f t="shared" si="20"/>
        <v>2.548299565</v>
      </c>
      <c r="EM74" s="84">
        <f t="shared" si="20"/>
        <v>4.704211181</v>
      </c>
      <c r="EN74" s="84">
        <f t="shared" si="20"/>
        <v>6.729750892</v>
      </c>
      <c r="EO74" s="84">
        <f t="shared" si="20"/>
        <v>8.679144399</v>
      </c>
      <c r="EP74" s="84">
        <f t="shared" si="20"/>
        <v>10.56957121</v>
      </c>
      <c r="EQ74" s="84">
        <f t="shared" si="20"/>
        <v>12.41621124</v>
      </c>
      <c r="ER74" s="84">
        <f t="shared" si="20"/>
        <v>14.22951731</v>
      </c>
      <c r="ES74" s="84">
        <f t="shared" si="20"/>
        <v>16.01052144</v>
      </c>
      <c r="ET74" s="84">
        <f t="shared" si="20"/>
        <v>17.76574112</v>
      </c>
      <c r="EU74" s="84">
        <f t="shared" si="20"/>
        <v>19.50057751</v>
      </c>
      <c r="EV74" s="84">
        <f t="shared" si="20"/>
        <v>21.2131003</v>
      </c>
      <c r="EW74" s="84">
        <f t="shared" si="20"/>
        <v>22.90974356</v>
      </c>
      <c r="EX74" s="84">
        <f t="shared" si="20"/>
        <v>24.58783242</v>
      </c>
      <c r="EY74" s="84">
        <f t="shared" si="20"/>
        <v>26.25095478</v>
      </c>
      <c r="EZ74" s="84">
        <f t="shared" si="20"/>
        <v>27.9024096</v>
      </c>
      <c r="FA74" s="84">
        <f t="shared" si="20"/>
        <v>29.53898585</v>
      </c>
      <c r="FB74" s="84">
        <f t="shared" si="20"/>
        <v>31.16369675</v>
      </c>
      <c r="FC74" s="84">
        <f t="shared" si="20"/>
        <v>32.77938401</v>
      </c>
      <c r="FD74" s="84">
        <f t="shared" si="20"/>
        <v>34.38259143</v>
      </c>
      <c r="FE74" s="84">
        <f t="shared" si="20"/>
        <v>35.97804638</v>
      </c>
      <c r="FF74" s="84">
        <f t="shared" si="20"/>
        <v>37.56220371</v>
      </c>
      <c r="FG74" s="84">
        <f t="shared" si="20"/>
        <v>39.13760535</v>
      </c>
      <c r="FH74" s="84">
        <f t="shared" si="20"/>
        <v>40.70670105</v>
      </c>
      <c r="FI74" s="84">
        <f t="shared" si="20"/>
        <v>42.26587042</v>
      </c>
      <c r="FJ74" s="84">
        <f t="shared" si="20"/>
        <v>43.81749745</v>
      </c>
      <c r="FK74" s="84">
        <f t="shared" si="20"/>
        <v>45.36389626</v>
      </c>
      <c r="FL74" s="84">
        <f t="shared" si="20"/>
        <v>46.9014108</v>
      </c>
      <c r="FM74" s="84">
        <f t="shared" si="20"/>
        <v>48.43427383</v>
      </c>
      <c r="FN74" s="84">
        <f t="shared" si="20"/>
        <v>49.95881831</v>
      </c>
      <c r="FO74" s="84">
        <f t="shared" si="20"/>
        <v>51.47725753</v>
      </c>
      <c r="FP74" s="84">
        <f t="shared" si="20"/>
        <v>53.06539269</v>
      </c>
      <c r="FQ74" s="84">
        <f t="shared" si="20"/>
        <v>54.64922021</v>
      </c>
      <c r="FR74" s="84">
        <f t="shared" si="20"/>
        <v>56.22509996</v>
      </c>
      <c r="FS74" s="84">
        <f t="shared" si="20"/>
        <v>57.79518167</v>
      </c>
      <c r="FT74" s="84">
        <f t="shared" si="20"/>
        <v>59.35966372</v>
      </c>
      <c r="FU74" s="84">
        <f t="shared" si="20"/>
        <v>60.93966135</v>
      </c>
      <c r="FV74" s="84">
        <f t="shared" si="20"/>
        <v>62.51428015</v>
      </c>
      <c r="FW74" s="84">
        <f t="shared" si="20"/>
        <v>64.08369078</v>
      </c>
      <c r="FX74" s="84">
        <f t="shared" si="20"/>
        <v>65.64993798</v>
      </c>
      <c r="FY74" s="84">
        <f t="shared" si="20"/>
        <v>67.20939933</v>
      </c>
      <c r="FZ74" s="84">
        <f t="shared" si="20"/>
        <v>2.548299565</v>
      </c>
      <c r="GA74" s="84">
        <f t="shared" si="20"/>
        <v>4.704211181</v>
      </c>
      <c r="GB74" s="84">
        <f t="shared" si="20"/>
        <v>6.729750892</v>
      </c>
      <c r="GC74" s="84">
        <f t="shared" si="20"/>
        <v>8.679144399</v>
      </c>
      <c r="GD74" s="84">
        <f t="shared" si="20"/>
        <v>10.56957121</v>
      </c>
      <c r="GE74" s="84">
        <f t="shared" si="20"/>
        <v>12.41621124</v>
      </c>
      <c r="GF74" s="84">
        <f t="shared" si="20"/>
        <v>14.22951731</v>
      </c>
      <c r="GG74" s="84"/>
    </row>
    <row r="75">
      <c r="A75" s="66"/>
      <c r="B75" s="66"/>
      <c r="C75" s="66"/>
      <c r="D75" s="20"/>
      <c r="E75" s="50"/>
      <c r="F75" s="50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/>
      <c r="AR75" s="67"/>
      <c r="AS75" s="67"/>
      <c r="AT75" s="67"/>
      <c r="AU75" s="67"/>
      <c r="AV75" s="67"/>
      <c r="AW75" s="67"/>
      <c r="AX75" s="67"/>
      <c r="AY75" s="67"/>
      <c r="AZ75" s="67"/>
      <c r="BA75" s="67"/>
      <c r="BB75" s="67"/>
      <c r="BC75" s="67"/>
      <c r="BD75" s="67"/>
      <c r="BE75" s="67"/>
      <c r="BF75" s="67"/>
      <c r="BG75" s="67"/>
      <c r="BH75" s="67"/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/>
      <c r="BT75" s="67"/>
      <c r="BU75" s="67"/>
      <c r="BV75" s="67"/>
      <c r="BW75" s="67"/>
      <c r="BX75" s="67"/>
      <c r="BY75" s="67"/>
      <c r="BZ75" s="67"/>
      <c r="CA75" s="67"/>
      <c r="CB75" s="67"/>
      <c r="CC75" s="67"/>
      <c r="CD75" s="67"/>
      <c r="CE75" s="67"/>
      <c r="CF75" s="67"/>
      <c r="CG75" s="67"/>
      <c r="CH75" s="67"/>
      <c r="CI75" s="67"/>
      <c r="CJ75" s="67"/>
      <c r="CK75" s="67"/>
      <c r="CL75" s="67"/>
      <c r="CM75" s="67"/>
      <c r="CN75" s="67"/>
      <c r="CO75" s="67"/>
      <c r="CP75" s="67"/>
      <c r="CQ75" s="67"/>
      <c r="CR75" s="67"/>
      <c r="CS75" s="67"/>
      <c r="CT75" s="67"/>
      <c r="CU75" s="67"/>
      <c r="CV75" s="67"/>
      <c r="CW75" s="67"/>
      <c r="CX75" s="67"/>
      <c r="CY75" s="67"/>
      <c r="CZ75" s="67"/>
      <c r="DA75" s="67"/>
      <c r="DB75" s="67"/>
      <c r="DC75" s="67"/>
      <c r="DD75" s="67"/>
      <c r="DE75" s="67"/>
      <c r="DF75" s="67"/>
      <c r="DG75" s="67"/>
      <c r="DH75" s="67"/>
      <c r="DI75" s="67"/>
      <c r="DJ75" s="67"/>
      <c r="DK75" s="67"/>
      <c r="DL75" s="67"/>
      <c r="DM75" s="67"/>
      <c r="DN75" s="67"/>
      <c r="DO75" s="67"/>
      <c r="DP75" s="67"/>
      <c r="DQ75" s="67"/>
      <c r="DR75" s="67"/>
      <c r="DS75" s="67"/>
      <c r="DT75" s="67"/>
      <c r="DU75" s="67"/>
      <c r="DV75" s="67"/>
      <c r="DW75" s="67"/>
      <c r="DX75" s="67"/>
      <c r="DY75" s="67"/>
      <c r="DZ75" s="67"/>
      <c r="EA75" s="67"/>
      <c r="EB75" s="67"/>
      <c r="EC75" s="67"/>
      <c r="ED75" s="67"/>
      <c r="EE75" s="67"/>
      <c r="EF75" s="67"/>
      <c r="EG75" s="67"/>
      <c r="EH75" s="67"/>
      <c r="EI75" s="67"/>
      <c r="EJ75" s="67"/>
      <c r="EK75" s="67"/>
      <c r="EL75" s="67"/>
      <c r="EM75" s="67"/>
      <c r="EN75" s="67"/>
      <c r="EO75" s="67"/>
      <c r="EP75" s="67"/>
      <c r="EQ75" s="67"/>
      <c r="ER75" s="67"/>
      <c r="ES75" s="67"/>
      <c r="ET75" s="67"/>
      <c r="EU75" s="67"/>
      <c r="EV75" s="67"/>
      <c r="EW75" s="67"/>
      <c r="EX75" s="67"/>
      <c r="EY75" s="67"/>
      <c r="EZ75" s="67"/>
      <c r="FA75" s="67"/>
      <c r="FB75" s="67"/>
      <c r="FC75" s="67"/>
      <c r="FD75" s="67"/>
      <c r="FE75" s="67"/>
      <c r="FF75" s="67"/>
      <c r="FG75" s="67"/>
      <c r="FH75" s="67"/>
      <c r="FI75" s="67"/>
      <c r="FJ75" s="67"/>
      <c r="FK75" s="67"/>
      <c r="FL75" s="67"/>
      <c r="FM75" s="67"/>
      <c r="FN75" s="67"/>
      <c r="FO75" s="67"/>
      <c r="FP75" s="67"/>
      <c r="FQ75" s="67"/>
      <c r="FR75" s="67"/>
      <c r="FS75" s="67"/>
      <c r="FT75" s="67"/>
      <c r="FU75" s="67"/>
      <c r="FV75" s="67"/>
      <c r="FW75" s="67"/>
      <c r="FX75" s="67"/>
      <c r="FY75" s="67"/>
      <c r="FZ75" s="67"/>
      <c r="GA75" s="67"/>
      <c r="GB75" s="67"/>
      <c r="GC75" s="67"/>
      <c r="GD75" s="67"/>
      <c r="GE75" s="67"/>
      <c r="GF75" s="67"/>
      <c r="GG75" s="67"/>
    </row>
    <row r="76">
      <c r="A76" s="66"/>
      <c r="B76" s="66"/>
      <c r="C76" s="66"/>
      <c r="D76" s="66" t="s">
        <v>140</v>
      </c>
      <c r="E76" s="50"/>
      <c r="F76" s="50" t="s">
        <v>116</v>
      </c>
      <c r="G76" s="114"/>
      <c r="H76" s="124">
        <f>(H73+H74)*dataMethode!$E$13</f>
        <v>111.1574892</v>
      </c>
      <c r="I76" s="124">
        <f>(I73+I74)*dataMethode!$E$13</f>
        <v>115.1800852</v>
      </c>
      <c r="J76" s="124">
        <f>(J73+J74)*dataMethode!$E$13</f>
        <v>119.1945061</v>
      </c>
      <c r="K76" s="124">
        <f>(K73+K74)*dataMethode!$E$13</f>
        <v>123.206027</v>
      </c>
      <c r="L76" s="124">
        <f>(L73+L74)*dataMethode!$E$13</f>
        <v>127.4153778</v>
      </c>
      <c r="M76" s="124">
        <f>(M73+M74)*dataMethode!$E$13</f>
        <v>131.6269062</v>
      </c>
      <c r="N76" s="124">
        <f>(N73+N74)*dataMethode!$E$13</f>
        <v>135.8304357</v>
      </c>
      <c r="O76" s="124">
        <f>(O73+O74)*dataMethode!$E$13</f>
        <v>140.0312111</v>
      </c>
      <c r="P76" s="124">
        <f>(P73+P74)*dataMethode!$E$13</f>
        <v>144.2293267</v>
      </c>
      <c r="Q76" s="124">
        <f>(Q73+Q74)*dataMethode!$E$13</f>
        <v>148.4812728</v>
      </c>
      <c r="R76" s="124">
        <f>(R73+R74)*dataMethode!$E$13</f>
        <v>152.7306641</v>
      </c>
      <c r="S76" s="124">
        <f>(S73+S74)*dataMethode!$E$13</f>
        <v>156.9775814</v>
      </c>
      <c r="T76" s="124">
        <f>(T73+T74)*dataMethode!$E$13</f>
        <v>161.2272198</v>
      </c>
      <c r="U76" s="124">
        <f>(U73+U74)*dataMethode!$E$13</f>
        <v>165.4694113</v>
      </c>
      <c r="V76" s="124">
        <f>(V73+V74)*dataMethode!$E$13</f>
        <v>4.500704593</v>
      </c>
      <c r="W76" s="124">
        <f>(W73+W74)*dataMethode!$E$13</f>
        <v>8.819248611</v>
      </c>
      <c r="X76" s="124">
        <f>(X73+X74)*dataMethode!$E$13</f>
        <v>13.07164227</v>
      </c>
      <c r="Y76" s="124">
        <f>(Y73+Y74)*dataMethode!$E$13</f>
        <v>17.29209019</v>
      </c>
      <c r="Z76" s="124">
        <f>(Z73+Z74)*dataMethode!$E$13</f>
        <v>21.48030522</v>
      </c>
      <c r="AA76" s="124">
        <f>(AA73+AA74)*dataMethode!$E$13</f>
        <v>25.64772154</v>
      </c>
      <c r="AB76" s="124">
        <f>(AB73+AB74)*dataMethode!$E$13</f>
        <v>29.80352792</v>
      </c>
      <c r="AC76" s="124">
        <f>(AC73+AC74)*dataMethode!$E$13</f>
        <v>33.93976719</v>
      </c>
      <c r="AD76" s="124">
        <f>(AD73+AD74)*dataMethode!$E$13</f>
        <v>38.06375883</v>
      </c>
      <c r="AE76" s="124">
        <f>(AE73+AE74)*dataMethode!$E$13</f>
        <v>42.18229212</v>
      </c>
      <c r="AF76" s="124">
        <f>(AF73+AF74)*dataMethode!$E$13</f>
        <v>46.28600274</v>
      </c>
      <c r="AG76" s="124">
        <f>(AG73+AG74)*dataMethode!$E$13</f>
        <v>50.38639429</v>
      </c>
      <c r="AH76" s="124">
        <f>(AH73+AH74)*dataMethode!$E$13</f>
        <v>54.4737488</v>
      </c>
      <c r="AI76" s="124">
        <f>(AI73+AI74)*dataMethode!$E$13</f>
        <v>58.55399422</v>
      </c>
      <c r="AJ76" s="124">
        <f>(AJ73+AJ74)*dataMethode!$E$13</f>
        <v>62.63292126</v>
      </c>
      <c r="AK76" s="124">
        <f>(AK73+AK74)*dataMethode!$E$13</f>
        <v>66.70055728</v>
      </c>
      <c r="AL76" s="124">
        <f>(AL73+AL74)*dataMethode!$E$13</f>
        <v>70.76255726</v>
      </c>
      <c r="AM76" s="124">
        <f>(AM73+AM74)*dataMethode!$E$13</f>
        <v>74.8244947</v>
      </c>
      <c r="AN76" s="124">
        <f>(AN73+AN74)*dataMethode!$E$13</f>
        <v>78.87628053</v>
      </c>
      <c r="AO76" s="124">
        <f>(AO73+AO74)*dataMethode!$E$13</f>
        <v>82.92860763</v>
      </c>
      <c r="AP76" s="124">
        <f>(AP73+AP74)*dataMethode!$E$13</f>
        <v>86.97134466</v>
      </c>
      <c r="AQ76" s="124">
        <f>(AQ73+AQ74)*dataMethode!$E$13</f>
        <v>91.00992274</v>
      </c>
      <c r="AR76" s="124">
        <f>(AR73+AR74)*dataMethode!$E$13</f>
        <v>95.0497292</v>
      </c>
      <c r="AS76" s="124">
        <f>(AS73+AS74)*dataMethode!$E$13</f>
        <v>99.08059695</v>
      </c>
      <c r="AT76" s="124">
        <f>(AT73+AT74)*dataMethode!$E$13</f>
        <v>103.1078821</v>
      </c>
      <c r="AU76" s="124">
        <f>(AU73+AU74)*dataMethode!$E$13</f>
        <v>107.1369075</v>
      </c>
      <c r="AV76" s="124">
        <f>(AV73+AV74)*dataMethode!$E$13</f>
        <v>111.1574892</v>
      </c>
      <c r="AW76" s="124">
        <f>(AW73+AW74)*dataMethode!$E$13</f>
        <v>115.1800852</v>
      </c>
      <c r="AX76" s="124">
        <f>(AX73+AX74)*dataMethode!$E$13</f>
        <v>119.1945061</v>
      </c>
      <c r="AY76" s="124">
        <f>(AY73+AY74)*dataMethode!$E$13</f>
        <v>123.206027</v>
      </c>
      <c r="AZ76" s="124">
        <f>(AZ73+AZ74)*dataMethode!$E$13</f>
        <v>127.4153778</v>
      </c>
      <c r="BA76" s="124">
        <f>(BA73+BA74)*dataMethode!$E$13</f>
        <v>131.6269062</v>
      </c>
      <c r="BB76" s="124">
        <f>(BB73+BB74)*dataMethode!$E$13</f>
        <v>135.8304357</v>
      </c>
      <c r="BC76" s="124">
        <f>(BC73+BC74)*dataMethode!$E$13</f>
        <v>140.0312111</v>
      </c>
      <c r="BD76" s="124">
        <f>(BD73+BD74)*dataMethode!$E$13</f>
        <v>144.2293267</v>
      </c>
      <c r="BE76" s="124">
        <f>(BE73+BE74)*dataMethode!$E$13</f>
        <v>148.4812728</v>
      </c>
      <c r="BF76" s="124">
        <f>(BF73+BF74)*dataMethode!$E$13</f>
        <v>152.7306641</v>
      </c>
      <c r="BG76" s="124">
        <f>(BG73+BG74)*dataMethode!$E$13</f>
        <v>156.9775814</v>
      </c>
      <c r="BH76" s="124">
        <f>(BH73+BH74)*dataMethode!$E$13</f>
        <v>161.2272198</v>
      </c>
      <c r="BI76" s="124">
        <f>(BI73+BI74)*dataMethode!$E$13</f>
        <v>165.4694113</v>
      </c>
      <c r="BJ76" s="124">
        <f>(BJ73+BJ74)*dataMethode!$E$13</f>
        <v>4.500704593</v>
      </c>
      <c r="BK76" s="124">
        <f>(BK73+BK74)*dataMethode!$E$13</f>
        <v>8.819248611</v>
      </c>
      <c r="BL76" s="124">
        <f>(BL73+BL74)*dataMethode!$E$13</f>
        <v>13.07164227</v>
      </c>
      <c r="BM76" s="124">
        <f>(BM73+BM74)*dataMethode!$E$13</f>
        <v>17.29209019</v>
      </c>
      <c r="BN76" s="124">
        <f>(BN73+BN74)*dataMethode!$E$13</f>
        <v>21.48030522</v>
      </c>
      <c r="BO76" s="124">
        <f>(BO73+BO74)*dataMethode!$E$13</f>
        <v>25.64772154</v>
      </c>
      <c r="BP76" s="124">
        <f>(BP73+BP74)*dataMethode!$E$13</f>
        <v>29.80352792</v>
      </c>
      <c r="BQ76" s="124">
        <f>(BQ73+BQ74)*dataMethode!$E$13</f>
        <v>33.93976719</v>
      </c>
      <c r="BR76" s="124">
        <f>(BR73+BR74)*dataMethode!$E$13</f>
        <v>38.06375883</v>
      </c>
      <c r="BS76" s="124">
        <f>(BS73+BS74)*dataMethode!$E$13</f>
        <v>42.18229212</v>
      </c>
      <c r="BT76" s="124">
        <f>(BT73+BT74)*dataMethode!$E$13</f>
        <v>46.28600274</v>
      </c>
      <c r="BU76" s="124">
        <f>(BU73+BU74)*dataMethode!$E$13</f>
        <v>50.38639429</v>
      </c>
      <c r="BV76" s="124">
        <f>(BV73+BV74)*dataMethode!$E$13</f>
        <v>54.4737488</v>
      </c>
      <c r="BW76" s="124">
        <f>(BW73+BW74)*dataMethode!$E$13</f>
        <v>58.55399422</v>
      </c>
      <c r="BX76" s="124">
        <f>(BX73+BX74)*dataMethode!$E$13</f>
        <v>62.63292126</v>
      </c>
      <c r="BY76" s="124">
        <f>(BY73+BY74)*dataMethode!$E$13</f>
        <v>66.70055728</v>
      </c>
      <c r="BZ76" s="124">
        <f>(BZ73+BZ74)*dataMethode!$E$13</f>
        <v>70.76255726</v>
      </c>
      <c r="CA76" s="124">
        <f>(CA73+CA74)*dataMethode!$E$13</f>
        <v>74.8244947</v>
      </c>
      <c r="CB76" s="124">
        <f>(CB73+CB74)*dataMethode!$E$13</f>
        <v>78.87628053</v>
      </c>
      <c r="CC76" s="124">
        <f>(CC73+CC74)*dataMethode!$E$13</f>
        <v>82.92860763</v>
      </c>
      <c r="CD76" s="124">
        <f>(CD73+CD74)*dataMethode!$E$13</f>
        <v>86.97134466</v>
      </c>
      <c r="CE76" s="124">
        <f>(CE73+CE74)*dataMethode!$E$13</f>
        <v>91.00992274</v>
      </c>
      <c r="CF76" s="124">
        <f>(CF73+CF74)*dataMethode!$E$13</f>
        <v>95.0497292</v>
      </c>
      <c r="CG76" s="124">
        <f>(CG73+CG74)*dataMethode!$E$13</f>
        <v>99.08059695</v>
      </c>
      <c r="CH76" s="124">
        <f>(CH73+CH74)*dataMethode!$E$13</f>
        <v>103.1078821</v>
      </c>
      <c r="CI76" s="124">
        <f>(CI73+CI74)*dataMethode!$E$13</f>
        <v>107.1369075</v>
      </c>
      <c r="CJ76" s="124">
        <f>(CJ73+CJ74)*dataMethode!$E$13</f>
        <v>111.1574892</v>
      </c>
      <c r="CK76" s="124">
        <f>(CK73+CK74)*dataMethode!$E$13</f>
        <v>115.1800852</v>
      </c>
      <c r="CL76" s="124">
        <f>(CL73+CL74)*dataMethode!$E$13</f>
        <v>119.1945061</v>
      </c>
      <c r="CM76" s="124">
        <f>(CM73+CM74)*dataMethode!$E$13</f>
        <v>123.206027</v>
      </c>
      <c r="CN76" s="124">
        <f>(CN73+CN74)*dataMethode!$E$13</f>
        <v>127.4153778</v>
      </c>
      <c r="CO76" s="124">
        <f>(CO73+CO74)*dataMethode!$E$13</f>
        <v>131.6269062</v>
      </c>
      <c r="CP76" s="124">
        <f>(CP73+CP74)*dataMethode!$E$13</f>
        <v>135.8304357</v>
      </c>
      <c r="CQ76" s="124">
        <f>(CQ73+CQ74)*dataMethode!$E$13</f>
        <v>140.0312111</v>
      </c>
      <c r="CR76" s="124">
        <f>(CR73+CR74)*dataMethode!$E$13</f>
        <v>144.2293267</v>
      </c>
      <c r="CS76" s="124">
        <f>(CS73+CS74)*dataMethode!$E$13</f>
        <v>148.4812728</v>
      </c>
      <c r="CT76" s="124">
        <f>(CT73+CT74)*dataMethode!$E$13</f>
        <v>152.7306641</v>
      </c>
      <c r="CU76" s="124">
        <f>(CU73+CU74)*dataMethode!$E$13</f>
        <v>156.9775814</v>
      </c>
      <c r="CV76" s="124">
        <f>(CV73+CV74)*dataMethode!$E$13</f>
        <v>161.2272198</v>
      </c>
      <c r="CW76" s="124">
        <f>(CW73+CW74)*dataMethode!$E$13</f>
        <v>165.4694113</v>
      </c>
      <c r="CX76" s="124">
        <f>(CX73+CX74)*dataMethode!$E$13</f>
        <v>4.500704593</v>
      </c>
      <c r="CY76" s="124">
        <f>(CY73+CY74)*dataMethode!$E$13</f>
        <v>8.819248611</v>
      </c>
      <c r="CZ76" s="124">
        <f>(CZ73+CZ74)*dataMethode!$E$13</f>
        <v>13.07164227</v>
      </c>
      <c r="DA76" s="124">
        <f>(DA73+DA74)*dataMethode!$E$13</f>
        <v>17.29209019</v>
      </c>
      <c r="DB76" s="124">
        <f>(DB73+DB74)*dataMethode!$E$13</f>
        <v>21.48030522</v>
      </c>
      <c r="DC76" s="124">
        <f>(DC73+DC74)*dataMethode!$E$13</f>
        <v>25.64772154</v>
      </c>
      <c r="DD76" s="124">
        <f>(DD73+DD74)*dataMethode!$E$13</f>
        <v>29.80352792</v>
      </c>
      <c r="DE76" s="124">
        <f>(DE73+DE74)*dataMethode!$E$13</f>
        <v>33.93976719</v>
      </c>
      <c r="DF76" s="124">
        <f>(DF73+DF74)*dataMethode!$E$13</f>
        <v>38.06375883</v>
      </c>
      <c r="DG76" s="124">
        <f>(DG73+DG74)*dataMethode!$E$13</f>
        <v>42.18229212</v>
      </c>
      <c r="DH76" s="124">
        <f>(DH73+DH74)*dataMethode!$E$13</f>
        <v>46.28600274</v>
      </c>
      <c r="DI76" s="124">
        <f>(DI73+DI74)*dataMethode!$E$13</f>
        <v>50.38639429</v>
      </c>
      <c r="DJ76" s="124">
        <f>(DJ73+DJ74)*dataMethode!$E$13</f>
        <v>54.4737488</v>
      </c>
      <c r="DK76" s="124">
        <f>(DK73+DK74)*dataMethode!$E$13</f>
        <v>58.55399422</v>
      </c>
      <c r="DL76" s="124">
        <f>(DL73+DL74)*dataMethode!$E$13</f>
        <v>62.63292126</v>
      </c>
      <c r="DM76" s="124">
        <f>(DM73+DM74)*dataMethode!$E$13</f>
        <v>66.70055728</v>
      </c>
      <c r="DN76" s="124">
        <f>(DN73+DN74)*dataMethode!$E$13</f>
        <v>70.76255726</v>
      </c>
      <c r="DO76" s="124">
        <f>(DO73+DO74)*dataMethode!$E$13</f>
        <v>74.8244947</v>
      </c>
      <c r="DP76" s="124">
        <f>(DP73+DP74)*dataMethode!$E$13</f>
        <v>78.87628053</v>
      </c>
      <c r="DQ76" s="124">
        <f>(DQ73+DQ74)*dataMethode!$E$13</f>
        <v>82.92860763</v>
      </c>
      <c r="DR76" s="124">
        <f>(DR73+DR74)*dataMethode!$E$13</f>
        <v>86.97134466</v>
      </c>
      <c r="DS76" s="124">
        <f>(DS73+DS74)*dataMethode!$E$13</f>
        <v>91.00992274</v>
      </c>
      <c r="DT76" s="124">
        <f>(DT73+DT74)*dataMethode!$E$13</f>
        <v>95.0497292</v>
      </c>
      <c r="DU76" s="124">
        <f>(DU73+DU74)*dataMethode!$E$13</f>
        <v>99.08059695</v>
      </c>
      <c r="DV76" s="124">
        <f>(DV73+DV74)*dataMethode!$E$13</f>
        <v>103.1078821</v>
      </c>
      <c r="DW76" s="124">
        <f>(DW73+DW74)*dataMethode!$E$13</f>
        <v>107.1369075</v>
      </c>
      <c r="DX76" s="124">
        <f>(DX73+DX74)*dataMethode!$E$13</f>
        <v>111.1574892</v>
      </c>
      <c r="DY76" s="124">
        <f>(DY73+DY74)*dataMethode!$E$13</f>
        <v>115.1800852</v>
      </c>
      <c r="DZ76" s="124">
        <f>(DZ73+DZ74)*dataMethode!$E$13</f>
        <v>119.1945061</v>
      </c>
      <c r="EA76" s="124">
        <f>(EA73+EA74)*dataMethode!$E$13</f>
        <v>123.206027</v>
      </c>
      <c r="EB76" s="124">
        <f>(EB73+EB74)*dataMethode!$E$13</f>
        <v>127.4153778</v>
      </c>
      <c r="EC76" s="124">
        <f>(EC73+EC74)*dataMethode!$E$13</f>
        <v>131.6269062</v>
      </c>
      <c r="ED76" s="124">
        <f>(ED73+ED74)*dataMethode!$E$13</f>
        <v>135.8304357</v>
      </c>
      <c r="EE76" s="124">
        <f>(EE73+EE74)*dataMethode!$E$13</f>
        <v>140.0312111</v>
      </c>
      <c r="EF76" s="124">
        <f>(EF73+EF74)*dataMethode!$E$13</f>
        <v>144.2293267</v>
      </c>
      <c r="EG76" s="124">
        <f>(EG73+EG74)*dataMethode!$E$13</f>
        <v>148.4812728</v>
      </c>
      <c r="EH76" s="124">
        <f>(EH73+EH74)*dataMethode!$E$13</f>
        <v>152.7306641</v>
      </c>
      <c r="EI76" s="124">
        <f>(EI73+EI74)*dataMethode!$E$13</f>
        <v>156.9775814</v>
      </c>
      <c r="EJ76" s="124">
        <f>(EJ73+EJ74)*dataMethode!$E$13</f>
        <v>161.2272198</v>
      </c>
      <c r="EK76" s="124">
        <f>(EK73+EK74)*dataMethode!$E$13</f>
        <v>165.4694113</v>
      </c>
      <c r="EL76" s="124">
        <f>(EL73+EL74)*dataMethode!$E$13</f>
        <v>4.500704593</v>
      </c>
      <c r="EM76" s="124">
        <f>(EM73+EM74)*dataMethode!$E$13</f>
        <v>8.819248611</v>
      </c>
      <c r="EN76" s="124">
        <f>(EN73+EN74)*dataMethode!$E$13</f>
        <v>13.07164227</v>
      </c>
      <c r="EO76" s="124">
        <f>(EO73+EO74)*dataMethode!$E$13</f>
        <v>17.29209019</v>
      </c>
      <c r="EP76" s="124">
        <f>(EP73+EP74)*dataMethode!$E$13</f>
        <v>21.48030522</v>
      </c>
      <c r="EQ76" s="124">
        <f>(EQ73+EQ74)*dataMethode!$E$13</f>
        <v>25.64772154</v>
      </c>
      <c r="ER76" s="124">
        <f>(ER73+ER74)*dataMethode!$E$13</f>
        <v>29.80352792</v>
      </c>
      <c r="ES76" s="124">
        <f>(ES73+ES74)*dataMethode!$E$13</f>
        <v>33.93976719</v>
      </c>
      <c r="ET76" s="124">
        <f>(ET73+ET74)*dataMethode!$E$13</f>
        <v>38.06375883</v>
      </c>
      <c r="EU76" s="124">
        <f>(EU73+EU74)*dataMethode!$E$13</f>
        <v>42.18229212</v>
      </c>
      <c r="EV76" s="124">
        <f>(EV73+EV74)*dataMethode!$E$13</f>
        <v>46.28600274</v>
      </c>
      <c r="EW76" s="124">
        <f>(EW73+EW74)*dataMethode!$E$13</f>
        <v>50.38639429</v>
      </c>
      <c r="EX76" s="124">
        <f>(EX73+EX74)*dataMethode!$E$13</f>
        <v>54.4737488</v>
      </c>
      <c r="EY76" s="124">
        <f>(EY73+EY74)*dataMethode!$E$13</f>
        <v>58.55399422</v>
      </c>
      <c r="EZ76" s="124">
        <f>(EZ73+EZ74)*dataMethode!$E$13</f>
        <v>62.63292126</v>
      </c>
      <c r="FA76" s="124">
        <f>(FA73+FA74)*dataMethode!$E$13</f>
        <v>66.70055728</v>
      </c>
      <c r="FB76" s="124">
        <f>(FB73+FB74)*dataMethode!$E$13</f>
        <v>70.76255726</v>
      </c>
      <c r="FC76" s="124">
        <f>(FC73+FC74)*dataMethode!$E$13</f>
        <v>74.8244947</v>
      </c>
      <c r="FD76" s="124">
        <f>(FD73+FD74)*dataMethode!$E$13</f>
        <v>78.87628053</v>
      </c>
      <c r="FE76" s="124">
        <f>(FE73+FE74)*dataMethode!$E$13</f>
        <v>82.92860763</v>
      </c>
      <c r="FF76" s="124">
        <f>(FF73+FF74)*dataMethode!$E$13</f>
        <v>86.97134466</v>
      </c>
      <c r="FG76" s="124">
        <f>(FG73+FG74)*dataMethode!$E$13</f>
        <v>91.00992274</v>
      </c>
      <c r="FH76" s="124">
        <f>(FH73+FH74)*dataMethode!$E$13</f>
        <v>95.0497292</v>
      </c>
      <c r="FI76" s="124">
        <f>(FI73+FI74)*dataMethode!$E$13</f>
        <v>99.08059695</v>
      </c>
      <c r="FJ76" s="124">
        <f>(FJ73+FJ74)*dataMethode!$E$13</f>
        <v>103.1078821</v>
      </c>
      <c r="FK76" s="124">
        <f>(FK73+FK74)*dataMethode!$E$13</f>
        <v>107.1369075</v>
      </c>
      <c r="FL76" s="124">
        <f>(FL73+FL74)*dataMethode!$E$13</f>
        <v>111.1574892</v>
      </c>
      <c r="FM76" s="124">
        <f>(FM73+FM74)*dataMethode!$E$13</f>
        <v>115.1800852</v>
      </c>
      <c r="FN76" s="124">
        <f>(FN73+FN74)*dataMethode!$E$13</f>
        <v>119.1945061</v>
      </c>
      <c r="FO76" s="124">
        <f>(FO73+FO74)*dataMethode!$E$13</f>
        <v>123.206027</v>
      </c>
      <c r="FP76" s="124">
        <f>(FP73+FP74)*dataMethode!$E$13</f>
        <v>127.4153778</v>
      </c>
      <c r="FQ76" s="124">
        <f>(FQ73+FQ74)*dataMethode!$E$13</f>
        <v>131.6269062</v>
      </c>
      <c r="FR76" s="124">
        <f>(FR73+FR74)*dataMethode!$E$13</f>
        <v>135.8304357</v>
      </c>
      <c r="FS76" s="124">
        <f>(FS73+FS74)*dataMethode!$E$13</f>
        <v>140.0312111</v>
      </c>
      <c r="FT76" s="124">
        <f>(FT73+FT74)*dataMethode!$E$13</f>
        <v>144.2293267</v>
      </c>
      <c r="FU76" s="124">
        <f>(FU73+FU74)*dataMethode!$E$13</f>
        <v>148.4812728</v>
      </c>
      <c r="FV76" s="124">
        <f>(FV73+FV74)*dataMethode!$E$13</f>
        <v>152.7306641</v>
      </c>
      <c r="FW76" s="124">
        <f>(FW73+FW74)*dataMethode!$E$13</f>
        <v>156.9775814</v>
      </c>
      <c r="FX76" s="124">
        <f>(FX73+FX74)*dataMethode!$E$13</f>
        <v>161.2272198</v>
      </c>
      <c r="FY76" s="124">
        <f>(FY73+FY74)*dataMethode!$E$13</f>
        <v>165.4694113</v>
      </c>
      <c r="FZ76" s="124">
        <f>(FZ73+FZ74)*dataMethode!$E$13</f>
        <v>4.500704593</v>
      </c>
      <c r="GA76" s="124">
        <f>(GA73+GA74)*dataMethode!$E$13</f>
        <v>8.819248611</v>
      </c>
      <c r="GB76" s="124">
        <f>(GB73+GB74)*dataMethode!$E$13</f>
        <v>13.07164227</v>
      </c>
      <c r="GC76" s="124">
        <f>(GC73+GC74)*dataMethode!$E$13</f>
        <v>17.29209019</v>
      </c>
      <c r="GD76" s="124">
        <f>(GD73+GD74)*dataMethode!$E$13</f>
        <v>21.48030522</v>
      </c>
      <c r="GE76" s="124">
        <f>(GE73+GE74)*dataMethode!$E$13</f>
        <v>25.64772154</v>
      </c>
      <c r="GF76" s="124">
        <f>(GF73+GF74)*dataMethode!$E$13</f>
        <v>29.80352792</v>
      </c>
      <c r="GG76" s="112"/>
    </row>
    <row r="77">
      <c r="A77" s="66"/>
      <c r="B77" s="66"/>
      <c r="C77" s="66"/>
      <c r="D77" s="66" t="s">
        <v>141</v>
      </c>
      <c r="E77" s="50"/>
      <c r="F77" s="50" t="s">
        <v>76</v>
      </c>
      <c r="G77" s="114"/>
      <c r="H77" s="124">
        <f>H76*dataMethode!$E$12</f>
        <v>407.5774605</v>
      </c>
      <c r="I77" s="124">
        <f>I76*dataMethode!$E$12</f>
        <v>422.326979</v>
      </c>
      <c r="J77" s="124">
        <f>J76*dataMethode!$E$12</f>
        <v>437.0465223</v>
      </c>
      <c r="K77" s="124">
        <f>K76*dataMethode!$E$12</f>
        <v>451.7554324</v>
      </c>
      <c r="L77" s="124">
        <f>L76*dataMethode!$E$12</f>
        <v>467.1897187</v>
      </c>
      <c r="M77" s="124">
        <f>M76*dataMethode!$E$12</f>
        <v>482.6319894</v>
      </c>
      <c r="N77" s="124">
        <f>N76*dataMethode!$E$12</f>
        <v>498.0449308</v>
      </c>
      <c r="O77" s="124">
        <f>O76*dataMethode!$E$12</f>
        <v>513.447774</v>
      </c>
      <c r="P77" s="124">
        <f>P76*dataMethode!$E$12</f>
        <v>528.8408644</v>
      </c>
      <c r="Q77" s="124">
        <f>Q76*dataMethode!$E$12</f>
        <v>544.4313337</v>
      </c>
      <c r="R77" s="124">
        <f>R76*dataMethode!$E$12</f>
        <v>560.0124349</v>
      </c>
      <c r="S77" s="124">
        <f>S76*dataMethode!$E$12</f>
        <v>575.5844652</v>
      </c>
      <c r="T77" s="124">
        <f>T76*dataMethode!$E$12</f>
        <v>591.1664727</v>
      </c>
      <c r="U77" s="124">
        <f>U76*dataMethode!$E$12</f>
        <v>606.7211747</v>
      </c>
      <c r="V77" s="124">
        <f>V76*dataMethode!$E$12</f>
        <v>16.50258351</v>
      </c>
      <c r="W77" s="124">
        <f>W76*dataMethode!$E$12</f>
        <v>32.33724491</v>
      </c>
      <c r="X77" s="124">
        <f>X76*dataMethode!$E$12</f>
        <v>47.929355</v>
      </c>
      <c r="Y77" s="124">
        <f>Y76*dataMethode!$E$12</f>
        <v>63.4043307</v>
      </c>
      <c r="Z77" s="124">
        <f>Z76*dataMethode!$E$12</f>
        <v>78.76111916</v>
      </c>
      <c r="AA77" s="124">
        <f>AA76*dataMethode!$E$12</f>
        <v>94.04164565</v>
      </c>
      <c r="AB77" s="124">
        <f>AB76*dataMethode!$E$12</f>
        <v>109.2796024</v>
      </c>
      <c r="AC77" s="124">
        <f>AC76*dataMethode!$E$12</f>
        <v>124.445813</v>
      </c>
      <c r="AD77" s="124">
        <f>AD76*dataMethode!$E$12</f>
        <v>139.5671157</v>
      </c>
      <c r="AE77" s="124">
        <f>AE76*dataMethode!$E$12</f>
        <v>154.6684044</v>
      </c>
      <c r="AF77" s="124">
        <f>AF76*dataMethode!$E$12</f>
        <v>169.7153434</v>
      </c>
      <c r="AG77" s="124">
        <f>AG76*dataMethode!$E$12</f>
        <v>184.7501124</v>
      </c>
      <c r="AH77" s="124">
        <f>AH76*dataMethode!$E$12</f>
        <v>199.7370789</v>
      </c>
      <c r="AI77" s="124">
        <f>AI76*dataMethode!$E$12</f>
        <v>214.6979788</v>
      </c>
      <c r="AJ77" s="124">
        <f>AJ76*dataMethode!$E$12</f>
        <v>229.6540446</v>
      </c>
      <c r="AK77" s="124">
        <f>AK76*dataMethode!$E$12</f>
        <v>244.56871</v>
      </c>
      <c r="AL77" s="124">
        <f>AL76*dataMethode!$E$12</f>
        <v>259.4627099</v>
      </c>
      <c r="AM77" s="124">
        <f>AM76*dataMethode!$E$12</f>
        <v>274.3564806</v>
      </c>
      <c r="AN77" s="124">
        <f>AN76*dataMethode!$E$12</f>
        <v>289.2130286</v>
      </c>
      <c r="AO77" s="124">
        <f>AO76*dataMethode!$E$12</f>
        <v>304.0715613</v>
      </c>
      <c r="AP77" s="124">
        <f>AP76*dataMethode!$E$12</f>
        <v>318.8949304</v>
      </c>
      <c r="AQ77" s="124">
        <f>AQ76*dataMethode!$E$12</f>
        <v>333.7030501</v>
      </c>
      <c r="AR77" s="124">
        <f>AR76*dataMethode!$E$12</f>
        <v>348.5156737</v>
      </c>
      <c r="AS77" s="124">
        <f>AS76*dataMethode!$E$12</f>
        <v>363.2955222</v>
      </c>
      <c r="AT77" s="124">
        <f>AT76*dataMethode!$E$12</f>
        <v>378.0622343</v>
      </c>
      <c r="AU77" s="124">
        <f>AU76*dataMethode!$E$12</f>
        <v>392.8353276</v>
      </c>
      <c r="AV77" s="124">
        <f>AV76*dataMethode!$E$12</f>
        <v>407.5774605</v>
      </c>
      <c r="AW77" s="124">
        <f>AW76*dataMethode!$E$12</f>
        <v>422.326979</v>
      </c>
      <c r="AX77" s="124">
        <f>AX76*dataMethode!$E$12</f>
        <v>437.0465223</v>
      </c>
      <c r="AY77" s="124">
        <f>AY76*dataMethode!$E$12</f>
        <v>451.7554324</v>
      </c>
      <c r="AZ77" s="124">
        <f>AZ76*dataMethode!$E$12</f>
        <v>467.1897187</v>
      </c>
      <c r="BA77" s="124">
        <f>BA76*dataMethode!$E$12</f>
        <v>482.6319894</v>
      </c>
      <c r="BB77" s="124">
        <f>BB76*dataMethode!$E$12</f>
        <v>498.0449308</v>
      </c>
      <c r="BC77" s="124">
        <f>BC76*dataMethode!$E$12</f>
        <v>513.447774</v>
      </c>
      <c r="BD77" s="124">
        <f>BD76*dataMethode!$E$12</f>
        <v>528.8408644</v>
      </c>
      <c r="BE77" s="124">
        <f>BE76*dataMethode!$E$12</f>
        <v>544.4313337</v>
      </c>
      <c r="BF77" s="124">
        <f>BF76*dataMethode!$E$12</f>
        <v>560.0124349</v>
      </c>
      <c r="BG77" s="124">
        <f>BG76*dataMethode!$E$12</f>
        <v>575.5844652</v>
      </c>
      <c r="BH77" s="124">
        <f>BH76*dataMethode!$E$12</f>
        <v>591.1664727</v>
      </c>
      <c r="BI77" s="124">
        <f>BI76*dataMethode!$E$12</f>
        <v>606.7211747</v>
      </c>
      <c r="BJ77" s="124">
        <f>BJ76*dataMethode!$E$12</f>
        <v>16.50258351</v>
      </c>
      <c r="BK77" s="124">
        <f>BK76*dataMethode!$E$12</f>
        <v>32.33724491</v>
      </c>
      <c r="BL77" s="124">
        <f>BL76*dataMethode!$E$12</f>
        <v>47.929355</v>
      </c>
      <c r="BM77" s="124">
        <f>BM76*dataMethode!$E$12</f>
        <v>63.4043307</v>
      </c>
      <c r="BN77" s="124">
        <f>BN76*dataMethode!$E$12</f>
        <v>78.76111916</v>
      </c>
      <c r="BO77" s="124">
        <f>BO76*dataMethode!$E$12</f>
        <v>94.04164565</v>
      </c>
      <c r="BP77" s="124">
        <f>BP76*dataMethode!$E$12</f>
        <v>109.2796024</v>
      </c>
      <c r="BQ77" s="124">
        <f>BQ76*dataMethode!$E$12</f>
        <v>124.445813</v>
      </c>
      <c r="BR77" s="124">
        <f>BR76*dataMethode!$E$12</f>
        <v>139.5671157</v>
      </c>
      <c r="BS77" s="124">
        <f>BS76*dataMethode!$E$12</f>
        <v>154.6684044</v>
      </c>
      <c r="BT77" s="124">
        <f>BT76*dataMethode!$E$12</f>
        <v>169.7153434</v>
      </c>
      <c r="BU77" s="124">
        <f>BU76*dataMethode!$E$12</f>
        <v>184.7501124</v>
      </c>
      <c r="BV77" s="124">
        <f>BV76*dataMethode!$E$12</f>
        <v>199.7370789</v>
      </c>
      <c r="BW77" s="124">
        <f>BW76*dataMethode!$E$12</f>
        <v>214.6979788</v>
      </c>
      <c r="BX77" s="124">
        <f>BX76*dataMethode!$E$12</f>
        <v>229.6540446</v>
      </c>
      <c r="BY77" s="124">
        <f>BY76*dataMethode!$E$12</f>
        <v>244.56871</v>
      </c>
      <c r="BZ77" s="124">
        <f>BZ76*dataMethode!$E$12</f>
        <v>259.4627099</v>
      </c>
      <c r="CA77" s="124">
        <f>CA76*dataMethode!$E$12</f>
        <v>274.3564806</v>
      </c>
      <c r="CB77" s="124">
        <f>CB76*dataMethode!$E$12</f>
        <v>289.2130286</v>
      </c>
      <c r="CC77" s="124">
        <f>CC76*dataMethode!$E$12</f>
        <v>304.0715613</v>
      </c>
      <c r="CD77" s="124">
        <f>CD76*dataMethode!$E$12</f>
        <v>318.8949304</v>
      </c>
      <c r="CE77" s="124">
        <f>CE76*dataMethode!$E$12</f>
        <v>333.7030501</v>
      </c>
      <c r="CF77" s="124">
        <f>CF76*dataMethode!$E$12</f>
        <v>348.5156737</v>
      </c>
      <c r="CG77" s="124">
        <f>CG76*dataMethode!$E$12</f>
        <v>363.2955222</v>
      </c>
      <c r="CH77" s="124">
        <f>CH76*dataMethode!$E$12</f>
        <v>378.0622343</v>
      </c>
      <c r="CI77" s="124">
        <f>CI76*dataMethode!$E$12</f>
        <v>392.8353276</v>
      </c>
      <c r="CJ77" s="124">
        <f>CJ76*dataMethode!$E$12</f>
        <v>407.5774605</v>
      </c>
      <c r="CK77" s="124">
        <f>CK76*dataMethode!$E$12</f>
        <v>422.326979</v>
      </c>
      <c r="CL77" s="124">
        <f>CL76*dataMethode!$E$12</f>
        <v>437.0465223</v>
      </c>
      <c r="CM77" s="124">
        <f>CM76*dataMethode!$E$12</f>
        <v>451.7554324</v>
      </c>
      <c r="CN77" s="124">
        <f>CN76*dataMethode!$E$12</f>
        <v>467.1897187</v>
      </c>
      <c r="CO77" s="124">
        <f>CO76*dataMethode!$E$12</f>
        <v>482.6319894</v>
      </c>
      <c r="CP77" s="124">
        <f>CP76*dataMethode!$E$12</f>
        <v>498.0449308</v>
      </c>
      <c r="CQ77" s="124">
        <f>CQ76*dataMethode!$E$12</f>
        <v>513.447774</v>
      </c>
      <c r="CR77" s="124">
        <f>CR76*dataMethode!$E$12</f>
        <v>528.8408644</v>
      </c>
      <c r="CS77" s="124">
        <f>CS76*dataMethode!$E$12</f>
        <v>544.4313337</v>
      </c>
      <c r="CT77" s="124">
        <f>CT76*dataMethode!$E$12</f>
        <v>560.0124349</v>
      </c>
      <c r="CU77" s="124">
        <f>CU76*dataMethode!$E$12</f>
        <v>575.5844652</v>
      </c>
      <c r="CV77" s="124">
        <f>CV76*dataMethode!$E$12</f>
        <v>591.1664727</v>
      </c>
      <c r="CW77" s="124">
        <f>CW76*dataMethode!$E$12</f>
        <v>606.7211747</v>
      </c>
      <c r="CX77" s="124">
        <f>CX76*dataMethode!$E$12</f>
        <v>16.50258351</v>
      </c>
      <c r="CY77" s="124">
        <f>CY76*dataMethode!$E$12</f>
        <v>32.33724491</v>
      </c>
      <c r="CZ77" s="124">
        <f>CZ76*dataMethode!$E$12</f>
        <v>47.929355</v>
      </c>
      <c r="DA77" s="124">
        <f>DA76*dataMethode!$E$12</f>
        <v>63.4043307</v>
      </c>
      <c r="DB77" s="124">
        <f>DB76*dataMethode!$E$12</f>
        <v>78.76111916</v>
      </c>
      <c r="DC77" s="124">
        <f>DC76*dataMethode!$E$12</f>
        <v>94.04164565</v>
      </c>
      <c r="DD77" s="124">
        <f>DD76*dataMethode!$E$12</f>
        <v>109.2796024</v>
      </c>
      <c r="DE77" s="124">
        <f>DE76*dataMethode!$E$12</f>
        <v>124.445813</v>
      </c>
      <c r="DF77" s="124">
        <f>DF76*dataMethode!$E$12</f>
        <v>139.5671157</v>
      </c>
      <c r="DG77" s="124">
        <f>DG76*dataMethode!$E$12</f>
        <v>154.6684044</v>
      </c>
      <c r="DH77" s="124">
        <f>DH76*dataMethode!$E$12</f>
        <v>169.7153434</v>
      </c>
      <c r="DI77" s="124">
        <f>DI76*dataMethode!$E$12</f>
        <v>184.7501124</v>
      </c>
      <c r="DJ77" s="124">
        <f>DJ76*dataMethode!$E$12</f>
        <v>199.7370789</v>
      </c>
      <c r="DK77" s="124">
        <f>DK76*dataMethode!$E$12</f>
        <v>214.6979788</v>
      </c>
      <c r="DL77" s="124">
        <f>DL76*dataMethode!$E$12</f>
        <v>229.6540446</v>
      </c>
      <c r="DM77" s="124">
        <f>DM76*dataMethode!$E$12</f>
        <v>244.56871</v>
      </c>
      <c r="DN77" s="124">
        <f>DN76*dataMethode!$E$12</f>
        <v>259.4627099</v>
      </c>
      <c r="DO77" s="124">
        <f>DO76*dataMethode!$E$12</f>
        <v>274.3564806</v>
      </c>
      <c r="DP77" s="124">
        <f>DP76*dataMethode!$E$12</f>
        <v>289.2130286</v>
      </c>
      <c r="DQ77" s="124">
        <f>DQ76*dataMethode!$E$12</f>
        <v>304.0715613</v>
      </c>
      <c r="DR77" s="124">
        <f>DR76*dataMethode!$E$12</f>
        <v>318.8949304</v>
      </c>
      <c r="DS77" s="124">
        <f>DS76*dataMethode!$E$12</f>
        <v>333.7030501</v>
      </c>
      <c r="DT77" s="124">
        <f>DT76*dataMethode!$E$12</f>
        <v>348.5156737</v>
      </c>
      <c r="DU77" s="124">
        <f>DU76*dataMethode!$E$12</f>
        <v>363.2955222</v>
      </c>
      <c r="DV77" s="124">
        <f>DV76*dataMethode!$E$12</f>
        <v>378.0622343</v>
      </c>
      <c r="DW77" s="124">
        <f>DW76*dataMethode!$E$12</f>
        <v>392.8353276</v>
      </c>
      <c r="DX77" s="124">
        <f>DX76*dataMethode!$E$12</f>
        <v>407.5774605</v>
      </c>
      <c r="DY77" s="124">
        <f>DY76*dataMethode!$E$12</f>
        <v>422.326979</v>
      </c>
      <c r="DZ77" s="124">
        <f>DZ76*dataMethode!$E$12</f>
        <v>437.0465223</v>
      </c>
      <c r="EA77" s="124">
        <f>EA76*dataMethode!$E$12</f>
        <v>451.7554324</v>
      </c>
      <c r="EB77" s="124">
        <f>EB76*dataMethode!$E$12</f>
        <v>467.1897187</v>
      </c>
      <c r="EC77" s="124">
        <f>EC76*dataMethode!$E$12</f>
        <v>482.6319894</v>
      </c>
      <c r="ED77" s="124">
        <f>ED76*dataMethode!$E$12</f>
        <v>498.0449308</v>
      </c>
      <c r="EE77" s="124">
        <f>EE76*dataMethode!$E$12</f>
        <v>513.447774</v>
      </c>
      <c r="EF77" s="124">
        <f>EF76*dataMethode!$E$12</f>
        <v>528.8408644</v>
      </c>
      <c r="EG77" s="124">
        <f>EG76*dataMethode!$E$12</f>
        <v>544.4313337</v>
      </c>
      <c r="EH77" s="124">
        <f>EH76*dataMethode!$E$12</f>
        <v>560.0124349</v>
      </c>
      <c r="EI77" s="124">
        <f>EI76*dataMethode!$E$12</f>
        <v>575.5844652</v>
      </c>
      <c r="EJ77" s="124">
        <f>EJ76*dataMethode!$E$12</f>
        <v>591.1664727</v>
      </c>
      <c r="EK77" s="124">
        <f>EK76*dataMethode!$E$12</f>
        <v>606.7211747</v>
      </c>
      <c r="EL77" s="124">
        <f>EL76*dataMethode!$E$12</f>
        <v>16.50258351</v>
      </c>
      <c r="EM77" s="124">
        <f>EM76*dataMethode!$E$12</f>
        <v>32.33724491</v>
      </c>
      <c r="EN77" s="124">
        <f>EN76*dataMethode!$E$12</f>
        <v>47.929355</v>
      </c>
      <c r="EO77" s="124">
        <f>EO76*dataMethode!$E$12</f>
        <v>63.4043307</v>
      </c>
      <c r="EP77" s="124">
        <f>EP76*dataMethode!$E$12</f>
        <v>78.76111916</v>
      </c>
      <c r="EQ77" s="124">
        <f>EQ76*dataMethode!$E$12</f>
        <v>94.04164565</v>
      </c>
      <c r="ER77" s="124">
        <f>ER76*dataMethode!$E$12</f>
        <v>109.2796024</v>
      </c>
      <c r="ES77" s="124">
        <f>ES76*dataMethode!$E$12</f>
        <v>124.445813</v>
      </c>
      <c r="ET77" s="124">
        <f>ET76*dataMethode!$E$12</f>
        <v>139.5671157</v>
      </c>
      <c r="EU77" s="124">
        <f>EU76*dataMethode!$E$12</f>
        <v>154.6684044</v>
      </c>
      <c r="EV77" s="124">
        <f>EV76*dataMethode!$E$12</f>
        <v>169.7153434</v>
      </c>
      <c r="EW77" s="124">
        <f>EW76*dataMethode!$E$12</f>
        <v>184.7501124</v>
      </c>
      <c r="EX77" s="124">
        <f>EX76*dataMethode!$E$12</f>
        <v>199.7370789</v>
      </c>
      <c r="EY77" s="124">
        <f>EY76*dataMethode!$E$12</f>
        <v>214.6979788</v>
      </c>
      <c r="EZ77" s="124">
        <f>EZ76*dataMethode!$E$12</f>
        <v>229.6540446</v>
      </c>
      <c r="FA77" s="124">
        <f>FA76*dataMethode!$E$12</f>
        <v>244.56871</v>
      </c>
      <c r="FB77" s="124">
        <f>FB76*dataMethode!$E$12</f>
        <v>259.4627099</v>
      </c>
      <c r="FC77" s="124">
        <f>FC76*dataMethode!$E$12</f>
        <v>274.3564806</v>
      </c>
      <c r="FD77" s="124">
        <f>FD76*dataMethode!$E$12</f>
        <v>289.2130286</v>
      </c>
      <c r="FE77" s="124">
        <f>FE76*dataMethode!$E$12</f>
        <v>304.0715613</v>
      </c>
      <c r="FF77" s="124">
        <f>FF76*dataMethode!$E$12</f>
        <v>318.8949304</v>
      </c>
      <c r="FG77" s="124">
        <f>FG76*dataMethode!$E$12</f>
        <v>333.7030501</v>
      </c>
      <c r="FH77" s="124">
        <f>FH76*dataMethode!$E$12</f>
        <v>348.5156737</v>
      </c>
      <c r="FI77" s="124">
        <f>FI76*dataMethode!$E$12</f>
        <v>363.2955222</v>
      </c>
      <c r="FJ77" s="124">
        <f>FJ76*dataMethode!$E$12</f>
        <v>378.0622343</v>
      </c>
      <c r="FK77" s="124">
        <f>FK76*dataMethode!$E$12</f>
        <v>392.8353276</v>
      </c>
      <c r="FL77" s="124">
        <f>FL76*dataMethode!$E$12</f>
        <v>407.5774605</v>
      </c>
      <c r="FM77" s="124">
        <f>FM76*dataMethode!$E$12</f>
        <v>422.326979</v>
      </c>
      <c r="FN77" s="124">
        <f>FN76*dataMethode!$E$12</f>
        <v>437.0465223</v>
      </c>
      <c r="FO77" s="124">
        <f>FO76*dataMethode!$E$12</f>
        <v>451.7554324</v>
      </c>
      <c r="FP77" s="124">
        <f>FP76*dataMethode!$E$12</f>
        <v>467.1897187</v>
      </c>
      <c r="FQ77" s="124">
        <f>FQ76*dataMethode!$E$12</f>
        <v>482.6319894</v>
      </c>
      <c r="FR77" s="124">
        <f>FR76*dataMethode!$E$12</f>
        <v>498.0449308</v>
      </c>
      <c r="FS77" s="124">
        <f>FS76*dataMethode!$E$12</f>
        <v>513.447774</v>
      </c>
      <c r="FT77" s="124">
        <f>FT76*dataMethode!$E$12</f>
        <v>528.8408644</v>
      </c>
      <c r="FU77" s="124">
        <f>FU76*dataMethode!$E$12</f>
        <v>544.4313337</v>
      </c>
      <c r="FV77" s="124">
        <f>FV76*dataMethode!$E$12</f>
        <v>560.0124349</v>
      </c>
      <c r="FW77" s="124">
        <f>FW76*dataMethode!$E$12</f>
        <v>575.5844652</v>
      </c>
      <c r="FX77" s="124">
        <f>FX76*dataMethode!$E$12</f>
        <v>591.1664727</v>
      </c>
      <c r="FY77" s="124">
        <f>FY76*dataMethode!$E$12</f>
        <v>606.7211747</v>
      </c>
      <c r="FZ77" s="124">
        <f>FZ76*dataMethode!$E$12</f>
        <v>16.50258351</v>
      </c>
      <c r="GA77" s="124">
        <f>GA76*dataMethode!$E$12</f>
        <v>32.33724491</v>
      </c>
      <c r="GB77" s="124">
        <f>GB76*dataMethode!$E$12</f>
        <v>47.929355</v>
      </c>
      <c r="GC77" s="124">
        <f>GC76*dataMethode!$E$12</f>
        <v>63.4043307</v>
      </c>
      <c r="GD77" s="124">
        <f>GD76*dataMethode!$E$12</f>
        <v>78.76111916</v>
      </c>
      <c r="GE77" s="124">
        <f>GE76*dataMethode!$E$12</f>
        <v>94.04164565</v>
      </c>
      <c r="GF77" s="124">
        <f>GF76*dataMethode!$E$12</f>
        <v>109.2796024</v>
      </c>
      <c r="GG77" s="112"/>
    </row>
    <row r="78">
      <c r="A78" s="66"/>
      <c r="B78" s="66"/>
      <c r="C78" s="66"/>
      <c r="D78" s="66"/>
      <c r="E78" s="50"/>
      <c r="F78" s="50"/>
      <c r="G78" s="114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112"/>
      <c r="V78" s="112"/>
      <c r="W78" s="112"/>
      <c r="X78" s="112"/>
      <c r="Y78" s="112"/>
      <c r="Z78" s="112"/>
      <c r="AA78" s="112"/>
      <c r="AB78" s="112"/>
      <c r="AC78" s="112"/>
      <c r="AD78" s="112"/>
      <c r="AE78" s="112"/>
      <c r="AF78" s="112"/>
      <c r="AG78" s="112"/>
      <c r="AH78" s="112"/>
      <c r="AI78" s="112"/>
      <c r="AJ78" s="112"/>
      <c r="AK78" s="112"/>
      <c r="AL78" s="112"/>
      <c r="AM78" s="112"/>
      <c r="AN78" s="112"/>
      <c r="AO78" s="112"/>
      <c r="AP78" s="112"/>
      <c r="AQ78" s="112"/>
      <c r="AR78" s="112"/>
      <c r="AS78" s="112"/>
      <c r="AT78" s="112"/>
      <c r="AU78" s="112"/>
      <c r="AV78" s="112"/>
      <c r="AW78" s="112"/>
      <c r="AX78" s="112"/>
      <c r="AY78" s="112"/>
      <c r="AZ78" s="112"/>
      <c r="BA78" s="112"/>
      <c r="BB78" s="112"/>
      <c r="BC78" s="112"/>
      <c r="BD78" s="112"/>
      <c r="BE78" s="112"/>
      <c r="BF78" s="112"/>
      <c r="BG78" s="112"/>
      <c r="BH78" s="112"/>
      <c r="BI78" s="112"/>
      <c r="BJ78" s="112"/>
      <c r="BK78" s="112"/>
      <c r="BL78" s="112"/>
      <c r="BM78" s="112"/>
      <c r="BN78" s="112"/>
      <c r="BO78" s="112"/>
      <c r="BP78" s="112"/>
      <c r="BQ78" s="112"/>
      <c r="BR78" s="112"/>
      <c r="BS78" s="112"/>
      <c r="BT78" s="112"/>
      <c r="BU78" s="112"/>
      <c r="BV78" s="112"/>
      <c r="BW78" s="112"/>
      <c r="BX78" s="112"/>
      <c r="BY78" s="112"/>
      <c r="BZ78" s="112"/>
      <c r="CA78" s="112"/>
      <c r="CB78" s="112"/>
      <c r="CC78" s="112"/>
      <c r="CD78" s="112"/>
      <c r="CE78" s="112"/>
      <c r="CF78" s="112"/>
      <c r="CG78" s="112"/>
      <c r="CH78" s="112"/>
      <c r="CI78" s="112"/>
      <c r="CJ78" s="112"/>
      <c r="CK78" s="112"/>
      <c r="CL78" s="112"/>
      <c r="CM78" s="112"/>
      <c r="CN78" s="112"/>
      <c r="CO78" s="112"/>
      <c r="CP78" s="112"/>
      <c r="CQ78" s="112"/>
      <c r="CR78" s="112"/>
      <c r="CS78" s="112"/>
      <c r="CT78" s="112"/>
      <c r="CU78" s="112"/>
      <c r="CV78" s="112"/>
      <c r="CW78" s="112"/>
      <c r="CX78" s="112"/>
      <c r="CY78" s="112"/>
      <c r="CZ78" s="112"/>
      <c r="DA78" s="112"/>
      <c r="DB78" s="112"/>
      <c r="DC78" s="112"/>
      <c r="DD78" s="112"/>
      <c r="DE78" s="112"/>
      <c r="DF78" s="112"/>
      <c r="DG78" s="112"/>
      <c r="DH78" s="112"/>
      <c r="DI78" s="112"/>
      <c r="DJ78" s="112"/>
      <c r="DK78" s="112"/>
      <c r="DL78" s="112"/>
      <c r="DM78" s="112"/>
      <c r="DN78" s="112"/>
      <c r="DO78" s="112"/>
      <c r="DP78" s="112"/>
      <c r="DQ78" s="112"/>
      <c r="DR78" s="112"/>
      <c r="DS78" s="112"/>
      <c r="DT78" s="112"/>
      <c r="DU78" s="112"/>
      <c r="DV78" s="112"/>
      <c r="DW78" s="112"/>
      <c r="DX78" s="112"/>
      <c r="DY78" s="112"/>
      <c r="DZ78" s="112"/>
      <c r="EA78" s="112"/>
      <c r="EB78" s="112"/>
      <c r="EC78" s="112"/>
      <c r="ED78" s="112"/>
      <c r="EE78" s="112"/>
      <c r="EF78" s="112"/>
      <c r="EG78" s="112"/>
      <c r="EH78" s="112"/>
      <c r="EI78" s="112"/>
      <c r="EJ78" s="112"/>
      <c r="EK78" s="112"/>
      <c r="EL78" s="112"/>
      <c r="EM78" s="112"/>
      <c r="EN78" s="112"/>
      <c r="EO78" s="112"/>
      <c r="EP78" s="112"/>
      <c r="EQ78" s="112"/>
      <c r="ER78" s="112"/>
      <c r="ES78" s="112"/>
      <c r="ET78" s="112"/>
      <c r="EU78" s="112"/>
      <c r="EV78" s="112"/>
      <c r="EW78" s="112"/>
      <c r="EX78" s="112"/>
      <c r="EY78" s="112"/>
      <c r="EZ78" s="112"/>
      <c r="FA78" s="112"/>
      <c r="FB78" s="112"/>
      <c r="FC78" s="112"/>
      <c r="FD78" s="112"/>
      <c r="FE78" s="112"/>
      <c r="FF78" s="112"/>
      <c r="FG78" s="112"/>
      <c r="FH78" s="112"/>
      <c r="FI78" s="112"/>
      <c r="FJ78" s="112"/>
      <c r="FK78" s="112"/>
      <c r="FL78" s="112"/>
      <c r="FM78" s="112"/>
      <c r="FN78" s="112"/>
      <c r="FO78" s="112"/>
      <c r="FP78" s="112"/>
      <c r="FQ78" s="112"/>
      <c r="FR78" s="112"/>
      <c r="FS78" s="112"/>
      <c r="FT78" s="112"/>
      <c r="FU78" s="112"/>
      <c r="FV78" s="112"/>
      <c r="FW78" s="112"/>
      <c r="FX78" s="112"/>
      <c r="FY78" s="112"/>
      <c r="FZ78" s="112"/>
      <c r="GA78" s="112"/>
      <c r="GB78" s="112"/>
      <c r="GC78" s="112"/>
      <c r="GD78" s="112"/>
      <c r="GE78" s="112"/>
      <c r="GF78" s="112"/>
      <c r="GG78" s="112"/>
    </row>
    <row r="79">
      <c r="A79" s="66"/>
      <c r="B79" s="66"/>
      <c r="C79" s="66"/>
      <c r="D79" s="66" t="s">
        <v>130</v>
      </c>
      <c r="E79" s="50"/>
      <c r="F79" s="50" t="s">
        <v>116</v>
      </c>
      <c r="G79" s="114"/>
      <c r="H79" s="125">
        <f>dataMethode!E76</f>
        <v>70</v>
      </c>
      <c r="I79" s="109">
        <f t="shared" ref="I79:GF79" si="21">H79</f>
        <v>70</v>
      </c>
      <c r="J79" s="109">
        <f t="shared" si="21"/>
        <v>70</v>
      </c>
      <c r="K79" s="109">
        <f t="shared" si="21"/>
        <v>70</v>
      </c>
      <c r="L79" s="109">
        <f t="shared" si="21"/>
        <v>70</v>
      </c>
      <c r="M79" s="109">
        <f t="shared" si="21"/>
        <v>70</v>
      </c>
      <c r="N79" s="109">
        <f t="shared" si="21"/>
        <v>70</v>
      </c>
      <c r="O79" s="109">
        <f t="shared" si="21"/>
        <v>70</v>
      </c>
      <c r="P79" s="109">
        <f t="shared" si="21"/>
        <v>70</v>
      </c>
      <c r="Q79" s="109">
        <f t="shared" si="21"/>
        <v>70</v>
      </c>
      <c r="R79" s="109">
        <f t="shared" si="21"/>
        <v>70</v>
      </c>
      <c r="S79" s="109">
        <f t="shared" si="21"/>
        <v>70</v>
      </c>
      <c r="T79" s="109">
        <f t="shared" si="21"/>
        <v>70</v>
      </c>
      <c r="U79" s="109">
        <f t="shared" si="21"/>
        <v>70</v>
      </c>
      <c r="V79" s="109">
        <f t="shared" si="21"/>
        <v>70</v>
      </c>
      <c r="W79" s="109">
        <f t="shared" si="21"/>
        <v>70</v>
      </c>
      <c r="X79" s="109">
        <f t="shared" si="21"/>
        <v>70</v>
      </c>
      <c r="Y79" s="109">
        <f t="shared" si="21"/>
        <v>70</v>
      </c>
      <c r="Z79" s="109">
        <f t="shared" si="21"/>
        <v>70</v>
      </c>
      <c r="AA79" s="109">
        <f t="shared" si="21"/>
        <v>70</v>
      </c>
      <c r="AB79" s="109">
        <f t="shared" si="21"/>
        <v>70</v>
      </c>
      <c r="AC79" s="109">
        <f t="shared" si="21"/>
        <v>70</v>
      </c>
      <c r="AD79" s="109">
        <f t="shared" si="21"/>
        <v>70</v>
      </c>
      <c r="AE79" s="109">
        <f t="shared" si="21"/>
        <v>70</v>
      </c>
      <c r="AF79" s="109">
        <f t="shared" si="21"/>
        <v>70</v>
      </c>
      <c r="AG79" s="109">
        <f t="shared" si="21"/>
        <v>70</v>
      </c>
      <c r="AH79" s="109">
        <f t="shared" si="21"/>
        <v>70</v>
      </c>
      <c r="AI79" s="109">
        <f t="shared" si="21"/>
        <v>70</v>
      </c>
      <c r="AJ79" s="109">
        <f t="shared" si="21"/>
        <v>70</v>
      </c>
      <c r="AK79" s="109">
        <f t="shared" si="21"/>
        <v>70</v>
      </c>
      <c r="AL79" s="109">
        <f t="shared" si="21"/>
        <v>70</v>
      </c>
      <c r="AM79" s="109">
        <f t="shared" si="21"/>
        <v>70</v>
      </c>
      <c r="AN79" s="109">
        <f t="shared" si="21"/>
        <v>70</v>
      </c>
      <c r="AO79" s="109">
        <f t="shared" si="21"/>
        <v>70</v>
      </c>
      <c r="AP79" s="109">
        <f t="shared" si="21"/>
        <v>70</v>
      </c>
      <c r="AQ79" s="109">
        <f t="shared" si="21"/>
        <v>70</v>
      </c>
      <c r="AR79" s="109">
        <f t="shared" si="21"/>
        <v>70</v>
      </c>
      <c r="AS79" s="109">
        <f t="shared" si="21"/>
        <v>70</v>
      </c>
      <c r="AT79" s="109">
        <f t="shared" si="21"/>
        <v>70</v>
      </c>
      <c r="AU79" s="109">
        <f t="shared" si="21"/>
        <v>70</v>
      </c>
      <c r="AV79" s="109">
        <f t="shared" si="21"/>
        <v>70</v>
      </c>
      <c r="AW79" s="109">
        <f t="shared" si="21"/>
        <v>70</v>
      </c>
      <c r="AX79" s="109">
        <f t="shared" si="21"/>
        <v>70</v>
      </c>
      <c r="AY79" s="109">
        <f t="shared" si="21"/>
        <v>70</v>
      </c>
      <c r="AZ79" s="109">
        <f t="shared" si="21"/>
        <v>70</v>
      </c>
      <c r="BA79" s="109">
        <f t="shared" si="21"/>
        <v>70</v>
      </c>
      <c r="BB79" s="109">
        <f t="shared" si="21"/>
        <v>70</v>
      </c>
      <c r="BC79" s="109">
        <f t="shared" si="21"/>
        <v>70</v>
      </c>
      <c r="BD79" s="109">
        <f t="shared" si="21"/>
        <v>70</v>
      </c>
      <c r="BE79" s="109">
        <f t="shared" si="21"/>
        <v>70</v>
      </c>
      <c r="BF79" s="109">
        <f t="shared" si="21"/>
        <v>70</v>
      </c>
      <c r="BG79" s="109">
        <f t="shared" si="21"/>
        <v>70</v>
      </c>
      <c r="BH79" s="109">
        <f t="shared" si="21"/>
        <v>70</v>
      </c>
      <c r="BI79" s="109">
        <f t="shared" si="21"/>
        <v>70</v>
      </c>
      <c r="BJ79" s="109">
        <f t="shared" si="21"/>
        <v>70</v>
      </c>
      <c r="BK79" s="109">
        <f t="shared" si="21"/>
        <v>70</v>
      </c>
      <c r="BL79" s="109">
        <f t="shared" si="21"/>
        <v>70</v>
      </c>
      <c r="BM79" s="109">
        <f t="shared" si="21"/>
        <v>70</v>
      </c>
      <c r="BN79" s="109">
        <f t="shared" si="21"/>
        <v>70</v>
      </c>
      <c r="BO79" s="109">
        <f t="shared" si="21"/>
        <v>70</v>
      </c>
      <c r="BP79" s="109">
        <f t="shared" si="21"/>
        <v>70</v>
      </c>
      <c r="BQ79" s="109">
        <f t="shared" si="21"/>
        <v>70</v>
      </c>
      <c r="BR79" s="109">
        <f t="shared" si="21"/>
        <v>70</v>
      </c>
      <c r="BS79" s="109">
        <f t="shared" si="21"/>
        <v>70</v>
      </c>
      <c r="BT79" s="109">
        <f t="shared" si="21"/>
        <v>70</v>
      </c>
      <c r="BU79" s="109">
        <f t="shared" si="21"/>
        <v>70</v>
      </c>
      <c r="BV79" s="109">
        <f t="shared" si="21"/>
        <v>70</v>
      </c>
      <c r="BW79" s="109">
        <f t="shared" si="21"/>
        <v>70</v>
      </c>
      <c r="BX79" s="109">
        <f t="shared" si="21"/>
        <v>70</v>
      </c>
      <c r="BY79" s="109">
        <f t="shared" si="21"/>
        <v>70</v>
      </c>
      <c r="BZ79" s="109">
        <f t="shared" si="21"/>
        <v>70</v>
      </c>
      <c r="CA79" s="109">
        <f t="shared" si="21"/>
        <v>70</v>
      </c>
      <c r="CB79" s="109">
        <f t="shared" si="21"/>
        <v>70</v>
      </c>
      <c r="CC79" s="109">
        <f t="shared" si="21"/>
        <v>70</v>
      </c>
      <c r="CD79" s="109">
        <f t="shared" si="21"/>
        <v>70</v>
      </c>
      <c r="CE79" s="109">
        <f t="shared" si="21"/>
        <v>70</v>
      </c>
      <c r="CF79" s="109">
        <f t="shared" si="21"/>
        <v>70</v>
      </c>
      <c r="CG79" s="109">
        <f t="shared" si="21"/>
        <v>70</v>
      </c>
      <c r="CH79" s="109">
        <f t="shared" si="21"/>
        <v>70</v>
      </c>
      <c r="CI79" s="109">
        <f t="shared" si="21"/>
        <v>70</v>
      </c>
      <c r="CJ79" s="109">
        <f t="shared" si="21"/>
        <v>70</v>
      </c>
      <c r="CK79" s="109">
        <f t="shared" si="21"/>
        <v>70</v>
      </c>
      <c r="CL79" s="109">
        <f t="shared" si="21"/>
        <v>70</v>
      </c>
      <c r="CM79" s="109">
        <f t="shared" si="21"/>
        <v>70</v>
      </c>
      <c r="CN79" s="109">
        <f t="shared" si="21"/>
        <v>70</v>
      </c>
      <c r="CO79" s="109">
        <f t="shared" si="21"/>
        <v>70</v>
      </c>
      <c r="CP79" s="109">
        <f t="shared" si="21"/>
        <v>70</v>
      </c>
      <c r="CQ79" s="109">
        <f t="shared" si="21"/>
        <v>70</v>
      </c>
      <c r="CR79" s="109">
        <f t="shared" si="21"/>
        <v>70</v>
      </c>
      <c r="CS79" s="109">
        <f t="shared" si="21"/>
        <v>70</v>
      </c>
      <c r="CT79" s="109">
        <f t="shared" si="21"/>
        <v>70</v>
      </c>
      <c r="CU79" s="109">
        <f t="shared" si="21"/>
        <v>70</v>
      </c>
      <c r="CV79" s="109">
        <f t="shared" si="21"/>
        <v>70</v>
      </c>
      <c r="CW79" s="109">
        <f t="shared" si="21"/>
        <v>70</v>
      </c>
      <c r="CX79" s="109">
        <f t="shared" si="21"/>
        <v>70</v>
      </c>
      <c r="CY79" s="109">
        <f t="shared" si="21"/>
        <v>70</v>
      </c>
      <c r="CZ79" s="109">
        <f t="shared" si="21"/>
        <v>70</v>
      </c>
      <c r="DA79" s="109">
        <f t="shared" si="21"/>
        <v>70</v>
      </c>
      <c r="DB79" s="109">
        <f t="shared" si="21"/>
        <v>70</v>
      </c>
      <c r="DC79" s="109">
        <f t="shared" si="21"/>
        <v>70</v>
      </c>
      <c r="DD79" s="109">
        <f t="shared" si="21"/>
        <v>70</v>
      </c>
      <c r="DE79" s="109">
        <f t="shared" si="21"/>
        <v>70</v>
      </c>
      <c r="DF79" s="109">
        <f t="shared" si="21"/>
        <v>70</v>
      </c>
      <c r="DG79" s="109">
        <f t="shared" si="21"/>
        <v>70</v>
      </c>
      <c r="DH79" s="109">
        <f t="shared" si="21"/>
        <v>70</v>
      </c>
      <c r="DI79" s="109">
        <f t="shared" si="21"/>
        <v>70</v>
      </c>
      <c r="DJ79" s="109">
        <f t="shared" si="21"/>
        <v>70</v>
      </c>
      <c r="DK79" s="109">
        <f t="shared" si="21"/>
        <v>70</v>
      </c>
      <c r="DL79" s="109">
        <f t="shared" si="21"/>
        <v>70</v>
      </c>
      <c r="DM79" s="109">
        <f t="shared" si="21"/>
        <v>70</v>
      </c>
      <c r="DN79" s="109">
        <f t="shared" si="21"/>
        <v>70</v>
      </c>
      <c r="DO79" s="109">
        <f t="shared" si="21"/>
        <v>70</v>
      </c>
      <c r="DP79" s="109">
        <f t="shared" si="21"/>
        <v>70</v>
      </c>
      <c r="DQ79" s="109">
        <f t="shared" si="21"/>
        <v>70</v>
      </c>
      <c r="DR79" s="109">
        <f t="shared" si="21"/>
        <v>70</v>
      </c>
      <c r="DS79" s="109">
        <f t="shared" si="21"/>
        <v>70</v>
      </c>
      <c r="DT79" s="109">
        <f t="shared" si="21"/>
        <v>70</v>
      </c>
      <c r="DU79" s="109">
        <f t="shared" si="21"/>
        <v>70</v>
      </c>
      <c r="DV79" s="109">
        <f t="shared" si="21"/>
        <v>70</v>
      </c>
      <c r="DW79" s="109">
        <f t="shared" si="21"/>
        <v>70</v>
      </c>
      <c r="DX79" s="109">
        <f t="shared" si="21"/>
        <v>70</v>
      </c>
      <c r="DY79" s="109">
        <f t="shared" si="21"/>
        <v>70</v>
      </c>
      <c r="DZ79" s="109">
        <f t="shared" si="21"/>
        <v>70</v>
      </c>
      <c r="EA79" s="109">
        <f t="shared" si="21"/>
        <v>70</v>
      </c>
      <c r="EB79" s="109">
        <f t="shared" si="21"/>
        <v>70</v>
      </c>
      <c r="EC79" s="109">
        <f t="shared" si="21"/>
        <v>70</v>
      </c>
      <c r="ED79" s="109">
        <f t="shared" si="21"/>
        <v>70</v>
      </c>
      <c r="EE79" s="109">
        <f t="shared" si="21"/>
        <v>70</v>
      </c>
      <c r="EF79" s="109">
        <f t="shared" si="21"/>
        <v>70</v>
      </c>
      <c r="EG79" s="109">
        <f t="shared" si="21"/>
        <v>70</v>
      </c>
      <c r="EH79" s="109">
        <f t="shared" si="21"/>
        <v>70</v>
      </c>
      <c r="EI79" s="109">
        <f t="shared" si="21"/>
        <v>70</v>
      </c>
      <c r="EJ79" s="109">
        <f t="shared" si="21"/>
        <v>70</v>
      </c>
      <c r="EK79" s="109">
        <f t="shared" si="21"/>
        <v>70</v>
      </c>
      <c r="EL79" s="109">
        <f t="shared" si="21"/>
        <v>70</v>
      </c>
      <c r="EM79" s="109">
        <f t="shared" si="21"/>
        <v>70</v>
      </c>
      <c r="EN79" s="109">
        <f t="shared" si="21"/>
        <v>70</v>
      </c>
      <c r="EO79" s="109">
        <f t="shared" si="21"/>
        <v>70</v>
      </c>
      <c r="EP79" s="109">
        <f t="shared" si="21"/>
        <v>70</v>
      </c>
      <c r="EQ79" s="109">
        <f t="shared" si="21"/>
        <v>70</v>
      </c>
      <c r="ER79" s="109">
        <f t="shared" si="21"/>
        <v>70</v>
      </c>
      <c r="ES79" s="109">
        <f t="shared" si="21"/>
        <v>70</v>
      </c>
      <c r="ET79" s="109">
        <f t="shared" si="21"/>
        <v>70</v>
      </c>
      <c r="EU79" s="109">
        <f t="shared" si="21"/>
        <v>70</v>
      </c>
      <c r="EV79" s="109">
        <f t="shared" si="21"/>
        <v>70</v>
      </c>
      <c r="EW79" s="109">
        <f t="shared" si="21"/>
        <v>70</v>
      </c>
      <c r="EX79" s="109">
        <f t="shared" si="21"/>
        <v>70</v>
      </c>
      <c r="EY79" s="109">
        <f t="shared" si="21"/>
        <v>70</v>
      </c>
      <c r="EZ79" s="109">
        <f t="shared" si="21"/>
        <v>70</v>
      </c>
      <c r="FA79" s="109">
        <f t="shared" si="21"/>
        <v>70</v>
      </c>
      <c r="FB79" s="109">
        <f t="shared" si="21"/>
        <v>70</v>
      </c>
      <c r="FC79" s="109">
        <f t="shared" si="21"/>
        <v>70</v>
      </c>
      <c r="FD79" s="109">
        <f t="shared" si="21"/>
        <v>70</v>
      </c>
      <c r="FE79" s="109">
        <f t="shared" si="21"/>
        <v>70</v>
      </c>
      <c r="FF79" s="109">
        <f t="shared" si="21"/>
        <v>70</v>
      </c>
      <c r="FG79" s="109">
        <f t="shared" si="21"/>
        <v>70</v>
      </c>
      <c r="FH79" s="109">
        <f t="shared" si="21"/>
        <v>70</v>
      </c>
      <c r="FI79" s="109">
        <f t="shared" si="21"/>
        <v>70</v>
      </c>
      <c r="FJ79" s="109">
        <f t="shared" si="21"/>
        <v>70</v>
      </c>
      <c r="FK79" s="109">
        <f t="shared" si="21"/>
        <v>70</v>
      </c>
      <c r="FL79" s="109">
        <f t="shared" si="21"/>
        <v>70</v>
      </c>
      <c r="FM79" s="109">
        <f t="shared" si="21"/>
        <v>70</v>
      </c>
      <c r="FN79" s="109">
        <f t="shared" si="21"/>
        <v>70</v>
      </c>
      <c r="FO79" s="109">
        <f t="shared" si="21"/>
        <v>70</v>
      </c>
      <c r="FP79" s="109">
        <f t="shared" si="21"/>
        <v>70</v>
      </c>
      <c r="FQ79" s="109">
        <f t="shared" si="21"/>
        <v>70</v>
      </c>
      <c r="FR79" s="109">
        <f t="shared" si="21"/>
        <v>70</v>
      </c>
      <c r="FS79" s="109">
        <f t="shared" si="21"/>
        <v>70</v>
      </c>
      <c r="FT79" s="109">
        <f t="shared" si="21"/>
        <v>70</v>
      </c>
      <c r="FU79" s="109">
        <f t="shared" si="21"/>
        <v>70</v>
      </c>
      <c r="FV79" s="109">
        <f t="shared" si="21"/>
        <v>70</v>
      </c>
      <c r="FW79" s="109">
        <f t="shared" si="21"/>
        <v>70</v>
      </c>
      <c r="FX79" s="109">
        <f t="shared" si="21"/>
        <v>70</v>
      </c>
      <c r="FY79" s="109">
        <f t="shared" si="21"/>
        <v>70</v>
      </c>
      <c r="FZ79" s="109">
        <f t="shared" si="21"/>
        <v>70</v>
      </c>
      <c r="GA79" s="109">
        <f t="shared" si="21"/>
        <v>70</v>
      </c>
      <c r="GB79" s="109">
        <f t="shared" si="21"/>
        <v>70</v>
      </c>
      <c r="GC79" s="109">
        <f t="shared" si="21"/>
        <v>70</v>
      </c>
      <c r="GD79" s="109">
        <f t="shared" si="21"/>
        <v>70</v>
      </c>
      <c r="GE79" s="109">
        <f t="shared" si="21"/>
        <v>70</v>
      </c>
      <c r="GF79" s="109">
        <f t="shared" si="21"/>
        <v>70</v>
      </c>
      <c r="GG79" s="109"/>
    </row>
    <row r="80">
      <c r="A80" s="66"/>
      <c r="B80" s="66"/>
      <c r="C80" s="66"/>
      <c r="D80" s="66" t="s">
        <v>131</v>
      </c>
      <c r="E80" s="50"/>
      <c r="F80" s="50" t="s">
        <v>116</v>
      </c>
      <c r="G80" s="114"/>
      <c r="H80" s="125">
        <f>dataMethode!$E$70</f>
        <v>10</v>
      </c>
      <c r="I80" s="125">
        <f>dataMethode!$E$70</f>
        <v>10</v>
      </c>
      <c r="J80" s="125">
        <f>dataMethode!$E$70</f>
        <v>10</v>
      </c>
      <c r="K80" s="125">
        <f>dataMethode!$E$70</f>
        <v>10</v>
      </c>
      <c r="L80" s="125">
        <f>dataMethode!$E$70</f>
        <v>10</v>
      </c>
      <c r="M80" s="125">
        <f>dataMethode!$E$70</f>
        <v>10</v>
      </c>
      <c r="N80" s="125">
        <f>dataMethode!$E$70</f>
        <v>10</v>
      </c>
      <c r="O80" s="125">
        <f>dataMethode!$E$70</f>
        <v>10</v>
      </c>
      <c r="P80" s="125">
        <f>dataMethode!$E$70</f>
        <v>10</v>
      </c>
      <c r="Q80" s="125">
        <f>dataMethode!$E$70</f>
        <v>10</v>
      </c>
      <c r="R80" s="125">
        <f>dataMethode!$E$70</f>
        <v>10</v>
      </c>
      <c r="S80" s="125">
        <f>dataMethode!$E$70</f>
        <v>10</v>
      </c>
      <c r="T80" s="125">
        <f>dataMethode!$E$70</f>
        <v>10</v>
      </c>
      <c r="U80" s="125">
        <f>dataMethode!$E$70</f>
        <v>10</v>
      </c>
      <c r="V80" s="125">
        <f>dataMethode!$E$70</f>
        <v>10</v>
      </c>
      <c r="W80" s="125">
        <f>dataMethode!$E$70</f>
        <v>10</v>
      </c>
      <c r="X80" s="125">
        <f>dataMethode!$E$70</f>
        <v>10</v>
      </c>
      <c r="Y80" s="125">
        <f>dataMethode!$E$70</f>
        <v>10</v>
      </c>
      <c r="Z80" s="125">
        <f>dataMethode!$E$70</f>
        <v>10</v>
      </c>
      <c r="AA80" s="125">
        <f>dataMethode!$E$70</f>
        <v>10</v>
      </c>
      <c r="AB80" s="125">
        <f>dataMethode!$E$70</f>
        <v>10</v>
      </c>
      <c r="AC80" s="125">
        <f>dataMethode!$E$70</f>
        <v>10</v>
      </c>
      <c r="AD80" s="125">
        <f>dataMethode!$E$70</f>
        <v>10</v>
      </c>
      <c r="AE80" s="125">
        <f>dataMethode!$E$70</f>
        <v>10</v>
      </c>
      <c r="AF80" s="125">
        <f>dataMethode!$E$70</f>
        <v>10</v>
      </c>
      <c r="AG80" s="125">
        <f>dataMethode!$E$70</f>
        <v>10</v>
      </c>
      <c r="AH80" s="125">
        <f>dataMethode!$E$70</f>
        <v>10</v>
      </c>
      <c r="AI80" s="125">
        <f>dataMethode!$E$70</f>
        <v>10</v>
      </c>
      <c r="AJ80" s="125">
        <f>dataMethode!$E$70</f>
        <v>10</v>
      </c>
      <c r="AK80" s="125">
        <f>dataMethode!$E$70</f>
        <v>10</v>
      </c>
      <c r="AL80" s="125">
        <f>dataMethode!$E$70</f>
        <v>10</v>
      </c>
      <c r="AM80" s="125">
        <f>dataMethode!$E$70</f>
        <v>10</v>
      </c>
      <c r="AN80" s="125">
        <f>dataMethode!$E$70</f>
        <v>10</v>
      </c>
      <c r="AO80" s="125">
        <f>dataMethode!$E$70</f>
        <v>10</v>
      </c>
      <c r="AP80" s="125">
        <f>dataMethode!$E$70</f>
        <v>10</v>
      </c>
      <c r="AQ80" s="125">
        <f>dataMethode!$E$70</f>
        <v>10</v>
      </c>
      <c r="AR80" s="125">
        <f>dataMethode!$E$70</f>
        <v>10</v>
      </c>
      <c r="AS80" s="125">
        <f>dataMethode!$E$70</f>
        <v>10</v>
      </c>
      <c r="AT80" s="125">
        <f>dataMethode!$E$70</f>
        <v>10</v>
      </c>
      <c r="AU80" s="125">
        <f>dataMethode!$E$70</f>
        <v>10</v>
      </c>
      <c r="AV80" s="125">
        <f>dataMethode!$E$70</f>
        <v>10</v>
      </c>
      <c r="AW80" s="125">
        <f>dataMethode!$E$70</f>
        <v>10</v>
      </c>
      <c r="AX80" s="125">
        <f>dataMethode!$E$70</f>
        <v>10</v>
      </c>
      <c r="AY80" s="125">
        <f>dataMethode!$E$70</f>
        <v>10</v>
      </c>
      <c r="AZ80" s="125">
        <f>dataMethode!$E$70</f>
        <v>10</v>
      </c>
      <c r="BA80" s="125">
        <f>dataMethode!$E$70</f>
        <v>10</v>
      </c>
      <c r="BB80" s="125">
        <f>dataMethode!$E$70</f>
        <v>10</v>
      </c>
      <c r="BC80" s="125">
        <f>dataMethode!$E$70</f>
        <v>10</v>
      </c>
      <c r="BD80" s="125">
        <f>dataMethode!$E$70</f>
        <v>10</v>
      </c>
      <c r="BE80" s="125">
        <f>dataMethode!$E$70</f>
        <v>10</v>
      </c>
      <c r="BF80" s="125">
        <f>dataMethode!$E$70</f>
        <v>10</v>
      </c>
      <c r="BG80" s="125">
        <f>dataMethode!$E$70</f>
        <v>10</v>
      </c>
      <c r="BH80" s="125">
        <f>dataMethode!$E$70</f>
        <v>10</v>
      </c>
      <c r="BI80" s="125">
        <f>dataMethode!$E$70</f>
        <v>10</v>
      </c>
      <c r="BJ80" s="125">
        <f>dataMethode!$E$70</f>
        <v>10</v>
      </c>
      <c r="BK80" s="125">
        <f>dataMethode!$E$70</f>
        <v>10</v>
      </c>
      <c r="BL80" s="125">
        <f>dataMethode!$E$70</f>
        <v>10</v>
      </c>
      <c r="BM80" s="125">
        <f>dataMethode!$E$70</f>
        <v>10</v>
      </c>
      <c r="BN80" s="125">
        <f>dataMethode!$E$70</f>
        <v>10</v>
      </c>
      <c r="BO80" s="125">
        <f>dataMethode!$E$70</f>
        <v>10</v>
      </c>
      <c r="BP80" s="125">
        <f>dataMethode!$E$70</f>
        <v>10</v>
      </c>
      <c r="BQ80" s="125">
        <f>dataMethode!$E$70</f>
        <v>10</v>
      </c>
      <c r="BR80" s="125">
        <f>dataMethode!$E$70</f>
        <v>10</v>
      </c>
      <c r="BS80" s="125">
        <f>dataMethode!$E$70</f>
        <v>10</v>
      </c>
      <c r="BT80" s="125">
        <f>dataMethode!$E$70</f>
        <v>10</v>
      </c>
      <c r="BU80" s="125">
        <f>dataMethode!$E$70</f>
        <v>10</v>
      </c>
      <c r="BV80" s="125">
        <f>dataMethode!$E$70</f>
        <v>10</v>
      </c>
      <c r="BW80" s="125">
        <f>dataMethode!$E$70</f>
        <v>10</v>
      </c>
      <c r="BX80" s="125">
        <f>dataMethode!$E$70</f>
        <v>10</v>
      </c>
      <c r="BY80" s="125">
        <f>dataMethode!$E$70</f>
        <v>10</v>
      </c>
      <c r="BZ80" s="125">
        <f>dataMethode!$E$70</f>
        <v>10</v>
      </c>
      <c r="CA80" s="125">
        <f>dataMethode!$E$70</f>
        <v>10</v>
      </c>
      <c r="CB80" s="125">
        <f>dataMethode!$E$70</f>
        <v>10</v>
      </c>
      <c r="CC80" s="125">
        <f>dataMethode!$E$70</f>
        <v>10</v>
      </c>
      <c r="CD80" s="125">
        <f>dataMethode!$E$70</f>
        <v>10</v>
      </c>
      <c r="CE80" s="125">
        <f>dataMethode!$E$70</f>
        <v>10</v>
      </c>
      <c r="CF80" s="125">
        <f>dataMethode!$E$70</f>
        <v>10</v>
      </c>
      <c r="CG80" s="125">
        <f>dataMethode!$E$70</f>
        <v>10</v>
      </c>
      <c r="CH80" s="125">
        <f>dataMethode!$E$70</f>
        <v>10</v>
      </c>
      <c r="CI80" s="125">
        <f>dataMethode!$E$70</f>
        <v>10</v>
      </c>
      <c r="CJ80" s="125">
        <f>dataMethode!$E$70</f>
        <v>10</v>
      </c>
      <c r="CK80" s="125">
        <f>dataMethode!$E$70</f>
        <v>10</v>
      </c>
      <c r="CL80" s="125">
        <f>dataMethode!$E$70</f>
        <v>10</v>
      </c>
      <c r="CM80" s="125">
        <f>dataMethode!$E$70</f>
        <v>10</v>
      </c>
      <c r="CN80" s="125">
        <f>dataMethode!$E$70</f>
        <v>10</v>
      </c>
      <c r="CO80" s="125">
        <f>dataMethode!$E$70</f>
        <v>10</v>
      </c>
      <c r="CP80" s="125">
        <f>dataMethode!$E$70</f>
        <v>10</v>
      </c>
      <c r="CQ80" s="125">
        <f>dataMethode!$E$70</f>
        <v>10</v>
      </c>
      <c r="CR80" s="125">
        <f>dataMethode!$E$70</f>
        <v>10</v>
      </c>
      <c r="CS80" s="125">
        <f>dataMethode!$E$70</f>
        <v>10</v>
      </c>
      <c r="CT80" s="125">
        <f>dataMethode!$E$70</f>
        <v>10</v>
      </c>
      <c r="CU80" s="125">
        <f>dataMethode!$E$70</f>
        <v>10</v>
      </c>
      <c r="CV80" s="125">
        <f>dataMethode!$E$70</f>
        <v>10</v>
      </c>
      <c r="CW80" s="125">
        <f>dataMethode!$E$70</f>
        <v>10</v>
      </c>
      <c r="CX80" s="125">
        <f>dataMethode!$E$70</f>
        <v>10</v>
      </c>
      <c r="CY80" s="125">
        <f>dataMethode!$E$70</f>
        <v>10</v>
      </c>
      <c r="CZ80" s="125">
        <f>dataMethode!$E$70</f>
        <v>10</v>
      </c>
      <c r="DA80" s="125">
        <f>dataMethode!$E$70</f>
        <v>10</v>
      </c>
      <c r="DB80" s="125">
        <f>dataMethode!$E$70</f>
        <v>10</v>
      </c>
      <c r="DC80" s="125">
        <f>dataMethode!$E$70</f>
        <v>10</v>
      </c>
      <c r="DD80" s="125">
        <f>dataMethode!$E$70</f>
        <v>10</v>
      </c>
      <c r="DE80" s="125">
        <f>dataMethode!$E$70</f>
        <v>10</v>
      </c>
      <c r="DF80" s="125">
        <f>dataMethode!$E$70</f>
        <v>10</v>
      </c>
      <c r="DG80" s="125">
        <f>dataMethode!$E$70</f>
        <v>10</v>
      </c>
      <c r="DH80" s="125">
        <f>dataMethode!$E$70</f>
        <v>10</v>
      </c>
      <c r="DI80" s="125">
        <f>dataMethode!$E$70</f>
        <v>10</v>
      </c>
      <c r="DJ80" s="125">
        <f>dataMethode!$E$70</f>
        <v>10</v>
      </c>
      <c r="DK80" s="125">
        <f>dataMethode!$E$70</f>
        <v>10</v>
      </c>
      <c r="DL80" s="125">
        <f>dataMethode!$E$70</f>
        <v>10</v>
      </c>
      <c r="DM80" s="125">
        <f>dataMethode!$E$70</f>
        <v>10</v>
      </c>
      <c r="DN80" s="125">
        <f>dataMethode!$E$70</f>
        <v>10</v>
      </c>
      <c r="DO80" s="125">
        <f>dataMethode!$E$70</f>
        <v>10</v>
      </c>
      <c r="DP80" s="125">
        <f>dataMethode!$E$70</f>
        <v>10</v>
      </c>
      <c r="DQ80" s="125">
        <f>dataMethode!$E$70</f>
        <v>10</v>
      </c>
      <c r="DR80" s="125">
        <f>dataMethode!$E$70</f>
        <v>10</v>
      </c>
      <c r="DS80" s="125">
        <f>dataMethode!$E$70</f>
        <v>10</v>
      </c>
      <c r="DT80" s="125">
        <f>dataMethode!$E$70</f>
        <v>10</v>
      </c>
      <c r="DU80" s="125">
        <f>dataMethode!$E$70</f>
        <v>10</v>
      </c>
      <c r="DV80" s="125">
        <f>dataMethode!$E$70</f>
        <v>10</v>
      </c>
      <c r="DW80" s="125">
        <f>dataMethode!$E$70</f>
        <v>10</v>
      </c>
      <c r="DX80" s="125">
        <f>dataMethode!$E$70</f>
        <v>10</v>
      </c>
      <c r="DY80" s="125">
        <f>dataMethode!$E$70</f>
        <v>10</v>
      </c>
      <c r="DZ80" s="125">
        <f>dataMethode!$E$70</f>
        <v>10</v>
      </c>
      <c r="EA80" s="125">
        <f>dataMethode!$E$70</f>
        <v>10</v>
      </c>
      <c r="EB80" s="125">
        <f>dataMethode!$E$70</f>
        <v>10</v>
      </c>
      <c r="EC80" s="125">
        <f>dataMethode!$E$70</f>
        <v>10</v>
      </c>
      <c r="ED80" s="125">
        <f>dataMethode!$E$70</f>
        <v>10</v>
      </c>
      <c r="EE80" s="125">
        <f>dataMethode!$E$70</f>
        <v>10</v>
      </c>
      <c r="EF80" s="125">
        <f>dataMethode!$E$70</f>
        <v>10</v>
      </c>
      <c r="EG80" s="125">
        <f>dataMethode!$E$70</f>
        <v>10</v>
      </c>
      <c r="EH80" s="125">
        <f>dataMethode!$E$70</f>
        <v>10</v>
      </c>
      <c r="EI80" s="125">
        <f>dataMethode!$E$70</f>
        <v>10</v>
      </c>
      <c r="EJ80" s="125">
        <f>dataMethode!$E$70</f>
        <v>10</v>
      </c>
      <c r="EK80" s="125">
        <f>dataMethode!$E$70</f>
        <v>10</v>
      </c>
      <c r="EL80" s="125">
        <f>dataMethode!$E$70</f>
        <v>10</v>
      </c>
      <c r="EM80" s="125">
        <f>dataMethode!$E$70</f>
        <v>10</v>
      </c>
      <c r="EN80" s="125">
        <f>dataMethode!$E$70</f>
        <v>10</v>
      </c>
      <c r="EO80" s="125">
        <f>dataMethode!$E$70</f>
        <v>10</v>
      </c>
      <c r="EP80" s="125">
        <f>dataMethode!$E$70</f>
        <v>10</v>
      </c>
      <c r="EQ80" s="125">
        <f>dataMethode!$E$70</f>
        <v>10</v>
      </c>
      <c r="ER80" s="125">
        <f>dataMethode!$E$70</f>
        <v>10</v>
      </c>
      <c r="ES80" s="125">
        <f>dataMethode!$E$70</f>
        <v>10</v>
      </c>
      <c r="ET80" s="125">
        <f>dataMethode!$E$70</f>
        <v>10</v>
      </c>
      <c r="EU80" s="125">
        <f>dataMethode!$E$70</f>
        <v>10</v>
      </c>
      <c r="EV80" s="125">
        <f>dataMethode!$E$70</f>
        <v>10</v>
      </c>
      <c r="EW80" s="125">
        <f>dataMethode!$E$70</f>
        <v>10</v>
      </c>
      <c r="EX80" s="125">
        <f>dataMethode!$E$70</f>
        <v>10</v>
      </c>
      <c r="EY80" s="125">
        <f>dataMethode!$E$70</f>
        <v>10</v>
      </c>
      <c r="EZ80" s="125">
        <f>dataMethode!$E$70</f>
        <v>10</v>
      </c>
      <c r="FA80" s="125">
        <f>dataMethode!$E$70</f>
        <v>10</v>
      </c>
      <c r="FB80" s="125">
        <f>dataMethode!$E$70</f>
        <v>10</v>
      </c>
      <c r="FC80" s="125">
        <f>dataMethode!$E$70</f>
        <v>10</v>
      </c>
      <c r="FD80" s="125">
        <f>dataMethode!$E$70</f>
        <v>10</v>
      </c>
      <c r="FE80" s="125">
        <f>dataMethode!$E$70</f>
        <v>10</v>
      </c>
      <c r="FF80" s="125">
        <f>dataMethode!$E$70</f>
        <v>10</v>
      </c>
      <c r="FG80" s="125">
        <f>dataMethode!$E$70</f>
        <v>10</v>
      </c>
      <c r="FH80" s="125">
        <f>dataMethode!$E$70</f>
        <v>10</v>
      </c>
      <c r="FI80" s="125">
        <f>dataMethode!$E$70</f>
        <v>10</v>
      </c>
      <c r="FJ80" s="125">
        <f>dataMethode!$E$70</f>
        <v>10</v>
      </c>
      <c r="FK80" s="125">
        <f>dataMethode!$E$70</f>
        <v>10</v>
      </c>
      <c r="FL80" s="125">
        <f>dataMethode!$E$70</f>
        <v>10</v>
      </c>
      <c r="FM80" s="125">
        <f>dataMethode!$E$70</f>
        <v>10</v>
      </c>
      <c r="FN80" s="125">
        <f>dataMethode!$E$70</f>
        <v>10</v>
      </c>
      <c r="FO80" s="125">
        <f>dataMethode!$E$70</f>
        <v>10</v>
      </c>
      <c r="FP80" s="125">
        <f>dataMethode!$E$70</f>
        <v>10</v>
      </c>
      <c r="FQ80" s="125">
        <f>dataMethode!$E$70</f>
        <v>10</v>
      </c>
      <c r="FR80" s="125">
        <f>dataMethode!$E$70</f>
        <v>10</v>
      </c>
      <c r="FS80" s="125">
        <f>dataMethode!$E$70</f>
        <v>10</v>
      </c>
      <c r="FT80" s="125">
        <f>dataMethode!$E$70</f>
        <v>10</v>
      </c>
      <c r="FU80" s="125">
        <f>dataMethode!$E$70</f>
        <v>10</v>
      </c>
      <c r="FV80" s="125">
        <f>dataMethode!$E$70</f>
        <v>10</v>
      </c>
      <c r="FW80" s="125">
        <f>dataMethode!$E$70</f>
        <v>10</v>
      </c>
      <c r="FX80" s="125">
        <f>dataMethode!$E$70</f>
        <v>10</v>
      </c>
      <c r="FY80" s="125">
        <f>dataMethode!$E$70</f>
        <v>10</v>
      </c>
      <c r="FZ80" s="125">
        <f>dataMethode!$E$70</f>
        <v>10</v>
      </c>
      <c r="GA80" s="125">
        <f>dataMethode!$E$70</f>
        <v>10</v>
      </c>
      <c r="GB80" s="125">
        <f>dataMethode!$E$70</f>
        <v>10</v>
      </c>
      <c r="GC80" s="125">
        <f>dataMethode!$E$70</f>
        <v>10</v>
      </c>
      <c r="GD80" s="125">
        <f>dataMethode!$E$70</f>
        <v>10</v>
      </c>
      <c r="GE80" s="125">
        <f>dataMethode!$E$70</f>
        <v>10</v>
      </c>
      <c r="GF80" s="125">
        <f>dataMethode!$E$70</f>
        <v>10</v>
      </c>
      <c r="GG80" s="126"/>
    </row>
    <row r="81">
      <c r="A81" s="66"/>
      <c r="B81" s="66"/>
      <c r="C81" s="66"/>
      <c r="D81" s="66" t="s">
        <v>142</v>
      </c>
      <c r="E81" s="50"/>
      <c r="F81" s="50" t="s">
        <v>76</v>
      </c>
      <c r="G81" s="114"/>
      <c r="H81" s="115">
        <f>SUM(H79:H80)*dataMethode!$E$12</f>
        <v>293.3333333</v>
      </c>
      <c r="I81" s="115">
        <f>SUM(I79:I80)*dataMethode!$E$12</f>
        <v>293.3333333</v>
      </c>
      <c r="J81" s="115">
        <f>SUM(J79:J80)*dataMethode!$E$12</f>
        <v>293.3333333</v>
      </c>
      <c r="K81" s="115">
        <f>SUM(K79:K80)*dataMethode!$E$12</f>
        <v>293.3333333</v>
      </c>
      <c r="L81" s="115">
        <f>SUM(L79:L80)*dataMethode!$E$12</f>
        <v>293.3333333</v>
      </c>
      <c r="M81" s="115">
        <f>SUM(M79:M80)*dataMethode!$E$12</f>
        <v>293.3333333</v>
      </c>
      <c r="N81" s="115">
        <f>SUM(N79:N80)*dataMethode!$E$12</f>
        <v>293.3333333</v>
      </c>
      <c r="O81" s="115">
        <f>SUM(O79:O80)*dataMethode!$E$12</f>
        <v>293.3333333</v>
      </c>
      <c r="P81" s="115">
        <f>SUM(P79:P80)*dataMethode!$E$12</f>
        <v>293.3333333</v>
      </c>
      <c r="Q81" s="115">
        <f>SUM(Q79:Q80)*dataMethode!$E$12</f>
        <v>293.3333333</v>
      </c>
      <c r="R81" s="115">
        <f>SUM(R79:R80)*dataMethode!$E$12</f>
        <v>293.3333333</v>
      </c>
      <c r="S81" s="115">
        <f>SUM(S79:S80)*dataMethode!$E$12</f>
        <v>293.3333333</v>
      </c>
      <c r="T81" s="115">
        <f>SUM(T79:T80)*dataMethode!$E$12</f>
        <v>293.3333333</v>
      </c>
      <c r="U81" s="115">
        <f>SUM(U79:U80)*dataMethode!$E$12</f>
        <v>293.3333333</v>
      </c>
      <c r="V81" s="115">
        <f>SUM(V79:V80)*dataMethode!$E$12</f>
        <v>293.3333333</v>
      </c>
      <c r="W81" s="115">
        <f>SUM(W79:W80)*dataMethode!$E$12</f>
        <v>293.3333333</v>
      </c>
      <c r="X81" s="115">
        <f>SUM(X79:X80)*dataMethode!$E$12</f>
        <v>293.3333333</v>
      </c>
      <c r="Y81" s="115">
        <f>SUM(Y79:Y80)*dataMethode!$E$12</f>
        <v>293.3333333</v>
      </c>
      <c r="Z81" s="115">
        <f>SUM(Z79:Z80)*dataMethode!$E$12</f>
        <v>293.3333333</v>
      </c>
      <c r="AA81" s="115">
        <f>SUM(AA79:AA80)*dataMethode!$E$12</f>
        <v>293.3333333</v>
      </c>
      <c r="AB81" s="115">
        <f>SUM(AB79:AB80)*dataMethode!$E$12</f>
        <v>293.3333333</v>
      </c>
      <c r="AC81" s="115">
        <f>SUM(AC79:AC80)*dataMethode!$E$12</f>
        <v>293.3333333</v>
      </c>
      <c r="AD81" s="115">
        <f>SUM(AD79:AD80)*dataMethode!$E$12</f>
        <v>293.3333333</v>
      </c>
      <c r="AE81" s="115">
        <f>SUM(AE79:AE80)*dataMethode!$E$12</f>
        <v>293.3333333</v>
      </c>
      <c r="AF81" s="115">
        <f>SUM(AF79:AF80)*dataMethode!$E$12</f>
        <v>293.3333333</v>
      </c>
      <c r="AG81" s="115">
        <f>SUM(AG79:AG80)*dataMethode!$E$12</f>
        <v>293.3333333</v>
      </c>
      <c r="AH81" s="115">
        <f>SUM(AH79:AH80)*dataMethode!$E$12</f>
        <v>293.3333333</v>
      </c>
      <c r="AI81" s="115">
        <f>SUM(AI79:AI80)*dataMethode!$E$12</f>
        <v>293.3333333</v>
      </c>
      <c r="AJ81" s="115">
        <f>SUM(AJ79:AJ80)*dataMethode!$E$12</f>
        <v>293.3333333</v>
      </c>
      <c r="AK81" s="115">
        <f>SUM(AK79:AK80)*dataMethode!$E$12</f>
        <v>293.3333333</v>
      </c>
      <c r="AL81" s="115">
        <f>SUM(AL79:AL80)*dataMethode!$E$12</f>
        <v>293.3333333</v>
      </c>
      <c r="AM81" s="115">
        <f>SUM(AM79:AM80)*dataMethode!$E$12</f>
        <v>293.3333333</v>
      </c>
      <c r="AN81" s="115">
        <f>SUM(AN79:AN80)*dataMethode!$E$12</f>
        <v>293.3333333</v>
      </c>
      <c r="AO81" s="115">
        <f>SUM(AO79:AO80)*dataMethode!$E$12</f>
        <v>293.3333333</v>
      </c>
      <c r="AP81" s="115">
        <f>SUM(AP79:AP80)*dataMethode!$E$12</f>
        <v>293.3333333</v>
      </c>
      <c r="AQ81" s="115">
        <f>SUM(AQ79:AQ80)*dataMethode!$E$12</f>
        <v>293.3333333</v>
      </c>
      <c r="AR81" s="115">
        <f>SUM(AR79:AR80)*dataMethode!$E$12</f>
        <v>293.3333333</v>
      </c>
      <c r="AS81" s="115">
        <f>SUM(AS79:AS80)*dataMethode!$E$12</f>
        <v>293.3333333</v>
      </c>
      <c r="AT81" s="115">
        <f>SUM(AT79:AT80)*dataMethode!$E$12</f>
        <v>293.3333333</v>
      </c>
      <c r="AU81" s="115">
        <f>SUM(AU79:AU80)*dataMethode!$E$12</f>
        <v>293.3333333</v>
      </c>
      <c r="AV81" s="115">
        <f>SUM(AV79:AV80)*dataMethode!$E$12</f>
        <v>293.3333333</v>
      </c>
      <c r="AW81" s="115">
        <f>SUM(AW79:AW80)*dataMethode!$E$12</f>
        <v>293.3333333</v>
      </c>
      <c r="AX81" s="115">
        <f>SUM(AX79:AX80)*dataMethode!$E$12</f>
        <v>293.3333333</v>
      </c>
      <c r="AY81" s="115">
        <f>SUM(AY79:AY80)*dataMethode!$E$12</f>
        <v>293.3333333</v>
      </c>
      <c r="AZ81" s="115">
        <f>SUM(AZ79:AZ80)*dataMethode!$E$12</f>
        <v>293.3333333</v>
      </c>
      <c r="BA81" s="115">
        <f>SUM(BA79:BA80)*dataMethode!$E$12</f>
        <v>293.3333333</v>
      </c>
      <c r="BB81" s="115">
        <f>SUM(BB79:BB80)*dataMethode!$E$12</f>
        <v>293.3333333</v>
      </c>
      <c r="BC81" s="115">
        <f>SUM(BC79:BC80)*dataMethode!$E$12</f>
        <v>293.3333333</v>
      </c>
      <c r="BD81" s="115">
        <f>SUM(BD79:BD80)*dataMethode!$E$12</f>
        <v>293.3333333</v>
      </c>
      <c r="BE81" s="115">
        <f>SUM(BE79:BE80)*dataMethode!$E$12</f>
        <v>293.3333333</v>
      </c>
      <c r="BF81" s="115">
        <f>SUM(BF79:BF80)*dataMethode!$E$12</f>
        <v>293.3333333</v>
      </c>
      <c r="BG81" s="115">
        <f>SUM(BG79:BG80)*dataMethode!$E$12</f>
        <v>293.3333333</v>
      </c>
      <c r="BH81" s="115">
        <f>SUM(BH79:BH80)*dataMethode!$E$12</f>
        <v>293.3333333</v>
      </c>
      <c r="BI81" s="115">
        <f>SUM(BI79:BI80)*dataMethode!$E$12</f>
        <v>293.3333333</v>
      </c>
      <c r="BJ81" s="115">
        <f>SUM(BJ79:BJ80)*dataMethode!$E$12</f>
        <v>293.3333333</v>
      </c>
      <c r="BK81" s="115">
        <f>SUM(BK79:BK80)*dataMethode!$E$12</f>
        <v>293.3333333</v>
      </c>
      <c r="BL81" s="115">
        <f>SUM(BL79:BL80)*dataMethode!$E$12</f>
        <v>293.3333333</v>
      </c>
      <c r="BM81" s="115">
        <f>SUM(BM79:BM80)*dataMethode!$E$12</f>
        <v>293.3333333</v>
      </c>
      <c r="BN81" s="115">
        <f>SUM(BN79:BN80)*dataMethode!$E$12</f>
        <v>293.3333333</v>
      </c>
      <c r="BO81" s="115">
        <f>SUM(BO79:BO80)*dataMethode!$E$12</f>
        <v>293.3333333</v>
      </c>
      <c r="BP81" s="115">
        <f>SUM(BP79:BP80)*dataMethode!$E$12</f>
        <v>293.3333333</v>
      </c>
      <c r="BQ81" s="115">
        <f>SUM(BQ79:BQ80)*dataMethode!$E$12</f>
        <v>293.3333333</v>
      </c>
      <c r="BR81" s="115">
        <f>SUM(BR79:BR80)*dataMethode!$E$12</f>
        <v>293.3333333</v>
      </c>
      <c r="BS81" s="115">
        <f>SUM(BS79:BS80)*dataMethode!$E$12</f>
        <v>293.3333333</v>
      </c>
      <c r="BT81" s="115">
        <f>SUM(BT79:BT80)*dataMethode!$E$12</f>
        <v>293.3333333</v>
      </c>
      <c r="BU81" s="115">
        <f>SUM(BU79:BU80)*dataMethode!$E$12</f>
        <v>293.3333333</v>
      </c>
      <c r="BV81" s="115">
        <f>SUM(BV79:BV80)*dataMethode!$E$12</f>
        <v>293.3333333</v>
      </c>
      <c r="BW81" s="115">
        <f>SUM(BW79:BW80)*dataMethode!$E$12</f>
        <v>293.3333333</v>
      </c>
      <c r="BX81" s="115">
        <f>SUM(BX79:BX80)*dataMethode!$E$12</f>
        <v>293.3333333</v>
      </c>
      <c r="BY81" s="115">
        <f>SUM(BY79:BY80)*dataMethode!$E$12</f>
        <v>293.3333333</v>
      </c>
      <c r="BZ81" s="115">
        <f>SUM(BZ79:BZ80)*dataMethode!$E$12</f>
        <v>293.3333333</v>
      </c>
      <c r="CA81" s="115">
        <f>SUM(CA79:CA80)*dataMethode!$E$12</f>
        <v>293.3333333</v>
      </c>
      <c r="CB81" s="115">
        <f>SUM(CB79:CB80)*dataMethode!$E$12</f>
        <v>293.3333333</v>
      </c>
      <c r="CC81" s="115">
        <f>SUM(CC79:CC80)*dataMethode!$E$12</f>
        <v>293.3333333</v>
      </c>
      <c r="CD81" s="115">
        <f>SUM(CD79:CD80)*dataMethode!$E$12</f>
        <v>293.3333333</v>
      </c>
      <c r="CE81" s="115">
        <f>SUM(CE79:CE80)*dataMethode!$E$12</f>
        <v>293.3333333</v>
      </c>
      <c r="CF81" s="115">
        <f>SUM(CF79:CF80)*dataMethode!$E$12</f>
        <v>293.3333333</v>
      </c>
      <c r="CG81" s="115">
        <f>SUM(CG79:CG80)*dataMethode!$E$12</f>
        <v>293.3333333</v>
      </c>
      <c r="CH81" s="115">
        <f>SUM(CH79:CH80)*dataMethode!$E$12</f>
        <v>293.3333333</v>
      </c>
      <c r="CI81" s="115">
        <f>SUM(CI79:CI80)*dataMethode!$E$12</f>
        <v>293.3333333</v>
      </c>
      <c r="CJ81" s="115">
        <f>SUM(CJ79:CJ80)*dataMethode!$E$12</f>
        <v>293.3333333</v>
      </c>
      <c r="CK81" s="115">
        <f>SUM(CK79:CK80)*dataMethode!$E$12</f>
        <v>293.3333333</v>
      </c>
      <c r="CL81" s="115">
        <f>SUM(CL79:CL80)*dataMethode!$E$12</f>
        <v>293.3333333</v>
      </c>
      <c r="CM81" s="115">
        <f>SUM(CM79:CM80)*dataMethode!$E$12</f>
        <v>293.3333333</v>
      </c>
      <c r="CN81" s="115">
        <f>SUM(CN79:CN80)*dataMethode!$E$12</f>
        <v>293.3333333</v>
      </c>
      <c r="CO81" s="115">
        <f>SUM(CO79:CO80)*dataMethode!$E$12</f>
        <v>293.3333333</v>
      </c>
      <c r="CP81" s="115">
        <f>SUM(CP79:CP80)*dataMethode!$E$12</f>
        <v>293.3333333</v>
      </c>
      <c r="CQ81" s="115">
        <f>SUM(CQ79:CQ80)*dataMethode!$E$12</f>
        <v>293.3333333</v>
      </c>
      <c r="CR81" s="115">
        <f>SUM(CR79:CR80)*dataMethode!$E$12</f>
        <v>293.3333333</v>
      </c>
      <c r="CS81" s="115">
        <f>SUM(CS79:CS80)*dataMethode!$E$12</f>
        <v>293.3333333</v>
      </c>
      <c r="CT81" s="115">
        <f>SUM(CT79:CT80)*dataMethode!$E$12</f>
        <v>293.3333333</v>
      </c>
      <c r="CU81" s="115">
        <f>SUM(CU79:CU80)*dataMethode!$E$12</f>
        <v>293.3333333</v>
      </c>
      <c r="CV81" s="115">
        <f>SUM(CV79:CV80)*dataMethode!$E$12</f>
        <v>293.3333333</v>
      </c>
      <c r="CW81" s="115">
        <f>SUM(CW79:CW80)*dataMethode!$E$12</f>
        <v>293.3333333</v>
      </c>
      <c r="CX81" s="115">
        <f>SUM(CX79:CX80)*dataMethode!$E$12</f>
        <v>293.3333333</v>
      </c>
      <c r="CY81" s="115">
        <f>SUM(CY79:CY80)*dataMethode!$E$12</f>
        <v>293.3333333</v>
      </c>
      <c r="CZ81" s="115">
        <f>SUM(CZ79:CZ80)*dataMethode!$E$12</f>
        <v>293.3333333</v>
      </c>
      <c r="DA81" s="115">
        <f>SUM(DA79:DA80)*dataMethode!$E$12</f>
        <v>293.3333333</v>
      </c>
      <c r="DB81" s="115">
        <f>SUM(DB79:DB80)*dataMethode!$E$12</f>
        <v>293.3333333</v>
      </c>
      <c r="DC81" s="115">
        <f>SUM(DC79:DC80)*dataMethode!$E$12</f>
        <v>293.3333333</v>
      </c>
      <c r="DD81" s="115">
        <f>SUM(DD79:DD80)*dataMethode!$E$12</f>
        <v>293.3333333</v>
      </c>
      <c r="DE81" s="115">
        <f>SUM(DE79:DE80)*dataMethode!$E$12</f>
        <v>293.3333333</v>
      </c>
      <c r="DF81" s="115">
        <f>SUM(DF79:DF80)*dataMethode!$E$12</f>
        <v>293.3333333</v>
      </c>
      <c r="DG81" s="115">
        <f>SUM(DG79:DG80)*dataMethode!$E$12</f>
        <v>293.3333333</v>
      </c>
      <c r="DH81" s="115">
        <f>SUM(DH79:DH80)*dataMethode!$E$12</f>
        <v>293.3333333</v>
      </c>
      <c r="DI81" s="115">
        <f>SUM(DI79:DI80)*dataMethode!$E$12</f>
        <v>293.3333333</v>
      </c>
      <c r="DJ81" s="115">
        <f>SUM(DJ79:DJ80)*dataMethode!$E$12</f>
        <v>293.3333333</v>
      </c>
      <c r="DK81" s="115">
        <f>SUM(DK79:DK80)*dataMethode!$E$12</f>
        <v>293.3333333</v>
      </c>
      <c r="DL81" s="115">
        <f>SUM(DL79:DL80)*dataMethode!$E$12</f>
        <v>293.3333333</v>
      </c>
      <c r="DM81" s="115">
        <f>SUM(DM79:DM80)*dataMethode!$E$12</f>
        <v>293.3333333</v>
      </c>
      <c r="DN81" s="115">
        <f>SUM(DN79:DN80)*dataMethode!$E$12</f>
        <v>293.3333333</v>
      </c>
      <c r="DO81" s="115">
        <f>SUM(DO79:DO80)*dataMethode!$E$12</f>
        <v>293.3333333</v>
      </c>
      <c r="DP81" s="115">
        <f>SUM(DP79:DP80)*dataMethode!$E$12</f>
        <v>293.3333333</v>
      </c>
      <c r="DQ81" s="115">
        <f>SUM(DQ79:DQ80)*dataMethode!$E$12</f>
        <v>293.3333333</v>
      </c>
      <c r="DR81" s="115">
        <f>SUM(DR79:DR80)*dataMethode!$E$12</f>
        <v>293.3333333</v>
      </c>
      <c r="DS81" s="115">
        <f>SUM(DS79:DS80)*dataMethode!$E$12</f>
        <v>293.3333333</v>
      </c>
      <c r="DT81" s="115">
        <f>SUM(DT79:DT80)*dataMethode!$E$12</f>
        <v>293.3333333</v>
      </c>
      <c r="DU81" s="115">
        <f>SUM(DU79:DU80)*dataMethode!$E$12</f>
        <v>293.3333333</v>
      </c>
      <c r="DV81" s="115">
        <f>SUM(DV79:DV80)*dataMethode!$E$12</f>
        <v>293.3333333</v>
      </c>
      <c r="DW81" s="115">
        <f>SUM(DW79:DW80)*dataMethode!$E$12</f>
        <v>293.3333333</v>
      </c>
      <c r="DX81" s="115">
        <f>SUM(DX79:DX80)*dataMethode!$E$12</f>
        <v>293.3333333</v>
      </c>
      <c r="DY81" s="115">
        <f>SUM(DY79:DY80)*dataMethode!$E$12</f>
        <v>293.3333333</v>
      </c>
      <c r="DZ81" s="115">
        <f>SUM(DZ79:DZ80)*dataMethode!$E$12</f>
        <v>293.3333333</v>
      </c>
      <c r="EA81" s="115">
        <f>SUM(EA79:EA80)*dataMethode!$E$12</f>
        <v>293.3333333</v>
      </c>
      <c r="EB81" s="115">
        <f>SUM(EB79:EB80)*dataMethode!$E$12</f>
        <v>293.3333333</v>
      </c>
      <c r="EC81" s="115">
        <f>SUM(EC79:EC80)*dataMethode!$E$12</f>
        <v>293.3333333</v>
      </c>
      <c r="ED81" s="115">
        <f>SUM(ED79:ED80)*dataMethode!$E$12</f>
        <v>293.3333333</v>
      </c>
      <c r="EE81" s="115">
        <f>SUM(EE79:EE80)*dataMethode!$E$12</f>
        <v>293.3333333</v>
      </c>
      <c r="EF81" s="115">
        <f>SUM(EF79:EF80)*dataMethode!$E$12</f>
        <v>293.3333333</v>
      </c>
      <c r="EG81" s="115">
        <f>SUM(EG79:EG80)*dataMethode!$E$12</f>
        <v>293.3333333</v>
      </c>
      <c r="EH81" s="115">
        <f>SUM(EH79:EH80)*dataMethode!$E$12</f>
        <v>293.3333333</v>
      </c>
      <c r="EI81" s="115">
        <f>SUM(EI79:EI80)*dataMethode!$E$12</f>
        <v>293.3333333</v>
      </c>
      <c r="EJ81" s="115">
        <f>SUM(EJ79:EJ80)*dataMethode!$E$12</f>
        <v>293.3333333</v>
      </c>
      <c r="EK81" s="115">
        <f>SUM(EK79:EK80)*dataMethode!$E$12</f>
        <v>293.3333333</v>
      </c>
      <c r="EL81" s="115">
        <f>SUM(EL79:EL80)*dataMethode!$E$12</f>
        <v>293.3333333</v>
      </c>
      <c r="EM81" s="115">
        <f>SUM(EM79:EM80)*dataMethode!$E$12</f>
        <v>293.3333333</v>
      </c>
      <c r="EN81" s="115">
        <f>SUM(EN79:EN80)*dataMethode!$E$12</f>
        <v>293.3333333</v>
      </c>
      <c r="EO81" s="115">
        <f>SUM(EO79:EO80)*dataMethode!$E$12</f>
        <v>293.3333333</v>
      </c>
      <c r="EP81" s="115">
        <f>SUM(EP79:EP80)*dataMethode!$E$12</f>
        <v>293.3333333</v>
      </c>
      <c r="EQ81" s="115">
        <f>SUM(EQ79:EQ80)*dataMethode!$E$12</f>
        <v>293.3333333</v>
      </c>
      <c r="ER81" s="115">
        <f>SUM(ER79:ER80)*dataMethode!$E$12</f>
        <v>293.3333333</v>
      </c>
      <c r="ES81" s="115">
        <f>SUM(ES79:ES80)*dataMethode!$E$12</f>
        <v>293.3333333</v>
      </c>
      <c r="ET81" s="115">
        <f>SUM(ET79:ET80)*dataMethode!$E$12</f>
        <v>293.3333333</v>
      </c>
      <c r="EU81" s="115">
        <f>SUM(EU79:EU80)*dataMethode!$E$12</f>
        <v>293.3333333</v>
      </c>
      <c r="EV81" s="115">
        <f>SUM(EV79:EV80)*dataMethode!$E$12</f>
        <v>293.3333333</v>
      </c>
      <c r="EW81" s="115">
        <f>SUM(EW79:EW80)*dataMethode!$E$12</f>
        <v>293.3333333</v>
      </c>
      <c r="EX81" s="115">
        <f>SUM(EX79:EX80)*dataMethode!$E$12</f>
        <v>293.3333333</v>
      </c>
      <c r="EY81" s="115">
        <f>SUM(EY79:EY80)*dataMethode!$E$12</f>
        <v>293.3333333</v>
      </c>
      <c r="EZ81" s="115">
        <f>SUM(EZ79:EZ80)*dataMethode!$E$12</f>
        <v>293.3333333</v>
      </c>
      <c r="FA81" s="115">
        <f>SUM(FA79:FA80)*dataMethode!$E$12</f>
        <v>293.3333333</v>
      </c>
      <c r="FB81" s="115">
        <f>SUM(FB79:FB80)*dataMethode!$E$12</f>
        <v>293.3333333</v>
      </c>
      <c r="FC81" s="115">
        <f>SUM(FC79:FC80)*dataMethode!$E$12</f>
        <v>293.3333333</v>
      </c>
      <c r="FD81" s="115">
        <f>SUM(FD79:FD80)*dataMethode!$E$12</f>
        <v>293.3333333</v>
      </c>
      <c r="FE81" s="115">
        <f>SUM(FE79:FE80)*dataMethode!$E$12</f>
        <v>293.3333333</v>
      </c>
      <c r="FF81" s="115">
        <f>SUM(FF79:FF80)*dataMethode!$E$12</f>
        <v>293.3333333</v>
      </c>
      <c r="FG81" s="115">
        <f>SUM(FG79:FG80)*dataMethode!$E$12</f>
        <v>293.3333333</v>
      </c>
      <c r="FH81" s="115">
        <f>SUM(FH79:FH80)*dataMethode!$E$12</f>
        <v>293.3333333</v>
      </c>
      <c r="FI81" s="115">
        <f>SUM(FI79:FI80)*dataMethode!$E$12</f>
        <v>293.3333333</v>
      </c>
      <c r="FJ81" s="115">
        <f>SUM(FJ79:FJ80)*dataMethode!$E$12</f>
        <v>293.3333333</v>
      </c>
      <c r="FK81" s="115">
        <f>SUM(FK79:FK80)*dataMethode!$E$12</f>
        <v>293.3333333</v>
      </c>
      <c r="FL81" s="115">
        <f>SUM(FL79:FL80)*dataMethode!$E$12</f>
        <v>293.3333333</v>
      </c>
      <c r="FM81" s="115">
        <f>SUM(FM79:FM80)*dataMethode!$E$12</f>
        <v>293.3333333</v>
      </c>
      <c r="FN81" s="115">
        <f>SUM(FN79:FN80)*dataMethode!$E$12</f>
        <v>293.3333333</v>
      </c>
      <c r="FO81" s="115">
        <f>SUM(FO79:FO80)*dataMethode!$E$12</f>
        <v>293.3333333</v>
      </c>
      <c r="FP81" s="115">
        <f>SUM(FP79:FP80)*dataMethode!$E$12</f>
        <v>293.3333333</v>
      </c>
      <c r="FQ81" s="115">
        <f>SUM(FQ79:FQ80)*dataMethode!$E$12</f>
        <v>293.3333333</v>
      </c>
      <c r="FR81" s="115">
        <f>SUM(FR79:FR80)*dataMethode!$E$12</f>
        <v>293.3333333</v>
      </c>
      <c r="FS81" s="115">
        <f>SUM(FS79:FS80)*dataMethode!$E$12</f>
        <v>293.3333333</v>
      </c>
      <c r="FT81" s="115">
        <f>SUM(FT79:FT80)*dataMethode!$E$12</f>
        <v>293.3333333</v>
      </c>
      <c r="FU81" s="115">
        <f>SUM(FU79:FU80)*dataMethode!$E$12</f>
        <v>293.3333333</v>
      </c>
      <c r="FV81" s="115">
        <f>SUM(FV79:FV80)*dataMethode!$E$12</f>
        <v>293.3333333</v>
      </c>
      <c r="FW81" s="115">
        <f>SUM(FW79:FW80)*dataMethode!$E$12</f>
        <v>293.3333333</v>
      </c>
      <c r="FX81" s="115">
        <f>SUM(FX79:FX80)*dataMethode!$E$12</f>
        <v>293.3333333</v>
      </c>
      <c r="FY81" s="115">
        <f>SUM(FY79:FY80)*dataMethode!$E$12</f>
        <v>293.3333333</v>
      </c>
      <c r="FZ81" s="115">
        <f>SUM(FZ79:FZ80)*dataMethode!$E$12</f>
        <v>293.3333333</v>
      </c>
      <c r="GA81" s="115">
        <f>SUM(GA79:GA80)*dataMethode!$E$12</f>
        <v>293.3333333</v>
      </c>
      <c r="GB81" s="115">
        <f>SUM(GB79:GB80)*dataMethode!$E$12</f>
        <v>293.3333333</v>
      </c>
      <c r="GC81" s="115">
        <f>SUM(GC79:GC80)*dataMethode!$E$12</f>
        <v>293.3333333</v>
      </c>
      <c r="GD81" s="115">
        <f>SUM(GD79:GD80)*dataMethode!$E$12</f>
        <v>293.3333333</v>
      </c>
      <c r="GE81" s="115">
        <f>SUM(GE79:GE80)*dataMethode!$E$12</f>
        <v>293.3333333</v>
      </c>
      <c r="GF81" s="115">
        <f>SUM(GF79:GF80)*dataMethode!$E$12</f>
        <v>293.3333333</v>
      </c>
      <c r="GG81" s="126"/>
    </row>
    <row r="82">
      <c r="A82" s="66"/>
      <c r="B82" s="66"/>
      <c r="C82" s="66"/>
      <c r="E82" s="67"/>
      <c r="F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67"/>
      <c r="AY82" s="67"/>
      <c r="AZ82" s="67"/>
      <c r="BA82" s="67"/>
      <c r="BB82" s="67"/>
      <c r="BC82" s="67"/>
      <c r="BD82" s="67"/>
      <c r="BE82" s="67"/>
      <c r="BF82" s="67"/>
      <c r="BG82" s="67"/>
      <c r="BH82" s="67"/>
      <c r="BI82" s="67"/>
      <c r="BJ82" s="67"/>
      <c r="BK82" s="67"/>
      <c r="BL82" s="67"/>
      <c r="BM82" s="67"/>
      <c r="BN82" s="67"/>
      <c r="BO82" s="67"/>
      <c r="BP82" s="67"/>
      <c r="BQ82" s="67"/>
      <c r="BR82" s="67"/>
      <c r="BS82" s="67"/>
      <c r="BT82" s="67"/>
      <c r="BU82" s="67"/>
      <c r="BV82" s="67"/>
      <c r="BW82" s="67"/>
      <c r="BX82" s="67"/>
      <c r="BY82" s="67"/>
      <c r="BZ82" s="67"/>
      <c r="CA82" s="67"/>
      <c r="CB82" s="67"/>
      <c r="CC82" s="67"/>
      <c r="CD82" s="67"/>
      <c r="CE82" s="67"/>
      <c r="CF82" s="67"/>
      <c r="CG82" s="67"/>
      <c r="CH82" s="67"/>
      <c r="CI82" s="67"/>
      <c r="CJ82" s="67"/>
      <c r="CK82" s="67"/>
      <c r="CL82" s="67"/>
      <c r="CM82" s="67"/>
      <c r="CN82" s="67"/>
      <c r="CO82" s="67"/>
      <c r="CP82" s="67"/>
      <c r="CQ82" s="67"/>
      <c r="CR82" s="67"/>
      <c r="CS82" s="67"/>
      <c r="CT82" s="67"/>
      <c r="CU82" s="67"/>
      <c r="CV82" s="67"/>
      <c r="CW82" s="67"/>
      <c r="CX82" s="67"/>
      <c r="CY82" s="67"/>
      <c r="CZ82" s="67"/>
      <c r="DA82" s="67"/>
      <c r="DB82" s="67"/>
      <c r="DC82" s="67"/>
      <c r="DD82" s="67"/>
      <c r="DE82" s="67"/>
      <c r="DF82" s="67"/>
      <c r="DG82" s="67"/>
      <c r="DH82" s="67"/>
      <c r="DI82" s="67"/>
      <c r="DJ82" s="67"/>
      <c r="DK82" s="67"/>
      <c r="DL82" s="67"/>
      <c r="DM82" s="67"/>
      <c r="DN82" s="67"/>
      <c r="DO82" s="67"/>
      <c r="DP82" s="67"/>
      <c r="DQ82" s="67"/>
      <c r="DR82" s="67"/>
      <c r="DS82" s="67"/>
      <c r="DT82" s="67"/>
      <c r="DU82" s="67"/>
      <c r="DV82" s="67"/>
      <c r="DW82" s="67"/>
      <c r="DX82" s="67"/>
      <c r="DY82" s="67"/>
      <c r="DZ82" s="67"/>
      <c r="EA82" s="67"/>
      <c r="EB82" s="67"/>
      <c r="EC82" s="67"/>
      <c r="ED82" s="67"/>
      <c r="EE82" s="67"/>
      <c r="EF82" s="67"/>
      <c r="EG82" s="67"/>
      <c r="EH82" s="67"/>
      <c r="EI82" s="67"/>
      <c r="EJ82" s="67"/>
      <c r="EK82" s="67"/>
      <c r="EL82" s="67"/>
      <c r="EM82" s="67"/>
      <c r="EN82" s="67"/>
      <c r="EO82" s="67"/>
      <c r="EP82" s="67"/>
      <c r="EQ82" s="67"/>
      <c r="ER82" s="67"/>
      <c r="ES82" s="67"/>
      <c r="ET82" s="67"/>
      <c r="EU82" s="67"/>
      <c r="EV82" s="67"/>
      <c r="EW82" s="67"/>
      <c r="EX82" s="67"/>
      <c r="EY82" s="67"/>
      <c r="EZ82" s="67"/>
      <c r="FA82" s="67"/>
      <c r="FB82" s="67"/>
      <c r="FC82" s="67"/>
      <c r="FD82" s="67"/>
      <c r="FE82" s="67"/>
      <c r="FF82" s="67"/>
      <c r="FG82" s="67"/>
      <c r="FH82" s="67"/>
      <c r="FI82" s="67"/>
      <c r="FJ82" s="67"/>
      <c r="FK82" s="67"/>
      <c r="FL82" s="67"/>
      <c r="FM82" s="67"/>
      <c r="FN82" s="67"/>
      <c r="FO82" s="67"/>
      <c r="FP82" s="67"/>
      <c r="FQ82" s="67"/>
      <c r="FR82" s="67"/>
      <c r="FS82" s="67"/>
      <c r="FT82" s="67"/>
      <c r="FU82" s="67"/>
      <c r="FV82" s="67"/>
      <c r="FW82" s="67"/>
      <c r="FX82" s="67"/>
      <c r="FY82" s="67"/>
      <c r="FZ82" s="67"/>
      <c r="GA82" s="67"/>
      <c r="GB82" s="67"/>
      <c r="GC82" s="67"/>
      <c r="GD82" s="67"/>
      <c r="GE82" s="67"/>
      <c r="GF82" s="67"/>
      <c r="GG82" s="67"/>
    </row>
    <row r="83">
      <c r="A83" s="66"/>
      <c r="B83" s="66"/>
      <c r="C83" s="66"/>
      <c r="D83" s="92" t="s">
        <v>134</v>
      </c>
      <c r="E83" s="116"/>
      <c r="F83" s="116" t="s">
        <v>116</v>
      </c>
      <c r="G83" s="127"/>
      <c r="H83" s="118">
        <f t="shared" ref="H83:GF83" si="22">H76+H79+H80</f>
        <v>191.1574892</v>
      </c>
      <c r="I83" s="118">
        <f t="shared" si="22"/>
        <v>195.1800852</v>
      </c>
      <c r="J83" s="118">
        <f t="shared" si="22"/>
        <v>199.1945061</v>
      </c>
      <c r="K83" s="118">
        <f t="shared" si="22"/>
        <v>203.206027</v>
      </c>
      <c r="L83" s="118">
        <f t="shared" si="22"/>
        <v>207.4153778</v>
      </c>
      <c r="M83" s="118">
        <f t="shared" si="22"/>
        <v>211.6269062</v>
      </c>
      <c r="N83" s="118">
        <f t="shared" si="22"/>
        <v>215.8304357</v>
      </c>
      <c r="O83" s="118">
        <f t="shared" si="22"/>
        <v>220.0312111</v>
      </c>
      <c r="P83" s="118">
        <f t="shared" si="22"/>
        <v>224.2293267</v>
      </c>
      <c r="Q83" s="118">
        <f t="shared" si="22"/>
        <v>228.4812728</v>
      </c>
      <c r="R83" s="118">
        <f t="shared" si="22"/>
        <v>232.7306641</v>
      </c>
      <c r="S83" s="118">
        <f t="shared" si="22"/>
        <v>236.9775814</v>
      </c>
      <c r="T83" s="118">
        <f t="shared" si="22"/>
        <v>241.2272198</v>
      </c>
      <c r="U83" s="118">
        <f t="shared" si="22"/>
        <v>245.4694113</v>
      </c>
      <c r="V83" s="118">
        <f t="shared" si="22"/>
        <v>84.50070459</v>
      </c>
      <c r="W83" s="118">
        <f t="shared" si="22"/>
        <v>88.81924861</v>
      </c>
      <c r="X83" s="118">
        <f t="shared" si="22"/>
        <v>93.07164227</v>
      </c>
      <c r="Y83" s="118">
        <f t="shared" si="22"/>
        <v>97.29209019</v>
      </c>
      <c r="Z83" s="118">
        <f t="shared" si="22"/>
        <v>101.4803052</v>
      </c>
      <c r="AA83" s="118">
        <f t="shared" si="22"/>
        <v>105.6477215</v>
      </c>
      <c r="AB83" s="118">
        <f t="shared" si="22"/>
        <v>109.8035279</v>
      </c>
      <c r="AC83" s="118">
        <f t="shared" si="22"/>
        <v>113.9397672</v>
      </c>
      <c r="AD83" s="118">
        <f t="shared" si="22"/>
        <v>118.0637588</v>
      </c>
      <c r="AE83" s="118">
        <f t="shared" si="22"/>
        <v>122.1822921</v>
      </c>
      <c r="AF83" s="118">
        <f t="shared" si="22"/>
        <v>126.2860027</v>
      </c>
      <c r="AG83" s="118">
        <f t="shared" si="22"/>
        <v>130.3863943</v>
      </c>
      <c r="AH83" s="118">
        <f t="shared" si="22"/>
        <v>134.4737488</v>
      </c>
      <c r="AI83" s="118">
        <f t="shared" si="22"/>
        <v>138.5539942</v>
      </c>
      <c r="AJ83" s="118">
        <f t="shared" si="22"/>
        <v>142.6329213</v>
      </c>
      <c r="AK83" s="118">
        <f t="shared" si="22"/>
        <v>146.7005573</v>
      </c>
      <c r="AL83" s="118">
        <f t="shared" si="22"/>
        <v>150.7625573</v>
      </c>
      <c r="AM83" s="118">
        <f t="shared" si="22"/>
        <v>154.8244947</v>
      </c>
      <c r="AN83" s="118">
        <f t="shared" si="22"/>
        <v>158.8762805</v>
      </c>
      <c r="AO83" s="118">
        <f t="shared" si="22"/>
        <v>162.9286076</v>
      </c>
      <c r="AP83" s="118">
        <f t="shared" si="22"/>
        <v>166.9713447</v>
      </c>
      <c r="AQ83" s="118">
        <f t="shared" si="22"/>
        <v>171.0099227</v>
      </c>
      <c r="AR83" s="118">
        <f t="shared" si="22"/>
        <v>175.0497292</v>
      </c>
      <c r="AS83" s="118">
        <f t="shared" si="22"/>
        <v>179.080597</v>
      </c>
      <c r="AT83" s="118">
        <f t="shared" si="22"/>
        <v>183.1078821</v>
      </c>
      <c r="AU83" s="118">
        <f t="shared" si="22"/>
        <v>187.1369075</v>
      </c>
      <c r="AV83" s="118">
        <f t="shared" si="22"/>
        <v>191.1574892</v>
      </c>
      <c r="AW83" s="118">
        <f t="shared" si="22"/>
        <v>195.1800852</v>
      </c>
      <c r="AX83" s="118">
        <f t="shared" si="22"/>
        <v>199.1945061</v>
      </c>
      <c r="AY83" s="118">
        <f t="shared" si="22"/>
        <v>203.206027</v>
      </c>
      <c r="AZ83" s="118">
        <f t="shared" si="22"/>
        <v>207.4153778</v>
      </c>
      <c r="BA83" s="118">
        <f t="shared" si="22"/>
        <v>211.6269062</v>
      </c>
      <c r="BB83" s="118">
        <f t="shared" si="22"/>
        <v>215.8304357</v>
      </c>
      <c r="BC83" s="118">
        <f t="shared" si="22"/>
        <v>220.0312111</v>
      </c>
      <c r="BD83" s="118">
        <f t="shared" si="22"/>
        <v>224.2293267</v>
      </c>
      <c r="BE83" s="118">
        <f t="shared" si="22"/>
        <v>228.4812728</v>
      </c>
      <c r="BF83" s="118">
        <f t="shared" si="22"/>
        <v>232.7306641</v>
      </c>
      <c r="BG83" s="118">
        <f t="shared" si="22"/>
        <v>236.9775814</v>
      </c>
      <c r="BH83" s="118">
        <f t="shared" si="22"/>
        <v>241.2272198</v>
      </c>
      <c r="BI83" s="118">
        <f t="shared" si="22"/>
        <v>245.4694113</v>
      </c>
      <c r="BJ83" s="118">
        <f t="shared" si="22"/>
        <v>84.50070459</v>
      </c>
      <c r="BK83" s="118">
        <f t="shared" si="22"/>
        <v>88.81924861</v>
      </c>
      <c r="BL83" s="118">
        <f t="shared" si="22"/>
        <v>93.07164227</v>
      </c>
      <c r="BM83" s="118">
        <f t="shared" si="22"/>
        <v>97.29209019</v>
      </c>
      <c r="BN83" s="118">
        <f t="shared" si="22"/>
        <v>101.4803052</v>
      </c>
      <c r="BO83" s="118">
        <f t="shared" si="22"/>
        <v>105.6477215</v>
      </c>
      <c r="BP83" s="118">
        <f t="shared" si="22"/>
        <v>109.8035279</v>
      </c>
      <c r="BQ83" s="118">
        <f t="shared" si="22"/>
        <v>113.9397672</v>
      </c>
      <c r="BR83" s="118">
        <f t="shared" si="22"/>
        <v>118.0637588</v>
      </c>
      <c r="BS83" s="118">
        <f t="shared" si="22"/>
        <v>122.1822921</v>
      </c>
      <c r="BT83" s="118">
        <f t="shared" si="22"/>
        <v>126.2860027</v>
      </c>
      <c r="BU83" s="118">
        <f t="shared" si="22"/>
        <v>130.3863943</v>
      </c>
      <c r="BV83" s="118">
        <f t="shared" si="22"/>
        <v>134.4737488</v>
      </c>
      <c r="BW83" s="118">
        <f t="shared" si="22"/>
        <v>138.5539942</v>
      </c>
      <c r="BX83" s="118">
        <f t="shared" si="22"/>
        <v>142.6329213</v>
      </c>
      <c r="BY83" s="118">
        <f t="shared" si="22"/>
        <v>146.7005573</v>
      </c>
      <c r="BZ83" s="118">
        <f t="shared" si="22"/>
        <v>150.7625573</v>
      </c>
      <c r="CA83" s="118">
        <f t="shared" si="22"/>
        <v>154.8244947</v>
      </c>
      <c r="CB83" s="118">
        <f t="shared" si="22"/>
        <v>158.8762805</v>
      </c>
      <c r="CC83" s="118">
        <f t="shared" si="22"/>
        <v>162.9286076</v>
      </c>
      <c r="CD83" s="118">
        <f t="shared" si="22"/>
        <v>166.9713447</v>
      </c>
      <c r="CE83" s="118">
        <f t="shared" si="22"/>
        <v>171.0099227</v>
      </c>
      <c r="CF83" s="118">
        <f t="shared" si="22"/>
        <v>175.0497292</v>
      </c>
      <c r="CG83" s="118">
        <f t="shared" si="22"/>
        <v>179.080597</v>
      </c>
      <c r="CH83" s="118">
        <f t="shared" si="22"/>
        <v>183.1078821</v>
      </c>
      <c r="CI83" s="118">
        <f t="shared" si="22"/>
        <v>187.1369075</v>
      </c>
      <c r="CJ83" s="118">
        <f t="shared" si="22"/>
        <v>191.1574892</v>
      </c>
      <c r="CK83" s="118">
        <f t="shared" si="22"/>
        <v>195.1800852</v>
      </c>
      <c r="CL83" s="118">
        <f t="shared" si="22"/>
        <v>199.1945061</v>
      </c>
      <c r="CM83" s="118">
        <f t="shared" si="22"/>
        <v>203.206027</v>
      </c>
      <c r="CN83" s="118">
        <f t="shared" si="22"/>
        <v>207.4153778</v>
      </c>
      <c r="CO83" s="118">
        <f t="shared" si="22"/>
        <v>211.6269062</v>
      </c>
      <c r="CP83" s="118">
        <f t="shared" si="22"/>
        <v>215.8304357</v>
      </c>
      <c r="CQ83" s="118">
        <f t="shared" si="22"/>
        <v>220.0312111</v>
      </c>
      <c r="CR83" s="118">
        <f t="shared" si="22"/>
        <v>224.2293267</v>
      </c>
      <c r="CS83" s="118">
        <f t="shared" si="22"/>
        <v>228.4812728</v>
      </c>
      <c r="CT83" s="118">
        <f t="shared" si="22"/>
        <v>232.7306641</v>
      </c>
      <c r="CU83" s="118">
        <f t="shared" si="22"/>
        <v>236.9775814</v>
      </c>
      <c r="CV83" s="118">
        <f t="shared" si="22"/>
        <v>241.2272198</v>
      </c>
      <c r="CW83" s="118">
        <f t="shared" si="22"/>
        <v>245.4694113</v>
      </c>
      <c r="CX83" s="118">
        <f t="shared" si="22"/>
        <v>84.50070459</v>
      </c>
      <c r="CY83" s="118">
        <f t="shared" si="22"/>
        <v>88.81924861</v>
      </c>
      <c r="CZ83" s="118">
        <f t="shared" si="22"/>
        <v>93.07164227</v>
      </c>
      <c r="DA83" s="118">
        <f t="shared" si="22"/>
        <v>97.29209019</v>
      </c>
      <c r="DB83" s="118">
        <f t="shared" si="22"/>
        <v>101.4803052</v>
      </c>
      <c r="DC83" s="118">
        <f t="shared" si="22"/>
        <v>105.6477215</v>
      </c>
      <c r="DD83" s="118">
        <f t="shared" si="22"/>
        <v>109.8035279</v>
      </c>
      <c r="DE83" s="118">
        <f t="shared" si="22"/>
        <v>113.9397672</v>
      </c>
      <c r="DF83" s="118">
        <f t="shared" si="22"/>
        <v>118.0637588</v>
      </c>
      <c r="DG83" s="118">
        <f t="shared" si="22"/>
        <v>122.1822921</v>
      </c>
      <c r="DH83" s="118">
        <f t="shared" si="22"/>
        <v>126.2860027</v>
      </c>
      <c r="DI83" s="118">
        <f t="shared" si="22"/>
        <v>130.3863943</v>
      </c>
      <c r="DJ83" s="118">
        <f t="shared" si="22"/>
        <v>134.4737488</v>
      </c>
      <c r="DK83" s="118">
        <f t="shared" si="22"/>
        <v>138.5539942</v>
      </c>
      <c r="DL83" s="118">
        <f t="shared" si="22"/>
        <v>142.6329213</v>
      </c>
      <c r="DM83" s="118">
        <f t="shared" si="22"/>
        <v>146.7005573</v>
      </c>
      <c r="DN83" s="118">
        <f t="shared" si="22"/>
        <v>150.7625573</v>
      </c>
      <c r="DO83" s="118">
        <f t="shared" si="22"/>
        <v>154.8244947</v>
      </c>
      <c r="DP83" s="118">
        <f t="shared" si="22"/>
        <v>158.8762805</v>
      </c>
      <c r="DQ83" s="118">
        <f t="shared" si="22"/>
        <v>162.9286076</v>
      </c>
      <c r="DR83" s="118">
        <f t="shared" si="22"/>
        <v>166.9713447</v>
      </c>
      <c r="DS83" s="118">
        <f t="shared" si="22"/>
        <v>171.0099227</v>
      </c>
      <c r="DT83" s="118">
        <f t="shared" si="22"/>
        <v>175.0497292</v>
      </c>
      <c r="DU83" s="118">
        <f t="shared" si="22"/>
        <v>179.080597</v>
      </c>
      <c r="DV83" s="118">
        <f t="shared" si="22"/>
        <v>183.1078821</v>
      </c>
      <c r="DW83" s="118">
        <f t="shared" si="22"/>
        <v>187.1369075</v>
      </c>
      <c r="DX83" s="118">
        <f t="shared" si="22"/>
        <v>191.1574892</v>
      </c>
      <c r="DY83" s="118">
        <f t="shared" si="22"/>
        <v>195.1800852</v>
      </c>
      <c r="DZ83" s="118">
        <f t="shared" si="22"/>
        <v>199.1945061</v>
      </c>
      <c r="EA83" s="118">
        <f t="shared" si="22"/>
        <v>203.206027</v>
      </c>
      <c r="EB83" s="118">
        <f t="shared" si="22"/>
        <v>207.4153778</v>
      </c>
      <c r="EC83" s="118">
        <f t="shared" si="22"/>
        <v>211.6269062</v>
      </c>
      <c r="ED83" s="118">
        <f t="shared" si="22"/>
        <v>215.8304357</v>
      </c>
      <c r="EE83" s="118">
        <f t="shared" si="22"/>
        <v>220.0312111</v>
      </c>
      <c r="EF83" s="118">
        <f t="shared" si="22"/>
        <v>224.2293267</v>
      </c>
      <c r="EG83" s="118">
        <f t="shared" si="22"/>
        <v>228.4812728</v>
      </c>
      <c r="EH83" s="118">
        <f t="shared" si="22"/>
        <v>232.7306641</v>
      </c>
      <c r="EI83" s="118">
        <f t="shared" si="22"/>
        <v>236.9775814</v>
      </c>
      <c r="EJ83" s="118">
        <f t="shared" si="22"/>
        <v>241.2272198</v>
      </c>
      <c r="EK83" s="118">
        <f t="shared" si="22"/>
        <v>245.4694113</v>
      </c>
      <c r="EL83" s="118">
        <f t="shared" si="22"/>
        <v>84.50070459</v>
      </c>
      <c r="EM83" s="118">
        <f t="shared" si="22"/>
        <v>88.81924861</v>
      </c>
      <c r="EN83" s="118">
        <f t="shared" si="22"/>
        <v>93.07164227</v>
      </c>
      <c r="EO83" s="118">
        <f t="shared" si="22"/>
        <v>97.29209019</v>
      </c>
      <c r="EP83" s="118">
        <f t="shared" si="22"/>
        <v>101.4803052</v>
      </c>
      <c r="EQ83" s="118">
        <f t="shared" si="22"/>
        <v>105.6477215</v>
      </c>
      <c r="ER83" s="118">
        <f t="shared" si="22"/>
        <v>109.8035279</v>
      </c>
      <c r="ES83" s="118">
        <f t="shared" si="22"/>
        <v>113.9397672</v>
      </c>
      <c r="ET83" s="118">
        <f t="shared" si="22"/>
        <v>118.0637588</v>
      </c>
      <c r="EU83" s="118">
        <f t="shared" si="22"/>
        <v>122.1822921</v>
      </c>
      <c r="EV83" s="118">
        <f t="shared" si="22"/>
        <v>126.2860027</v>
      </c>
      <c r="EW83" s="118">
        <f t="shared" si="22"/>
        <v>130.3863943</v>
      </c>
      <c r="EX83" s="118">
        <f t="shared" si="22"/>
        <v>134.4737488</v>
      </c>
      <c r="EY83" s="118">
        <f t="shared" si="22"/>
        <v>138.5539942</v>
      </c>
      <c r="EZ83" s="118">
        <f t="shared" si="22"/>
        <v>142.6329213</v>
      </c>
      <c r="FA83" s="118">
        <f t="shared" si="22"/>
        <v>146.7005573</v>
      </c>
      <c r="FB83" s="118">
        <f t="shared" si="22"/>
        <v>150.7625573</v>
      </c>
      <c r="FC83" s="118">
        <f t="shared" si="22"/>
        <v>154.8244947</v>
      </c>
      <c r="FD83" s="118">
        <f t="shared" si="22"/>
        <v>158.8762805</v>
      </c>
      <c r="FE83" s="118">
        <f t="shared" si="22"/>
        <v>162.9286076</v>
      </c>
      <c r="FF83" s="118">
        <f t="shared" si="22"/>
        <v>166.9713447</v>
      </c>
      <c r="FG83" s="118">
        <f t="shared" si="22"/>
        <v>171.0099227</v>
      </c>
      <c r="FH83" s="118">
        <f t="shared" si="22"/>
        <v>175.0497292</v>
      </c>
      <c r="FI83" s="118">
        <f t="shared" si="22"/>
        <v>179.080597</v>
      </c>
      <c r="FJ83" s="118">
        <f t="shared" si="22"/>
        <v>183.1078821</v>
      </c>
      <c r="FK83" s="118">
        <f t="shared" si="22"/>
        <v>187.1369075</v>
      </c>
      <c r="FL83" s="118">
        <f t="shared" si="22"/>
        <v>191.1574892</v>
      </c>
      <c r="FM83" s="118">
        <f t="shared" si="22"/>
        <v>195.1800852</v>
      </c>
      <c r="FN83" s="118">
        <f t="shared" si="22"/>
        <v>199.1945061</v>
      </c>
      <c r="FO83" s="118">
        <f t="shared" si="22"/>
        <v>203.206027</v>
      </c>
      <c r="FP83" s="118">
        <f t="shared" si="22"/>
        <v>207.4153778</v>
      </c>
      <c r="FQ83" s="118">
        <f t="shared" si="22"/>
        <v>211.6269062</v>
      </c>
      <c r="FR83" s="118">
        <f t="shared" si="22"/>
        <v>215.8304357</v>
      </c>
      <c r="FS83" s="118">
        <f t="shared" si="22"/>
        <v>220.0312111</v>
      </c>
      <c r="FT83" s="118">
        <f t="shared" si="22"/>
        <v>224.2293267</v>
      </c>
      <c r="FU83" s="118">
        <f t="shared" si="22"/>
        <v>228.4812728</v>
      </c>
      <c r="FV83" s="118">
        <f t="shared" si="22"/>
        <v>232.7306641</v>
      </c>
      <c r="FW83" s="118">
        <f t="shared" si="22"/>
        <v>236.9775814</v>
      </c>
      <c r="FX83" s="118">
        <f t="shared" si="22"/>
        <v>241.2272198</v>
      </c>
      <c r="FY83" s="118">
        <f t="shared" si="22"/>
        <v>245.4694113</v>
      </c>
      <c r="FZ83" s="118">
        <f t="shared" si="22"/>
        <v>84.50070459</v>
      </c>
      <c r="GA83" s="118">
        <f t="shared" si="22"/>
        <v>88.81924861</v>
      </c>
      <c r="GB83" s="118">
        <f t="shared" si="22"/>
        <v>93.07164227</v>
      </c>
      <c r="GC83" s="118">
        <f t="shared" si="22"/>
        <v>97.29209019</v>
      </c>
      <c r="GD83" s="118">
        <f t="shared" si="22"/>
        <v>101.4803052</v>
      </c>
      <c r="GE83" s="118">
        <f t="shared" si="22"/>
        <v>105.6477215</v>
      </c>
      <c r="GF83" s="118">
        <f t="shared" si="22"/>
        <v>109.8035279</v>
      </c>
      <c r="GG83" s="118"/>
    </row>
    <row r="84">
      <c r="A84" s="66"/>
      <c r="B84" s="66"/>
      <c r="C84" s="66"/>
      <c r="D84" s="119" t="s">
        <v>143</v>
      </c>
      <c r="E84" s="120"/>
      <c r="F84" s="120" t="s">
        <v>76</v>
      </c>
      <c r="G84" s="121"/>
      <c r="H84" s="122">
        <f>H83*dataMethode!$E$12</f>
        <v>700.9107938</v>
      </c>
      <c r="I84" s="122">
        <f>I83*dataMethode!$E$12</f>
        <v>715.6603123</v>
      </c>
      <c r="J84" s="122">
        <f>J83*dataMethode!$E$12</f>
        <v>730.3798557</v>
      </c>
      <c r="K84" s="122">
        <f>K83*dataMethode!$E$12</f>
        <v>745.0887658</v>
      </c>
      <c r="L84" s="122">
        <f>L83*dataMethode!$E$12</f>
        <v>760.523052</v>
      </c>
      <c r="M84" s="122">
        <f>M83*dataMethode!$E$12</f>
        <v>775.9653227</v>
      </c>
      <c r="N84" s="122">
        <f>N83*dataMethode!$E$12</f>
        <v>791.3782642</v>
      </c>
      <c r="O84" s="122">
        <f>O83*dataMethode!$E$12</f>
        <v>806.7811074</v>
      </c>
      <c r="P84" s="122">
        <f>P83*dataMethode!$E$12</f>
        <v>822.1741978</v>
      </c>
      <c r="Q84" s="122">
        <f>Q83*dataMethode!$E$12</f>
        <v>837.7646671</v>
      </c>
      <c r="R84" s="122">
        <f>R83*dataMethode!$E$12</f>
        <v>853.3457683</v>
      </c>
      <c r="S84" s="122">
        <f>S83*dataMethode!$E$12</f>
        <v>868.9177985</v>
      </c>
      <c r="T84" s="122">
        <f>T83*dataMethode!$E$12</f>
        <v>884.4998061</v>
      </c>
      <c r="U84" s="122">
        <f>U83*dataMethode!$E$12</f>
        <v>900.054508</v>
      </c>
      <c r="V84" s="122">
        <f>V83*dataMethode!$E$12</f>
        <v>309.8359168</v>
      </c>
      <c r="W84" s="122">
        <f>W83*dataMethode!$E$12</f>
        <v>325.6705782</v>
      </c>
      <c r="X84" s="122">
        <f>X83*dataMethode!$E$12</f>
        <v>341.2626883</v>
      </c>
      <c r="Y84" s="122">
        <f>Y83*dataMethode!$E$12</f>
        <v>356.737664</v>
      </c>
      <c r="Z84" s="122">
        <f>Z83*dataMethode!$E$12</f>
        <v>372.0944525</v>
      </c>
      <c r="AA84" s="122">
        <f>AA83*dataMethode!$E$12</f>
        <v>387.374979</v>
      </c>
      <c r="AB84" s="122">
        <f>AB83*dataMethode!$E$12</f>
        <v>402.6129357</v>
      </c>
      <c r="AC84" s="122">
        <f>AC83*dataMethode!$E$12</f>
        <v>417.7791463</v>
      </c>
      <c r="AD84" s="122">
        <f>AD83*dataMethode!$E$12</f>
        <v>432.9004491</v>
      </c>
      <c r="AE84" s="122">
        <f>AE83*dataMethode!$E$12</f>
        <v>448.0017378</v>
      </c>
      <c r="AF84" s="122">
        <f>AF83*dataMethode!$E$12</f>
        <v>463.0486767</v>
      </c>
      <c r="AG84" s="122">
        <f>AG83*dataMethode!$E$12</f>
        <v>478.0834457</v>
      </c>
      <c r="AH84" s="122">
        <f>AH83*dataMethode!$E$12</f>
        <v>493.0704123</v>
      </c>
      <c r="AI84" s="122">
        <f>AI83*dataMethode!$E$12</f>
        <v>508.0313121</v>
      </c>
      <c r="AJ84" s="122">
        <f>AJ83*dataMethode!$E$12</f>
        <v>522.9873779</v>
      </c>
      <c r="AK84" s="122">
        <f>AK83*dataMethode!$E$12</f>
        <v>537.9020434</v>
      </c>
      <c r="AL84" s="122">
        <f>AL83*dataMethode!$E$12</f>
        <v>552.7960433</v>
      </c>
      <c r="AM84" s="122">
        <f>AM83*dataMethode!$E$12</f>
        <v>567.6898139</v>
      </c>
      <c r="AN84" s="122">
        <f>AN83*dataMethode!$E$12</f>
        <v>582.5463619</v>
      </c>
      <c r="AO84" s="122">
        <f>AO83*dataMethode!$E$12</f>
        <v>597.4048946</v>
      </c>
      <c r="AP84" s="122">
        <f>AP83*dataMethode!$E$12</f>
        <v>612.2282638</v>
      </c>
      <c r="AQ84" s="122">
        <f>AQ83*dataMethode!$E$12</f>
        <v>627.0363834</v>
      </c>
      <c r="AR84" s="122">
        <f>AR83*dataMethode!$E$12</f>
        <v>641.8490071</v>
      </c>
      <c r="AS84" s="122">
        <f>AS83*dataMethode!$E$12</f>
        <v>656.6288555</v>
      </c>
      <c r="AT84" s="122">
        <f>AT83*dataMethode!$E$12</f>
        <v>671.3955677</v>
      </c>
      <c r="AU84" s="122">
        <f>AU83*dataMethode!$E$12</f>
        <v>686.1686609</v>
      </c>
      <c r="AV84" s="122">
        <f>AV83*dataMethode!$E$12</f>
        <v>700.9107938</v>
      </c>
      <c r="AW84" s="122">
        <f>AW83*dataMethode!$E$12</f>
        <v>715.6603123</v>
      </c>
      <c r="AX84" s="122">
        <f>AX83*dataMethode!$E$12</f>
        <v>730.3798557</v>
      </c>
      <c r="AY84" s="122">
        <f>AY83*dataMethode!$E$12</f>
        <v>745.0887658</v>
      </c>
      <c r="AZ84" s="122">
        <f>AZ83*dataMethode!$E$12</f>
        <v>760.523052</v>
      </c>
      <c r="BA84" s="122">
        <f>BA83*dataMethode!$E$12</f>
        <v>775.9653227</v>
      </c>
      <c r="BB84" s="122">
        <f>BB83*dataMethode!$E$12</f>
        <v>791.3782642</v>
      </c>
      <c r="BC84" s="122">
        <f>BC83*dataMethode!$E$12</f>
        <v>806.7811074</v>
      </c>
      <c r="BD84" s="122">
        <f>BD83*dataMethode!$E$12</f>
        <v>822.1741978</v>
      </c>
      <c r="BE84" s="122">
        <f>BE83*dataMethode!$E$12</f>
        <v>837.7646671</v>
      </c>
      <c r="BF84" s="122">
        <f>BF83*dataMethode!$E$12</f>
        <v>853.3457683</v>
      </c>
      <c r="BG84" s="122">
        <f>BG83*dataMethode!$E$12</f>
        <v>868.9177985</v>
      </c>
      <c r="BH84" s="122">
        <f>BH83*dataMethode!$E$12</f>
        <v>884.4998061</v>
      </c>
      <c r="BI84" s="122">
        <f>BI83*dataMethode!$E$12</f>
        <v>900.054508</v>
      </c>
      <c r="BJ84" s="122">
        <f>BJ83*dataMethode!$E$12</f>
        <v>309.8359168</v>
      </c>
      <c r="BK84" s="122">
        <f>BK83*dataMethode!$E$12</f>
        <v>325.6705782</v>
      </c>
      <c r="BL84" s="122">
        <f>BL83*dataMethode!$E$12</f>
        <v>341.2626883</v>
      </c>
      <c r="BM84" s="122">
        <f>BM83*dataMethode!$E$12</f>
        <v>356.737664</v>
      </c>
      <c r="BN84" s="122">
        <f>BN83*dataMethode!$E$12</f>
        <v>372.0944525</v>
      </c>
      <c r="BO84" s="122">
        <f>BO83*dataMethode!$E$12</f>
        <v>387.374979</v>
      </c>
      <c r="BP84" s="122">
        <f>BP83*dataMethode!$E$12</f>
        <v>402.6129357</v>
      </c>
      <c r="BQ84" s="122">
        <f>BQ83*dataMethode!$E$12</f>
        <v>417.7791463</v>
      </c>
      <c r="BR84" s="122">
        <f>BR83*dataMethode!$E$12</f>
        <v>432.9004491</v>
      </c>
      <c r="BS84" s="122">
        <f>BS83*dataMethode!$E$12</f>
        <v>448.0017378</v>
      </c>
      <c r="BT84" s="122">
        <f>BT83*dataMethode!$E$12</f>
        <v>463.0486767</v>
      </c>
      <c r="BU84" s="122">
        <f>BU83*dataMethode!$E$12</f>
        <v>478.0834457</v>
      </c>
      <c r="BV84" s="122">
        <f>BV83*dataMethode!$E$12</f>
        <v>493.0704123</v>
      </c>
      <c r="BW84" s="122">
        <f>BW83*dataMethode!$E$12</f>
        <v>508.0313121</v>
      </c>
      <c r="BX84" s="122">
        <f>BX83*dataMethode!$E$12</f>
        <v>522.9873779</v>
      </c>
      <c r="BY84" s="122">
        <f>BY83*dataMethode!$E$12</f>
        <v>537.9020434</v>
      </c>
      <c r="BZ84" s="122">
        <f>BZ83*dataMethode!$E$12</f>
        <v>552.7960433</v>
      </c>
      <c r="CA84" s="122">
        <f>CA83*dataMethode!$E$12</f>
        <v>567.6898139</v>
      </c>
      <c r="CB84" s="122">
        <f>CB83*dataMethode!$E$12</f>
        <v>582.5463619</v>
      </c>
      <c r="CC84" s="122">
        <f>CC83*dataMethode!$E$12</f>
        <v>597.4048946</v>
      </c>
      <c r="CD84" s="122">
        <f>CD83*dataMethode!$E$12</f>
        <v>612.2282638</v>
      </c>
      <c r="CE84" s="122">
        <f>CE83*dataMethode!$E$12</f>
        <v>627.0363834</v>
      </c>
      <c r="CF84" s="122">
        <f>CF83*dataMethode!$E$12</f>
        <v>641.8490071</v>
      </c>
      <c r="CG84" s="122">
        <f>CG83*dataMethode!$E$12</f>
        <v>656.6288555</v>
      </c>
      <c r="CH84" s="122">
        <f>CH83*dataMethode!$E$12</f>
        <v>671.3955677</v>
      </c>
      <c r="CI84" s="122">
        <f>CI83*dataMethode!$E$12</f>
        <v>686.1686609</v>
      </c>
      <c r="CJ84" s="122">
        <f>CJ83*dataMethode!$E$12</f>
        <v>700.9107938</v>
      </c>
      <c r="CK84" s="122">
        <f>CK83*dataMethode!$E$12</f>
        <v>715.6603123</v>
      </c>
      <c r="CL84" s="122">
        <f>CL83*dataMethode!$E$12</f>
        <v>730.3798557</v>
      </c>
      <c r="CM84" s="122">
        <f>CM83*dataMethode!$E$12</f>
        <v>745.0887658</v>
      </c>
      <c r="CN84" s="122">
        <f>CN83*dataMethode!$E$12</f>
        <v>760.523052</v>
      </c>
      <c r="CO84" s="122">
        <f>CO83*dataMethode!$E$12</f>
        <v>775.9653227</v>
      </c>
      <c r="CP84" s="122">
        <f>CP83*dataMethode!$E$12</f>
        <v>791.3782642</v>
      </c>
      <c r="CQ84" s="122">
        <f>CQ83*dataMethode!$E$12</f>
        <v>806.7811074</v>
      </c>
      <c r="CR84" s="122">
        <f>CR83*dataMethode!$E$12</f>
        <v>822.1741978</v>
      </c>
      <c r="CS84" s="122">
        <f>CS83*dataMethode!$E$12</f>
        <v>837.7646671</v>
      </c>
      <c r="CT84" s="122">
        <f>CT83*dataMethode!$E$12</f>
        <v>853.3457683</v>
      </c>
      <c r="CU84" s="122">
        <f>CU83*dataMethode!$E$12</f>
        <v>868.9177985</v>
      </c>
      <c r="CV84" s="122">
        <f>CV83*dataMethode!$E$12</f>
        <v>884.4998061</v>
      </c>
      <c r="CW84" s="122">
        <f>CW83*dataMethode!$E$12</f>
        <v>900.054508</v>
      </c>
      <c r="CX84" s="122">
        <f>CX83*dataMethode!$E$12</f>
        <v>309.8359168</v>
      </c>
      <c r="CY84" s="122">
        <f>CY83*dataMethode!$E$12</f>
        <v>325.6705782</v>
      </c>
      <c r="CZ84" s="122">
        <f>CZ83*dataMethode!$E$12</f>
        <v>341.2626883</v>
      </c>
      <c r="DA84" s="122">
        <f>DA83*dataMethode!$E$12</f>
        <v>356.737664</v>
      </c>
      <c r="DB84" s="122">
        <f>DB83*dataMethode!$E$12</f>
        <v>372.0944525</v>
      </c>
      <c r="DC84" s="122">
        <f>DC83*dataMethode!$E$12</f>
        <v>387.374979</v>
      </c>
      <c r="DD84" s="122">
        <f>DD83*dataMethode!$E$12</f>
        <v>402.6129357</v>
      </c>
      <c r="DE84" s="122">
        <f>DE83*dataMethode!$E$12</f>
        <v>417.7791463</v>
      </c>
      <c r="DF84" s="122">
        <f>DF83*dataMethode!$E$12</f>
        <v>432.9004491</v>
      </c>
      <c r="DG84" s="122">
        <f>DG83*dataMethode!$E$12</f>
        <v>448.0017378</v>
      </c>
      <c r="DH84" s="122">
        <f>DH83*dataMethode!$E$12</f>
        <v>463.0486767</v>
      </c>
      <c r="DI84" s="122">
        <f>DI83*dataMethode!$E$12</f>
        <v>478.0834457</v>
      </c>
      <c r="DJ84" s="122">
        <f>DJ83*dataMethode!$E$12</f>
        <v>493.0704123</v>
      </c>
      <c r="DK84" s="122">
        <f>DK83*dataMethode!$E$12</f>
        <v>508.0313121</v>
      </c>
      <c r="DL84" s="122">
        <f>DL83*dataMethode!$E$12</f>
        <v>522.9873779</v>
      </c>
      <c r="DM84" s="122">
        <f>DM83*dataMethode!$E$12</f>
        <v>537.9020434</v>
      </c>
      <c r="DN84" s="122">
        <f>DN83*dataMethode!$E$12</f>
        <v>552.7960433</v>
      </c>
      <c r="DO84" s="122">
        <f>DO83*dataMethode!$E$12</f>
        <v>567.6898139</v>
      </c>
      <c r="DP84" s="122">
        <f>DP83*dataMethode!$E$12</f>
        <v>582.5463619</v>
      </c>
      <c r="DQ84" s="122">
        <f>DQ83*dataMethode!$E$12</f>
        <v>597.4048946</v>
      </c>
      <c r="DR84" s="122">
        <f>DR83*dataMethode!$E$12</f>
        <v>612.2282638</v>
      </c>
      <c r="DS84" s="122">
        <f>DS83*dataMethode!$E$12</f>
        <v>627.0363834</v>
      </c>
      <c r="DT84" s="122">
        <f>DT83*dataMethode!$E$12</f>
        <v>641.8490071</v>
      </c>
      <c r="DU84" s="122">
        <f>DU83*dataMethode!$E$12</f>
        <v>656.6288555</v>
      </c>
      <c r="DV84" s="122">
        <f>DV83*dataMethode!$E$12</f>
        <v>671.3955677</v>
      </c>
      <c r="DW84" s="122">
        <f>DW83*dataMethode!$E$12</f>
        <v>686.1686609</v>
      </c>
      <c r="DX84" s="122">
        <f>DX83*dataMethode!$E$12</f>
        <v>700.9107938</v>
      </c>
      <c r="DY84" s="122">
        <f>DY83*dataMethode!$E$12</f>
        <v>715.6603123</v>
      </c>
      <c r="DZ84" s="122">
        <f>DZ83*dataMethode!$E$12</f>
        <v>730.3798557</v>
      </c>
      <c r="EA84" s="122">
        <f>EA83*dataMethode!$E$12</f>
        <v>745.0887658</v>
      </c>
      <c r="EB84" s="122">
        <f>EB83*dataMethode!$E$12</f>
        <v>760.523052</v>
      </c>
      <c r="EC84" s="122">
        <f>EC83*dataMethode!$E$12</f>
        <v>775.9653227</v>
      </c>
      <c r="ED84" s="122">
        <f>ED83*dataMethode!$E$12</f>
        <v>791.3782642</v>
      </c>
      <c r="EE84" s="122">
        <f>EE83*dataMethode!$E$12</f>
        <v>806.7811074</v>
      </c>
      <c r="EF84" s="122">
        <f>EF83*dataMethode!$E$12</f>
        <v>822.1741978</v>
      </c>
      <c r="EG84" s="122">
        <f>EG83*dataMethode!$E$12</f>
        <v>837.7646671</v>
      </c>
      <c r="EH84" s="122">
        <f>EH83*dataMethode!$E$12</f>
        <v>853.3457683</v>
      </c>
      <c r="EI84" s="122">
        <f>EI83*dataMethode!$E$12</f>
        <v>868.9177985</v>
      </c>
      <c r="EJ84" s="122">
        <f>EJ83*dataMethode!$E$12</f>
        <v>884.4998061</v>
      </c>
      <c r="EK84" s="122">
        <f>EK83*dataMethode!$E$12</f>
        <v>900.054508</v>
      </c>
      <c r="EL84" s="122">
        <f>EL83*dataMethode!$E$12</f>
        <v>309.8359168</v>
      </c>
      <c r="EM84" s="122">
        <f>EM83*dataMethode!$E$12</f>
        <v>325.6705782</v>
      </c>
      <c r="EN84" s="122">
        <f>EN83*dataMethode!$E$12</f>
        <v>341.2626883</v>
      </c>
      <c r="EO84" s="122">
        <f>EO83*dataMethode!$E$12</f>
        <v>356.737664</v>
      </c>
      <c r="EP84" s="122">
        <f>EP83*dataMethode!$E$12</f>
        <v>372.0944525</v>
      </c>
      <c r="EQ84" s="122">
        <f>EQ83*dataMethode!$E$12</f>
        <v>387.374979</v>
      </c>
      <c r="ER84" s="122">
        <f>ER83*dataMethode!$E$12</f>
        <v>402.6129357</v>
      </c>
      <c r="ES84" s="122">
        <f>ES83*dataMethode!$E$12</f>
        <v>417.7791463</v>
      </c>
      <c r="ET84" s="122">
        <f>ET83*dataMethode!$E$12</f>
        <v>432.9004491</v>
      </c>
      <c r="EU84" s="122">
        <f>EU83*dataMethode!$E$12</f>
        <v>448.0017378</v>
      </c>
      <c r="EV84" s="122">
        <f>EV83*dataMethode!$E$12</f>
        <v>463.0486767</v>
      </c>
      <c r="EW84" s="122">
        <f>EW83*dataMethode!$E$12</f>
        <v>478.0834457</v>
      </c>
      <c r="EX84" s="122">
        <f>EX83*dataMethode!$E$12</f>
        <v>493.0704123</v>
      </c>
      <c r="EY84" s="122">
        <f>EY83*dataMethode!$E$12</f>
        <v>508.0313121</v>
      </c>
      <c r="EZ84" s="122">
        <f>EZ83*dataMethode!$E$12</f>
        <v>522.9873779</v>
      </c>
      <c r="FA84" s="122">
        <f>FA83*dataMethode!$E$12</f>
        <v>537.9020434</v>
      </c>
      <c r="FB84" s="122">
        <f>FB83*dataMethode!$E$12</f>
        <v>552.7960433</v>
      </c>
      <c r="FC84" s="122">
        <f>FC83*dataMethode!$E$12</f>
        <v>567.6898139</v>
      </c>
      <c r="FD84" s="122">
        <f>FD83*dataMethode!$E$12</f>
        <v>582.5463619</v>
      </c>
      <c r="FE84" s="122">
        <f>FE83*dataMethode!$E$12</f>
        <v>597.4048946</v>
      </c>
      <c r="FF84" s="122">
        <f>FF83*dataMethode!$E$12</f>
        <v>612.2282638</v>
      </c>
      <c r="FG84" s="122">
        <f>FG83*dataMethode!$E$12</f>
        <v>627.0363834</v>
      </c>
      <c r="FH84" s="122">
        <f>FH83*dataMethode!$E$12</f>
        <v>641.8490071</v>
      </c>
      <c r="FI84" s="122">
        <f>FI83*dataMethode!$E$12</f>
        <v>656.6288555</v>
      </c>
      <c r="FJ84" s="122">
        <f>FJ83*dataMethode!$E$12</f>
        <v>671.3955677</v>
      </c>
      <c r="FK84" s="122">
        <f>FK83*dataMethode!$E$12</f>
        <v>686.1686609</v>
      </c>
      <c r="FL84" s="122">
        <f>FL83*dataMethode!$E$12</f>
        <v>700.9107938</v>
      </c>
      <c r="FM84" s="122">
        <f>FM83*dataMethode!$E$12</f>
        <v>715.6603123</v>
      </c>
      <c r="FN84" s="122">
        <f>FN83*dataMethode!$E$12</f>
        <v>730.3798557</v>
      </c>
      <c r="FO84" s="122">
        <f>FO83*dataMethode!$E$12</f>
        <v>745.0887658</v>
      </c>
      <c r="FP84" s="122">
        <f>FP83*dataMethode!$E$12</f>
        <v>760.523052</v>
      </c>
      <c r="FQ84" s="122">
        <f>FQ83*dataMethode!$E$12</f>
        <v>775.9653227</v>
      </c>
      <c r="FR84" s="122">
        <f>FR83*dataMethode!$E$12</f>
        <v>791.3782642</v>
      </c>
      <c r="FS84" s="122">
        <f>FS83*dataMethode!$E$12</f>
        <v>806.7811074</v>
      </c>
      <c r="FT84" s="122">
        <f>FT83*dataMethode!$E$12</f>
        <v>822.1741978</v>
      </c>
      <c r="FU84" s="122">
        <f>FU83*dataMethode!$E$12</f>
        <v>837.7646671</v>
      </c>
      <c r="FV84" s="122">
        <f>FV83*dataMethode!$E$12</f>
        <v>853.3457683</v>
      </c>
      <c r="FW84" s="122">
        <f>FW83*dataMethode!$E$12</f>
        <v>868.9177985</v>
      </c>
      <c r="FX84" s="122">
        <f>FX83*dataMethode!$E$12</f>
        <v>884.4998061</v>
      </c>
      <c r="FY84" s="122">
        <f>FY83*dataMethode!$E$12</f>
        <v>900.054508</v>
      </c>
      <c r="FZ84" s="122">
        <f>FZ83*dataMethode!$E$12</f>
        <v>309.8359168</v>
      </c>
      <c r="GA84" s="122">
        <f>GA83*dataMethode!$E$12</f>
        <v>325.6705782</v>
      </c>
      <c r="GB84" s="122">
        <f>GB83*dataMethode!$E$12</f>
        <v>341.2626883</v>
      </c>
      <c r="GC84" s="122">
        <f>GC83*dataMethode!$E$12</f>
        <v>356.737664</v>
      </c>
      <c r="GD84" s="122">
        <f>GD83*dataMethode!$E$12</f>
        <v>372.0944525</v>
      </c>
      <c r="GE84" s="122">
        <f>GE83*dataMethode!$E$12</f>
        <v>387.374979</v>
      </c>
      <c r="GF84" s="122">
        <f>GF83*dataMethode!$E$12</f>
        <v>402.6129357</v>
      </c>
      <c r="GG84" s="122"/>
    </row>
    <row r="85">
      <c r="A85" s="66"/>
      <c r="B85" s="66"/>
      <c r="C85" s="66"/>
      <c r="E85" s="67"/>
      <c r="F85" s="67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4"/>
      <c r="BE85" s="84"/>
      <c r="BF85" s="84"/>
      <c r="BG85" s="84"/>
      <c r="BH85" s="84"/>
      <c r="BI85" s="84"/>
      <c r="BJ85" s="84"/>
      <c r="BK85" s="84"/>
      <c r="BL85" s="84"/>
      <c r="BM85" s="84"/>
      <c r="BN85" s="84"/>
      <c r="BO85" s="84"/>
      <c r="BP85" s="84"/>
      <c r="BQ85" s="84"/>
      <c r="BR85" s="84"/>
      <c r="BS85" s="84"/>
      <c r="BT85" s="84"/>
      <c r="BU85" s="84"/>
      <c r="BV85" s="84"/>
      <c r="BW85" s="84"/>
      <c r="BX85" s="84"/>
      <c r="BY85" s="84"/>
      <c r="BZ85" s="84"/>
      <c r="CA85" s="84"/>
      <c r="CB85" s="84"/>
      <c r="CC85" s="84"/>
      <c r="CD85" s="84"/>
      <c r="CE85" s="84"/>
      <c r="CF85" s="84"/>
      <c r="CG85" s="84"/>
      <c r="CH85" s="84"/>
      <c r="CI85" s="84"/>
      <c r="CJ85" s="84"/>
      <c r="CK85" s="84"/>
      <c r="CL85" s="84"/>
      <c r="CM85" s="84"/>
      <c r="CN85" s="84"/>
      <c r="CO85" s="84"/>
      <c r="CP85" s="84"/>
      <c r="CQ85" s="84"/>
      <c r="CR85" s="84"/>
      <c r="CS85" s="84"/>
      <c r="CT85" s="84"/>
      <c r="CU85" s="84"/>
      <c r="CV85" s="84"/>
      <c r="CW85" s="84"/>
      <c r="CX85" s="84"/>
      <c r="CY85" s="84"/>
      <c r="CZ85" s="84"/>
      <c r="DA85" s="84"/>
      <c r="DB85" s="84"/>
      <c r="DC85" s="84"/>
      <c r="DD85" s="84"/>
      <c r="DE85" s="84"/>
      <c r="DF85" s="84"/>
      <c r="DG85" s="84"/>
      <c r="DH85" s="84"/>
      <c r="DI85" s="84"/>
      <c r="DJ85" s="84"/>
      <c r="DK85" s="84"/>
      <c r="DL85" s="84"/>
      <c r="DM85" s="84"/>
      <c r="DN85" s="84"/>
      <c r="DO85" s="84"/>
      <c r="DP85" s="84"/>
      <c r="DQ85" s="84"/>
      <c r="DR85" s="84"/>
      <c r="DS85" s="84"/>
      <c r="DT85" s="84"/>
      <c r="DU85" s="84"/>
      <c r="DV85" s="84"/>
      <c r="DW85" s="84"/>
      <c r="DX85" s="84"/>
      <c r="DY85" s="84"/>
      <c r="DZ85" s="84"/>
      <c r="EA85" s="84"/>
      <c r="EB85" s="84"/>
      <c r="EC85" s="84"/>
      <c r="ED85" s="84"/>
      <c r="EE85" s="84"/>
      <c r="EF85" s="84"/>
      <c r="EG85" s="84"/>
      <c r="EH85" s="84"/>
      <c r="EI85" s="84"/>
      <c r="EJ85" s="84"/>
      <c r="EK85" s="84"/>
      <c r="EL85" s="84"/>
      <c r="EM85" s="84"/>
      <c r="EN85" s="84"/>
      <c r="EO85" s="84"/>
      <c r="EP85" s="84"/>
      <c r="EQ85" s="84"/>
      <c r="ER85" s="84"/>
      <c r="ES85" s="84"/>
      <c r="ET85" s="84"/>
      <c r="EU85" s="84"/>
      <c r="EV85" s="84"/>
      <c r="EW85" s="84"/>
      <c r="EX85" s="84"/>
      <c r="EY85" s="84"/>
      <c r="EZ85" s="84"/>
      <c r="FA85" s="84"/>
      <c r="FB85" s="84"/>
      <c r="FC85" s="84"/>
      <c r="FD85" s="84"/>
      <c r="FE85" s="84"/>
      <c r="FF85" s="84"/>
      <c r="FG85" s="84"/>
      <c r="FH85" s="84"/>
      <c r="FI85" s="84"/>
      <c r="FJ85" s="84"/>
      <c r="FK85" s="84"/>
      <c r="FL85" s="84"/>
      <c r="FM85" s="84"/>
      <c r="FN85" s="84"/>
      <c r="FO85" s="84"/>
      <c r="FP85" s="84"/>
      <c r="FQ85" s="84"/>
      <c r="FR85" s="84"/>
      <c r="FS85" s="84"/>
      <c r="FT85" s="84"/>
      <c r="FU85" s="84"/>
      <c r="FV85" s="84"/>
      <c r="FW85" s="84"/>
      <c r="FX85" s="84"/>
      <c r="FY85" s="84"/>
      <c r="FZ85" s="84"/>
      <c r="GA85" s="84"/>
      <c r="GB85" s="84"/>
      <c r="GC85" s="84"/>
      <c r="GD85" s="84"/>
      <c r="GE85" s="84"/>
      <c r="GF85" s="84"/>
      <c r="GG85" s="84"/>
    </row>
    <row r="86">
      <c r="A86" s="66"/>
      <c r="B86" s="66"/>
      <c r="C86" s="66"/>
      <c r="D86" s="102" t="s">
        <v>144</v>
      </c>
      <c r="E86" s="103"/>
      <c r="F86" s="103"/>
      <c r="H86" s="103">
        <v>0.0</v>
      </c>
      <c r="I86" s="103">
        <f t="shared" ref="I86:GF86" si="23">H86+1</f>
        <v>1</v>
      </c>
      <c r="J86" s="103">
        <f t="shared" si="23"/>
        <v>2</v>
      </c>
      <c r="K86" s="103">
        <f t="shared" si="23"/>
        <v>3</v>
      </c>
      <c r="L86" s="103">
        <f t="shared" si="23"/>
        <v>4</v>
      </c>
      <c r="M86" s="103">
        <f t="shared" si="23"/>
        <v>5</v>
      </c>
      <c r="N86" s="103">
        <f t="shared" si="23"/>
        <v>6</v>
      </c>
      <c r="O86" s="103">
        <f t="shared" si="23"/>
        <v>7</v>
      </c>
      <c r="P86" s="103">
        <f t="shared" si="23"/>
        <v>8</v>
      </c>
      <c r="Q86" s="103">
        <f t="shared" si="23"/>
        <v>9</v>
      </c>
      <c r="R86" s="103">
        <f t="shared" si="23"/>
        <v>10</v>
      </c>
      <c r="S86" s="103">
        <f t="shared" si="23"/>
        <v>11</v>
      </c>
      <c r="T86" s="103">
        <f t="shared" si="23"/>
        <v>12</v>
      </c>
      <c r="U86" s="103">
        <f t="shared" si="23"/>
        <v>13</v>
      </c>
      <c r="V86" s="103">
        <f t="shared" si="23"/>
        <v>14</v>
      </c>
      <c r="W86" s="103">
        <f t="shared" si="23"/>
        <v>15</v>
      </c>
      <c r="X86" s="103">
        <f t="shared" si="23"/>
        <v>16</v>
      </c>
      <c r="Y86" s="103">
        <f t="shared" si="23"/>
        <v>17</v>
      </c>
      <c r="Z86" s="103">
        <f t="shared" si="23"/>
        <v>18</v>
      </c>
      <c r="AA86" s="103">
        <f t="shared" si="23"/>
        <v>19</v>
      </c>
      <c r="AB86" s="103">
        <f t="shared" si="23"/>
        <v>20</v>
      </c>
      <c r="AC86" s="103">
        <f t="shared" si="23"/>
        <v>21</v>
      </c>
      <c r="AD86" s="103">
        <f t="shared" si="23"/>
        <v>22</v>
      </c>
      <c r="AE86" s="103">
        <f t="shared" si="23"/>
        <v>23</v>
      </c>
      <c r="AF86" s="103">
        <f t="shared" si="23"/>
        <v>24</v>
      </c>
      <c r="AG86" s="103">
        <f t="shared" si="23"/>
        <v>25</v>
      </c>
      <c r="AH86" s="103">
        <f t="shared" si="23"/>
        <v>26</v>
      </c>
      <c r="AI86" s="103">
        <f t="shared" si="23"/>
        <v>27</v>
      </c>
      <c r="AJ86" s="103">
        <f t="shared" si="23"/>
        <v>28</v>
      </c>
      <c r="AK86" s="103">
        <f t="shared" si="23"/>
        <v>29</v>
      </c>
      <c r="AL86" s="103">
        <f t="shared" si="23"/>
        <v>30</v>
      </c>
      <c r="AM86" s="103">
        <f t="shared" si="23"/>
        <v>31</v>
      </c>
      <c r="AN86" s="103">
        <f t="shared" si="23"/>
        <v>32</v>
      </c>
      <c r="AO86" s="103">
        <f t="shared" si="23"/>
        <v>33</v>
      </c>
      <c r="AP86" s="103">
        <f t="shared" si="23"/>
        <v>34</v>
      </c>
      <c r="AQ86" s="103">
        <f t="shared" si="23"/>
        <v>35</v>
      </c>
      <c r="AR86" s="103">
        <f t="shared" si="23"/>
        <v>36</v>
      </c>
      <c r="AS86" s="103">
        <f t="shared" si="23"/>
        <v>37</v>
      </c>
      <c r="AT86" s="103">
        <f t="shared" si="23"/>
        <v>38</v>
      </c>
      <c r="AU86" s="103">
        <f t="shared" si="23"/>
        <v>39</v>
      </c>
      <c r="AV86" s="103">
        <f t="shared" si="23"/>
        <v>40</v>
      </c>
      <c r="AW86" s="103">
        <f t="shared" si="23"/>
        <v>41</v>
      </c>
      <c r="AX86" s="103">
        <f t="shared" si="23"/>
        <v>42</v>
      </c>
      <c r="AY86" s="103">
        <f t="shared" si="23"/>
        <v>43</v>
      </c>
      <c r="AZ86" s="103">
        <f t="shared" si="23"/>
        <v>44</v>
      </c>
      <c r="BA86" s="103">
        <f t="shared" si="23"/>
        <v>45</v>
      </c>
      <c r="BB86" s="103">
        <f t="shared" si="23"/>
        <v>46</v>
      </c>
      <c r="BC86" s="103">
        <f t="shared" si="23"/>
        <v>47</v>
      </c>
      <c r="BD86" s="103">
        <f t="shared" si="23"/>
        <v>48</v>
      </c>
      <c r="BE86" s="103">
        <f t="shared" si="23"/>
        <v>49</v>
      </c>
      <c r="BF86" s="103">
        <f t="shared" si="23"/>
        <v>50</v>
      </c>
      <c r="BG86" s="103">
        <f t="shared" si="23"/>
        <v>51</v>
      </c>
      <c r="BH86" s="103">
        <f t="shared" si="23"/>
        <v>52</v>
      </c>
      <c r="BI86" s="103">
        <f t="shared" si="23"/>
        <v>53</v>
      </c>
      <c r="BJ86" s="103">
        <f t="shared" si="23"/>
        <v>54</v>
      </c>
      <c r="BK86" s="103">
        <f t="shared" si="23"/>
        <v>55</v>
      </c>
      <c r="BL86" s="103">
        <f t="shared" si="23"/>
        <v>56</v>
      </c>
      <c r="BM86" s="103">
        <f t="shared" si="23"/>
        <v>57</v>
      </c>
      <c r="BN86" s="103">
        <f t="shared" si="23"/>
        <v>58</v>
      </c>
      <c r="BO86" s="103">
        <f t="shared" si="23"/>
        <v>59</v>
      </c>
      <c r="BP86" s="103">
        <f t="shared" si="23"/>
        <v>60</v>
      </c>
      <c r="BQ86" s="103">
        <f t="shared" si="23"/>
        <v>61</v>
      </c>
      <c r="BR86" s="103">
        <f t="shared" si="23"/>
        <v>62</v>
      </c>
      <c r="BS86" s="103">
        <f t="shared" si="23"/>
        <v>63</v>
      </c>
      <c r="BT86" s="103">
        <f t="shared" si="23"/>
        <v>64</v>
      </c>
      <c r="BU86" s="103">
        <f t="shared" si="23"/>
        <v>65</v>
      </c>
      <c r="BV86" s="103">
        <f t="shared" si="23"/>
        <v>66</v>
      </c>
      <c r="BW86" s="103">
        <f t="shared" si="23"/>
        <v>67</v>
      </c>
      <c r="BX86" s="103">
        <f t="shared" si="23"/>
        <v>68</v>
      </c>
      <c r="BY86" s="103">
        <f t="shared" si="23"/>
        <v>69</v>
      </c>
      <c r="BZ86" s="103">
        <f t="shared" si="23"/>
        <v>70</v>
      </c>
      <c r="CA86" s="103">
        <f t="shared" si="23"/>
        <v>71</v>
      </c>
      <c r="CB86" s="103">
        <f t="shared" si="23"/>
        <v>72</v>
      </c>
      <c r="CC86" s="103">
        <f t="shared" si="23"/>
        <v>73</v>
      </c>
      <c r="CD86" s="103">
        <f t="shared" si="23"/>
        <v>74</v>
      </c>
      <c r="CE86" s="103">
        <f t="shared" si="23"/>
        <v>75</v>
      </c>
      <c r="CF86" s="103">
        <f t="shared" si="23"/>
        <v>76</v>
      </c>
      <c r="CG86" s="103">
        <f t="shared" si="23"/>
        <v>77</v>
      </c>
      <c r="CH86" s="103">
        <f t="shared" si="23"/>
        <v>78</v>
      </c>
      <c r="CI86" s="103">
        <f t="shared" si="23"/>
        <v>79</v>
      </c>
      <c r="CJ86" s="103">
        <f t="shared" si="23"/>
        <v>80</v>
      </c>
      <c r="CK86" s="103">
        <f t="shared" si="23"/>
        <v>81</v>
      </c>
      <c r="CL86" s="103">
        <f t="shared" si="23"/>
        <v>82</v>
      </c>
      <c r="CM86" s="103">
        <f t="shared" si="23"/>
        <v>83</v>
      </c>
      <c r="CN86" s="103">
        <f t="shared" si="23"/>
        <v>84</v>
      </c>
      <c r="CO86" s="103">
        <f t="shared" si="23"/>
        <v>85</v>
      </c>
      <c r="CP86" s="103">
        <f t="shared" si="23"/>
        <v>86</v>
      </c>
      <c r="CQ86" s="103">
        <f t="shared" si="23"/>
        <v>87</v>
      </c>
      <c r="CR86" s="103">
        <f t="shared" si="23"/>
        <v>88</v>
      </c>
      <c r="CS86" s="103">
        <f t="shared" si="23"/>
        <v>89</v>
      </c>
      <c r="CT86" s="103">
        <f t="shared" si="23"/>
        <v>90</v>
      </c>
      <c r="CU86" s="103">
        <f t="shared" si="23"/>
        <v>91</v>
      </c>
      <c r="CV86" s="103">
        <f t="shared" si="23"/>
        <v>92</v>
      </c>
      <c r="CW86" s="103">
        <f t="shared" si="23"/>
        <v>93</v>
      </c>
      <c r="CX86" s="103">
        <f t="shared" si="23"/>
        <v>94</v>
      </c>
      <c r="CY86" s="103">
        <f t="shared" si="23"/>
        <v>95</v>
      </c>
      <c r="CZ86" s="103">
        <f t="shared" si="23"/>
        <v>96</v>
      </c>
      <c r="DA86" s="103">
        <f t="shared" si="23"/>
        <v>97</v>
      </c>
      <c r="DB86" s="103">
        <f t="shared" si="23"/>
        <v>98</v>
      </c>
      <c r="DC86" s="103">
        <f t="shared" si="23"/>
        <v>99</v>
      </c>
      <c r="DD86" s="103">
        <f t="shared" si="23"/>
        <v>100</v>
      </c>
      <c r="DE86" s="103">
        <f t="shared" si="23"/>
        <v>101</v>
      </c>
      <c r="DF86" s="103">
        <f t="shared" si="23"/>
        <v>102</v>
      </c>
      <c r="DG86" s="103">
        <f t="shared" si="23"/>
        <v>103</v>
      </c>
      <c r="DH86" s="103">
        <f t="shared" si="23"/>
        <v>104</v>
      </c>
      <c r="DI86" s="103">
        <f t="shared" si="23"/>
        <v>105</v>
      </c>
      <c r="DJ86" s="103">
        <f t="shared" si="23"/>
        <v>106</v>
      </c>
      <c r="DK86" s="103">
        <f t="shared" si="23"/>
        <v>107</v>
      </c>
      <c r="DL86" s="103">
        <f t="shared" si="23"/>
        <v>108</v>
      </c>
      <c r="DM86" s="103">
        <f t="shared" si="23"/>
        <v>109</v>
      </c>
      <c r="DN86" s="103">
        <f t="shared" si="23"/>
        <v>110</v>
      </c>
      <c r="DO86" s="103">
        <f t="shared" si="23"/>
        <v>111</v>
      </c>
      <c r="DP86" s="103">
        <f t="shared" si="23"/>
        <v>112</v>
      </c>
      <c r="DQ86" s="103">
        <f t="shared" si="23"/>
        <v>113</v>
      </c>
      <c r="DR86" s="103">
        <f t="shared" si="23"/>
        <v>114</v>
      </c>
      <c r="DS86" s="103">
        <f t="shared" si="23"/>
        <v>115</v>
      </c>
      <c r="DT86" s="103">
        <f t="shared" si="23"/>
        <v>116</v>
      </c>
      <c r="DU86" s="103">
        <f t="shared" si="23"/>
        <v>117</v>
      </c>
      <c r="DV86" s="103">
        <f t="shared" si="23"/>
        <v>118</v>
      </c>
      <c r="DW86" s="103">
        <f t="shared" si="23"/>
        <v>119</v>
      </c>
      <c r="DX86" s="103">
        <f t="shared" si="23"/>
        <v>120</v>
      </c>
      <c r="DY86" s="103">
        <f t="shared" si="23"/>
        <v>121</v>
      </c>
      <c r="DZ86" s="103">
        <f t="shared" si="23"/>
        <v>122</v>
      </c>
      <c r="EA86" s="103">
        <f t="shared" si="23"/>
        <v>123</v>
      </c>
      <c r="EB86" s="103">
        <f t="shared" si="23"/>
        <v>124</v>
      </c>
      <c r="EC86" s="103">
        <f t="shared" si="23"/>
        <v>125</v>
      </c>
      <c r="ED86" s="103">
        <f t="shared" si="23"/>
        <v>126</v>
      </c>
      <c r="EE86" s="103">
        <f t="shared" si="23"/>
        <v>127</v>
      </c>
      <c r="EF86" s="103">
        <f t="shared" si="23"/>
        <v>128</v>
      </c>
      <c r="EG86" s="103">
        <f t="shared" si="23"/>
        <v>129</v>
      </c>
      <c r="EH86" s="103">
        <f t="shared" si="23"/>
        <v>130</v>
      </c>
      <c r="EI86" s="103">
        <f t="shared" si="23"/>
        <v>131</v>
      </c>
      <c r="EJ86" s="103">
        <f t="shared" si="23"/>
        <v>132</v>
      </c>
      <c r="EK86" s="103">
        <f t="shared" si="23"/>
        <v>133</v>
      </c>
      <c r="EL86" s="103">
        <f t="shared" si="23"/>
        <v>134</v>
      </c>
      <c r="EM86" s="103">
        <f t="shared" si="23"/>
        <v>135</v>
      </c>
      <c r="EN86" s="103">
        <f t="shared" si="23"/>
        <v>136</v>
      </c>
      <c r="EO86" s="103">
        <f t="shared" si="23"/>
        <v>137</v>
      </c>
      <c r="EP86" s="103">
        <f t="shared" si="23"/>
        <v>138</v>
      </c>
      <c r="EQ86" s="103">
        <f t="shared" si="23"/>
        <v>139</v>
      </c>
      <c r="ER86" s="103">
        <f t="shared" si="23"/>
        <v>140</v>
      </c>
      <c r="ES86" s="103">
        <f t="shared" si="23"/>
        <v>141</v>
      </c>
      <c r="ET86" s="103">
        <f t="shared" si="23"/>
        <v>142</v>
      </c>
      <c r="EU86" s="103">
        <f t="shared" si="23"/>
        <v>143</v>
      </c>
      <c r="EV86" s="103">
        <f t="shared" si="23"/>
        <v>144</v>
      </c>
      <c r="EW86" s="103">
        <f t="shared" si="23"/>
        <v>145</v>
      </c>
      <c r="EX86" s="103">
        <f t="shared" si="23"/>
        <v>146</v>
      </c>
      <c r="EY86" s="103">
        <f t="shared" si="23"/>
        <v>147</v>
      </c>
      <c r="EZ86" s="103">
        <f t="shared" si="23"/>
        <v>148</v>
      </c>
      <c r="FA86" s="103">
        <f t="shared" si="23"/>
        <v>149</v>
      </c>
      <c r="FB86" s="103">
        <f t="shared" si="23"/>
        <v>150</v>
      </c>
      <c r="FC86" s="103">
        <f t="shared" si="23"/>
        <v>151</v>
      </c>
      <c r="FD86" s="103">
        <f t="shared" si="23"/>
        <v>152</v>
      </c>
      <c r="FE86" s="103">
        <f t="shared" si="23"/>
        <v>153</v>
      </c>
      <c r="FF86" s="103">
        <f t="shared" si="23"/>
        <v>154</v>
      </c>
      <c r="FG86" s="103">
        <f t="shared" si="23"/>
        <v>155</v>
      </c>
      <c r="FH86" s="103">
        <f t="shared" si="23"/>
        <v>156</v>
      </c>
      <c r="FI86" s="103">
        <f t="shared" si="23"/>
        <v>157</v>
      </c>
      <c r="FJ86" s="103">
        <f t="shared" si="23"/>
        <v>158</v>
      </c>
      <c r="FK86" s="103">
        <f t="shared" si="23"/>
        <v>159</v>
      </c>
      <c r="FL86" s="103">
        <f t="shared" si="23"/>
        <v>160</v>
      </c>
      <c r="FM86" s="103">
        <f t="shared" si="23"/>
        <v>161</v>
      </c>
      <c r="FN86" s="103">
        <f t="shared" si="23"/>
        <v>162</v>
      </c>
      <c r="FO86" s="103">
        <f t="shared" si="23"/>
        <v>163</v>
      </c>
      <c r="FP86" s="103">
        <f t="shared" si="23"/>
        <v>164</v>
      </c>
      <c r="FQ86" s="103">
        <f t="shared" si="23"/>
        <v>165</v>
      </c>
      <c r="FR86" s="103">
        <f t="shared" si="23"/>
        <v>166</v>
      </c>
      <c r="FS86" s="103">
        <f t="shared" si="23"/>
        <v>167</v>
      </c>
      <c r="FT86" s="103">
        <f t="shared" si="23"/>
        <v>168</v>
      </c>
      <c r="FU86" s="103">
        <f t="shared" si="23"/>
        <v>169</v>
      </c>
      <c r="FV86" s="103">
        <f t="shared" si="23"/>
        <v>170</v>
      </c>
      <c r="FW86" s="103">
        <f t="shared" si="23"/>
        <v>171</v>
      </c>
      <c r="FX86" s="103">
        <f t="shared" si="23"/>
        <v>172</v>
      </c>
      <c r="FY86" s="103">
        <f t="shared" si="23"/>
        <v>173</v>
      </c>
      <c r="FZ86" s="103">
        <f t="shared" si="23"/>
        <v>174</v>
      </c>
      <c r="GA86" s="103">
        <f t="shared" si="23"/>
        <v>175</v>
      </c>
      <c r="GB86" s="103">
        <f t="shared" si="23"/>
        <v>176</v>
      </c>
      <c r="GC86" s="103">
        <f t="shared" si="23"/>
        <v>177</v>
      </c>
      <c r="GD86" s="103">
        <f t="shared" si="23"/>
        <v>178</v>
      </c>
      <c r="GE86" s="103">
        <f t="shared" si="23"/>
        <v>179</v>
      </c>
      <c r="GF86" s="103">
        <f t="shared" si="23"/>
        <v>180</v>
      </c>
      <c r="GG86" s="103"/>
    </row>
    <row r="87">
      <c r="A87" s="66"/>
      <c r="B87" s="66"/>
      <c r="C87" s="66"/>
      <c r="D87" s="66" t="s">
        <v>145</v>
      </c>
      <c r="E87" s="21"/>
      <c r="F87" s="21" t="s">
        <v>89</v>
      </c>
      <c r="G87" s="20"/>
      <c r="H87" s="50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67"/>
      <c r="BO87" s="67"/>
      <c r="BP87" s="67"/>
      <c r="BQ87" s="67"/>
      <c r="BR87" s="67"/>
      <c r="BS87" s="67"/>
      <c r="BT87" s="67"/>
      <c r="BU87" s="67"/>
      <c r="BV87" s="67"/>
      <c r="BW87" s="67"/>
      <c r="BX87" s="67"/>
      <c r="BY87" s="67"/>
      <c r="BZ87" s="67"/>
      <c r="CA87" s="67"/>
      <c r="CB87" s="67"/>
      <c r="CC87" s="67"/>
      <c r="CD87" s="67"/>
      <c r="CE87" s="67"/>
      <c r="CF87" s="67"/>
      <c r="CG87" s="67"/>
      <c r="CH87" s="67"/>
      <c r="CI87" s="67"/>
      <c r="CJ87" s="67"/>
      <c r="CK87" s="67"/>
      <c r="CL87" s="67"/>
      <c r="CM87" s="67"/>
      <c r="CN87" s="67"/>
      <c r="CO87" s="67"/>
      <c r="CP87" s="67"/>
      <c r="CQ87" s="67"/>
      <c r="CR87" s="67"/>
      <c r="CS87" s="67"/>
      <c r="CT87" s="67"/>
      <c r="CU87" s="67"/>
      <c r="CV87" s="67"/>
      <c r="CW87" s="67"/>
      <c r="CX87" s="67"/>
      <c r="CY87" s="67"/>
      <c r="CZ87" s="67"/>
      <c r="DA87" s="67"/>
      <c r="DB87" s="67"/>
      <c r="DC87" s="67"/>
      <c r="DD87" s="67"/>
      <c r="DE87" s="67"/>
      <c r="DF87" s="67"/>
      <c r="DG87" s="67"/>
      <c r="DH87" s="67"/>
      <c r="DI87" s="67"/>
      <c r="DJ87" s="67"/>
      <c r="DK87" s="67"/>
      <c r="DL87" s="67"/>
      <c r="DM87" s="67"/>
      <c r="DN87" s="67"/>
      <c r="DO87" s="67"/>
      <c r="DP87" s="67"/>
      <c r="DQ87" s="67"/>
      <c r="DR87" s="67"/>
      <c r="DS87" s="67"/>
      <c r="DT87" s="67"/>
      <c r="DU87" s="67"/>
      <c r="DV87" s="67"/>
      <c r="DW87" s="67"/>
      <c r="DX87" s="67"/>
      <c r="DY87" s="67"/>
      <c r="DZ87" s="67"/>
      <c r="EA87" s="67"/>
      <c r="EB87" s="67"/>
      <c r="EC87" s="67"/>
      <c r="ED87" s="67"/>
      <c r="EE87" s="67"/>
      <c r="EF87" s="67"/>
      <c r="EG87" s="67"/>
      <c r="EH87" s="67"/>
      <c r="EI87" s="67"/>
      <c r="EJ87" s="67"/>
      <c r="EK87" s="67"/>
      <c r="EL87" s="67"/>
      <c r="EM87" s="67"/>
      <c r="EN87" s="67"/>
      <c r="EO87" s="67"/>
      <c r="EP87" s="67"/>
      <c r="EQ87" s="67"/>
      <c r="ER87" s="67"/>
      <c r="ES87" s="67"/>
      <c r="ET87" s="67"/>
      <c r="EU87" s="67"/>
      <c r="EV87" s="67"/>
      <c r="EW87" s="67"/>
      <c r="EX87" s="67"/>
      <c r="EY87" s="67"/>
      <c r="EZ87" s="67"/>
      <c r="FA87" s="67"/>
      <c r="FB87" s="67"/>
      <c r="FC87" s="67"/>
      <c r="FD87" s="67"/>
      <c r="FE87" s="67"/>
      <c r="FF87" s="67"/>
      <c r="FG87" s="67"/>
      <c r="FH87" s="67"/>
      <c r="FI87" s="67"/>
      <c r="FJ87" s="67"/>
      <c r="FK87" s="67"/>
      <c r="FL87" s="67"/>
      <c r="FM87" s="67"/>
      <c r="FN87" s="67"/>
      <c r="FO87" s="67"/>
      <c r="FP87" s="67"/>
      <c r="FQ87" s="67"/>
      <c r="FR87" s="67"/>
      <c r="FS87" s="67"/>
      <c r="FT87" s="67"/>
      <c r="FU87" s="67"/>
      <c r="FV87" s="67"/>
      <c r="FW87" s="67"/>
      <c r="FX87" s="67"/>
      <c r="FY87" s="67"/>
      <c r="FZ87" s="67"/>
      <c r="GA87" s="67"/>
      <c r="GB87" s="67"/>
      <c r="GC87" s="67"/>
      <c r="GD87" s="67"/>
      <c r="GE87" s="67"/>
      <c r="GF87" s="67"/>
      <c r="GG87" s="67"/>
    </row>
    <row r="88">
      <c r="A88" s="66"/>
      <c r="B88" s="66"/>
      <c r="C88" s="66"/>
      <c r="D88" s="20" t="s">
        <v>146</v>
      </c>
      <c r="E88" s="50"/>
      <c r="F88" s="50" t="s">
        <v>89</v>
      </c>
      <c r="H88" s="128">
        <f>(dataFutaie!G19+dataFutaie!G44+dataFutaie!G69+dataFutaie!G94+dataFutaie!G119+dataFutaie!G144)*dataMethode!$E$28</f>
        <v>0</v>
      </c>
      <c r="I88" s="128">
        <f>(dataFutaie!H19+dataFutaie!H44+dataFutaie!H69+dataFutaie!H94+dataFutaie!H119+dataFutaie!H144)*dataMethode!$E$28</f>
        <v>0</v>
      </c>
      <c r="J88" s="128">
        <f>(dataFutaie!I19+dataFutaie!I44+dataFutaie!I69+dataFutaie!I94+dataFutaie!I119+dataFutaie!I144)*dataMethode!$E$28</f>
        <v>0</v>
      </c>
      <c r="K88" s="128">
        <f>(dataFutaie!J19+dataFutaie!J44+dataFutaie!J69+dataFutaie!J94+dataFutaie!J119+dataFutaie!J144)*dataMethode!$E$28</f>
        <v>0</v>
      </c>
      <c r="L88" s="128">
        <f>(dataFutaie!K19+dataFutaie!K44+dataFutaie!K69+dataFutaie!K94+dataFutaie!K119+dataFutaie!K144)*dataMethode!$E$28</f>
        <v>0</v>
      </c>
      <c r="M88" s="128">
        <f>(dataFutaie!L19+dataFutaie!L44+dataFutaie!L69+dataFutaie!L94+dataFutaie!L119+dataFutaie!L144)*dataMethode!$E$28</f>
        <v>0</v>
      </c>
      <c r="N88" s="128">
        <f>(dataFutaie!M19+dataFutaie!M44+dataFutaie!M69+dataFutaie!M94+dataFutaie!M119+dataFutaie!M144)*dataMethode!$E$28</f>
        <v>0</v>
      </c>
      <c r="O88" s="128">
        <f>(dataFutaie!N19+dataFutaie!N44+dataFutaie!N69+dataFutaie!N94+dataFutaie!N119+dataFutaie!N144)*dataMethode!$E$28</f>
        <v>2.1762</v>
      </c>
      <c r="P88" s="128">
        <f>(dataFutaie!O19+dataFutaie!O44+dataFutaie!O69+dataFutaie!O94+dataFutaie!O119+dataFutaie!O144)*dataMethode!$E$28</f>
        <v>0</v>
      </c>
      <c r="Q88" s="128">
        <f>(dataFutaie!P19+dataFutaie!P44+dataFutaie!P69+dataFutaie!P94+dataFutaie!P119+dataFutaie!P144)*dataMethode!$E$28</f>
        <v>0</v>
      </c>
      <c r="R88" s="128">
        <f>(dataFutaie!Q19+dataFutaie!Q44+dataFutaie!Q69+dataFutaie!Q94+dataFutaie!Q119+dataFutaie!Q144)*dataMethode!$E$28</f>
        <v>0</v>
      </c>
      <c r="S88" s="128">
        <f>(dataFutaie!R19+dataFutaie!R44+dataFutaie!R69+dataFutaie!R94+dataFutaie!R119+dataFutaie!R144)*dataMethode!$E$28</f>
        <v>0</v>
      </c>
      <c r="T88" s="128">
        <f>(dataFutaie!S19+dataFutaie!S44+dataFutaie!S69+dataFutaie!S94+dataFutaie!S119+dataFutaie!S144)*dataMethode!$E$28</f>
        <v>0</v>
      </c>
      <c r="U88" s="128">
        <f>(dataFutaie!T19+dataFutaie!T44+dataFutaie!T69+dataFutaie!T94+dataFutaie!T119+dataFutaie!T144)*dataMethode!$E$28</f>
        <v>0</v>
      </c>
      <c r="V88" s="128">
        <f>(dataFutaie!U19+dataFutaie!U44+dataFutaie!U69+dataFutaie!U94+dataFutaie!U119+dataFutaie!U144)*dataMethode!$E$28</f>
        <v>3.7419825</v>
      </c>
      <c r="W88" s="128">
        <f>(dataFutaie!V19+dataFutaie!V44+dataFutaie!V69+dataFutaie!V94+dataFutaie!V119+dataFutaie!V144)*dataMethode!$E$28</f>
        <v>0</v>
      </c>
      <c r="X88" s="128">
        <f>(dataFutaie!W19+dataFutaie!W44+dataFutaie!W69+dataFutaie!W94+dataFutaie!W119+dataFutaie!W144)*dataMethode!$E$28</f>
        <v>0</v>
      </c>
      <c r="Y88" s="128">
        <f>(dataFutaie!X19+dataFutaie!X44+dataFutaie!X69+dataFutaie!X94+dataFutaie!X119+dataFutaie!X144)*dataMethode!$E$28</f>
        <v>0</v>
      </c>
      <c r="Z88" s="128">
        <f>(dataFutaie!Y19+dataFutaie!Y44+dataFutaie!Y69+dataFutaie!Y94+dataFutaie!Y119+dataFutaie!Y144)*dataMethode!$E$28</f>
        <v>0</v>
      </c>
      <c r="AA88" s="128">
        <f>(dataFutaie!Z19+dataFutaie!Z44+dataFutaie!Z69+dataFutaie!Z94+dataFutaie!Z119+dataFutaie!Z144)*dataMethode!$E$28</f>
        <v>0</v>
      </c>
      <c r="AB88" s="128">
        <f>(dataFutaie!AA19+dataFutaie!AA44+dataFutaie!AA69+dataFutaie!AA94+dataFutaie!AA119+dataFutaie!AA144)*dataMethode!$E$28</f>
        <v>0</v>
      </c>
      <c r="AC88" s="128">
        <f>(dataFutaie!AB19+dataFutaie!AB44+dataFutaie!AB69+dataFutaie!AB94+dataFutaie!AB119+dataFutaie!AB144)*dataMethode!$E$28</f>
        <v>6.5090475</v>
      </c>
      <c r="AD88" s="128">
        <f>(dataFutaie!AC19+dataFutaie!AC44+dataFutaie!AC69+dataFutaie!AC94+dataFutaie!AC119+dataFutaie!AC144)*dataMethode!$E$28</f>
        <v>0</v>
      </c>
      <c r="AE88" s="128">
        <f>(dataFutaie!AD19+dataFutaie!AD44+dataFutaie!AD69+dataFutaie!AD94+dataFutaie!AD119+dataFutaie!AD144)*dataMethode!$E$28</f>
        <v>0</v>
      </c>
      <c r="AF88" s="128">
        <f>(dataFutaie!AE19+dataFutaie!AE44+dataFutaie!AE69+dataFutaie!AE94+dataFutaie!AE119+dataFutaie!AE144)*dataMethode!$E$28</f>
        <v>0</v>
      </c>
      <c r="AG88" s="128">
        <f>(dataFutaie!AF19+dataFutaie!AF44+dataFutaie!AF69+dataFutaie!AF94+dataFutaie!AF119+dataFutaie!AF144)*dataMethode!$E$28</f>
        <v>0</v>
      </c>
      <c r="AH88" s="128">
        <f>(dataFutaie!AG19+dataFutaie!AG44+dataFutaie!AG69+dataFutaie!AG94+dataFutaie!AG119+dataFutaie!AG144)*dataMethode!$E$28</f>
        <v>0</v>
      </c>
      <c r="AI88" s="128">
        <f>(dataFutaie!AH19+dataFutaie!AH44+dataFutaie!AH69+dataFutaie!AH94+dataFutaie!AH119+dataFutaie!AH144)*dataMethode!$E$28</f>
        <v>0</v>
      </c>
      <c r="AJ88" s="128">
        <f>(dataFutaie!AI19+dataFutaie!AI44+dataFutaie!AI69+dataFutaie!AI94+dataFutaie!AI119+dataFutaie!AI144)*dataMethode!$E$28</f>
        <v>0</v>
      </c>
      <c r="AK88" s="128">
        <f>(dataFutaie!AJ19+dataFutaie!AJ44+dataFutaie!AJ69+dataFutaie!AJ94+dataFutaie!AJ119+dataFutaie!AJ144)*dataMethode!$E$28</f>
        <v>0</v>
      </c>
      <c r="AL88" s="128">
        <f>(dataFutaie!AK19+dataFutaie!AK44+dataFutaie!AK69+dataFutaie!AK94+dataFutaie!AK119+dataFutaie!AK144)*dataMethode!$E$28</f>
        <v>0</v>
      </c>
      <c r="AM88" s="128">
        <f>(dataFutaie!AL19+dataFutaie!AL44+dataFutaie!AL69+dataFutaie!AL94+dataFutaie!AL119+dataFutaie!AL144)*dataMethode!$E$28</f>
        <v>6.870475</v>
      </c>
      <c r="AN88" s="128">
        <f>(dataFutaie!AM19+dataFutaie!AM44+dataFutaie!AM69+dataFutaie!AM94+dataFutaie!AM119+dataFutaie!AM144)*dataMethode!$E$28</f>
        <v>0</v>
      </c>
      <c r="AO88" s="128">
        <f>(dataFutaie!AN19+dataFutaie!AN44+dataFutaie!AN69+dataFutaie!AN94+dataFutaie!AN119+dataFutaie!AN144)*dataMethode!$E$28</f>
        <v>0</v>
      </c>
      <c r="AP88" s="128">
        <f>(dataFutaie!AO19+dataFutaie!AO44+dataFutaie!AO69+dataFutaie!AO94+dataFutaie!AO119+dataFutaie!AO144)*dataMethode!$E$28</f>
        <v>0</v>
      </c>
      <c r="AQ88" s="128">
        <f>(dataFutaie!AP19+dataFutaie!AP44+dataFutaie!AP69+dataFutaie!AP94+dataFutaie!AP119+dataFutaie!AP144)*dataMethode!$E$28</f>
        <v>0</v>
      </c>
      <c r="AR88" s="128">
        <f>(dataFutaie!AQ19+dataFutaie!AQ44+dataFutaie!AQ69+dataFutaie!AQ94+dataFutaie!AQ119+dataFutaie!AQ144)*dataMethode!$E$28</f>
        <v>0</v>
      </c>
      <c r="AS88" s="128">
        <f>(dataFutaie!AR19+dataFutaie!AR44+dataFutaie!AR69+dataFutaie!AR94+dataFutaie!AR119+dataFutaie!AR144)*dataMethode!$E$28</f>
        <v>0</v>
      </c>
      <c r="AT88" s="128">
        <f>(dataFutaie!AS19+dataFutaie!AS44+dataFutaie!AS69+dataFutaie!AS94+dataFutaie!AS119+dataFutaie!AS144)*dataMethode!$E$28</f>
        <v>0</v>
      </c>
      <c r="AU88" s="128">
        <f>(dataFutaie!AT19+dataFutaie!AT44+dataFutaie!AT69+dataFutaie!AT94+dataFutaie!AT119+dataFutaie!AT144)*dataMethode!$E$28</f>
        <v>0</v>
      </c>
      <c r="AV88" s="128">
        <f>(dataFutaie!AU19+dataFutaie!AU44+dataFutaie!AU69+dataFutaie!AU94+dataFutaie!AU119+dataFutaie!AU144)*dataMethode!$E$28</f>
        <v>0</v>
      </c>
      <c r="AW88" s="128">
        <f>(dataFutaie!AV19+dataFutaie!AV44+dataFutaie!AV69+dataFutaie!AV94+dataFutaie!AV119+dataFutaie!AV144)*dataMethode!$E$28</f>
        <v>0</v>
      </c>
      <c r="AX88" s="128">
        <f>(dataFutaie!AW19+dataFutaie!AW44+dataFutaie!AW69+dataFutaie!AW94+dataFutaie!AW119+dataFutaie!AW144)*dataMethode!$E$28</f>
        <v>0</v>
      </c>
      <c r="AY88" s="128">
        <f>(dataFutaie!AX19+dataFutaie!AX44+dataFutaie!AX69+dataFutaie!AX94+dataFutaie!AX119+dataFutaie!AX144)*dataMethode!$E$28</f>
        <v>0</v>
      </c>
      <c r="AZ88" s="128">
        <f>(dataFutaie!AY19+dataFutaie!AY44+dataFutaie!AY69+dataFutaie!AY94+dataFutaie!AY119+dataFutaie!AY144)*dataMethode!$E$28</f>
        <v>10.32004</v>
      </c>
      <c r="BA88" s="128">
        <f>(dataFutaie!AZ19+dataFutaie!AZ44+dataFutaie!AZ69+dataFutaie!AZ94+dataFutaie!AZ119+dataFutaie!AZ144)*dataMethode!$E$28</f>
        <v>0</v>
      </c>
      <c r="BB88" s="128">
        <f>(dataFutaie!BA19+dataFutaie!BA44+dataFutaie!BA69+dataFutaie!BA94+dataFutaie!BA119+dataFutaie!BA144)*dataMethode!$E$28</f>
        <v>0</v>
      </c>
      <c r="BC88" s="128">
        <f>(dataFutaie!BB19+dataFutaie!BB44+dataFutaie!BB69+dataFutaie!BB94+dataFutaie!BB119+dataFutaie!BB144)*dataMethode!$E$28</f>
        <v>0</v>
      </c>
      <c r="BD88" s="128">
        <f>(dataFutaie!BC19+dataFutaie!BC44+dataFutaie!BC69+dataFutaie!BC94+dataFutaie!BC119+dataFutaie!BC144)*dataMethode!$E$28</f>
        <v>0</v>
      </c>
      <c r="BE88" s="128">
        <f>(dataFutaie!BD19+dataFutaie!BD44+dataFutaie!BD69+dataFutaie!BD94+dataFutaie!BD119+dataFutaie!BD144)*dataMethode!$E$28</f>
        <v>0</v>
      </c>
      <c r="BF88" s="128">
        <f>(dataFutaie!BE19+dataFutaie!BE44+dataFutaie!BE69+dataFutaie!BE94+dataFutaie!BE119+dataFutaie!BE144)*dataMethode!$E$28</f>
        <v>0</v>
      </c>
      <c r="BG88" s="128">
        <f>(dataFutaie!BF19+dataFutaie!BF44+dataFutaie!BF69+dataFutaie!BF94+dataFutaie!BF119+dataFutaie!BF144)*dataMethode!$E$28</f>
        <v>0</v>
      </c>
      <c r="BH88" s="128">
        <f>(dataFutaie!BG19+dataFutaie!BG44+dataFutaie!BG69+dataFutaie!BG94+dataFutaie!BG119+dataFutaie!BG144)*dataMethode!$E$28</f>
        <v>0</v>
      </c>
      <c r="BI88" s="128">
        <f>(dataFutaie!BH19+dataFutaie!BH44+dataFutaie!BH69+dataFutaie!BH94+dataFutaie!BH119+dataFutaie!BH144)*dataMethode!$E$28</f>
        <v>0</v>
      </c>
      <c r="BJ88" s="128">
        <f>(dataFutaie!BI19+dataFutaie!BI44+dataFutaie!BI69+dataFutaie!BI94+dataFutaie!BI119+dataFutaie!BI144)*dataMethode!$E$28</f>
        <v>0</v>
      </c>
      <c r="BK88" s="128">
        <f>(dataFutaie!BJ19+dataFutaie!BJ44+dataFutaie!BJ69+dataFutaie!BJ94+dataFutaie!BJ119+dataFutaie!BJ144)*dataMethode!$E$28</f>
        <v>0</v>
      </c>
      <c r="BL88" s="128">
        <f>(dataFutaie!BK19+dataFutaie!BK44+dataFutaie!BK69+dataFutaie!BK94+dataFutaie!BK119+dataFutaie!BK144)*dataMethode!$E$28</f>
        <v>0</v>
      </c>
      <c r="BM88" s="128">
        <f>(dataFutaie!BL19+dataFutaie!BL44+dataFutaie!BL69+dataFutaie!BL94+dataFutaie!BL119+dataFutaie!BL144)*dataMethode!$E$28</f>
        <v>13.42465</v>
      </c>
      <c r="BN88" s="128">
        <f>(dataFutaie!BM19+dataFutaie!BM44+dataFutaie!BM69+dataFutaie!BM94+dataFutaie!BM119+dataFutaie!BM144)*dataMethode!$E$28</f>
        <v>0</v>
      </c>
      <c r="BO88" s="128">
        <f>(dataFutaie!BN19+dataFutaie!BN44+dataFutaie!BN69+dataFutaie!BN94+dataFutaie!BN119+dataFutaie!BN144)*dataMethode!$E$28</f>
        <v>0</v>
      </c>
      <c r="BP88" s="128">
        <f>(dataFutaie!BO19+dataFutaie!BO44+dataFutaie!BO69+dataFutaie!BO94+dataFutaie!BO119+dataFutaie!BO144)*dataMethode!$E$28</f>
        <v>0</v>
      </c>
      <c r="BQ88" s="128">
        <f>(dataFutaie!BP19+dataFutaie!BP44+dataFutaie!BP69+dataFutaie!BP94+dataFutaie!BP119+dataFutaie!BP144)*dataMethode!$E$28</f>
        <v>0</v>
      </c>
      <c r="BR88" s="128">
        <f>(dataFutaie!BQ19+dataFutaie!BQ44+dataFutaie!BQ69+dataFutaie!BQ94+dataFutaie!BQ119+dataFutaie!BQ144)*dataMethode!$E$28</f>
        <v>0</v>
      </c>
      <c r="BS88" s="128">
        <f>(dataFutaie!BR19+dataFutaie!BR44+dataFutaie!BR69+dataFutaie!BR94+dataFutaie!BR119+dataFutaie!BR144)*dataMethode!$E$28</f>
        <v>0</v>
      </c>
      <c r="BT88" s="128">
        <f>(dataFutaie!BS19+dataFutaie!BS44+dataFutaie!BS69+dataFutaie!BS94+dataFutaie!BS119+dataFutaie!BS144)*dataMethode!$E$28</f>
        <v>0</v>
      </c>
      <c r="BU88" s="128">
        <f>(dataFutaie!BT19+dataFutaie!BT44+dataFutaie!BT69+dataFutaie!BT94+dataFutaie!BT119+dataFutaie!BT144)*dataMethode!$E$28</f>
        <v>0</v>
      </c>
      <c r="BV88" s="128">
        <f>(dataFutaie!BU19+dataFutaie!BU44+dataFutaie!BU69+dataFutaie!BU94+dataFutaie!BU119+dataFutaie!BU144)*dataMethode!$E$28</f>
        <v>0</v>
      </c>
      <c r="BW88" s="128">
        <f>(dataFutaie!BV19+dataFutaie!BV44+dataFutaie!BV69+dataFutaie!BV94+dataFutaie!BV119+dataFutaie!BV144)*dataMethode!$E$28</f>
        <v>0</v>
      </c>
      <c r="BX88" s="128">
        <f>(dataFutaie!BW19+dataFutaie!BW44+dataFutaie!BW69+dataFutaie!BW94+dataFutaie!BW119+dataFutaie!BW144)*dataMethode!$E$28</f>
        <v>0</v>
      </c>
      <c r="BY88" s="128">
        <f>(dataFutaie!BX19+dataFutaie!BX44+dataFutaie!BX69+dataFutaie!BX94+dataFutaie!BX119+dataFutaie!BX144)*dataMethode!$E$28</f>
        <v>0</v>
      </c>
      <c r="BZ88" s="128">
        <f>(dataFutaie!BY19+dataFutaie!BY44+dataFutaie!BY69+dataFutaie!BY94+dataFutaie!BY119+dataFutaie!BY144)*dataMethode!$E$28</f>
        <v>16.2188</v>
      </c>
      <c r="CA88" s="128">
        <f>(dataFutaie!BZ19+dataFutaie!BZ44+dataFutaie!BZ69+dataFutaie!BZ94+dataFutaie!BZ119+dataFutaie!BZ144)*dataMethode!$E$28</f>
        <v>0</v>
      </c>
      <c r="CB88" s="128">
        <f>(dataFutaie!CA19+dataFutaie!CA44+dataFutaie!CA69+dataFutaie!CA94+dataFutaie!CA119+dataFutaie!CA144)*dataMethode!$E$28</f>
        <v>0</v>
      </c>
      <c r="CC88" s="128">
        <f>(dataFutaie!CB19+dataFutaie!CB44+dataFutaie!CB69+dataFutaie!CB94+dataFutaie!CB119+dataFutaie!CB144)*dataMethode!$E$28</f>
        <v>0</v>
      </c>
      <c r="CD88" s="128">
        <f>(dataFutaie!CC19+dataFutaie!CC44+dataFutaie!CC69+dataFutaie!CC94+dataFutaie!CC119+dataFutaie!CC144)*dataMethode!$E$28</f>
        <v>0</v>
      </c>
      <c r="CE88" s="128">
        <f>(dataFutaie!CD19+dataFutaie!CD44+dataFutaie!CD69+dataFutaie!CD94+dataFutaie!CD119+dataFutaie!CD144)*dataMethode!$E$28</f>
        <v>0</v>
      </c>
      <c r="CF88" s="128">
        <f>(dataFutaie!CE19+dataFutaie!CE44+dataFutaie!CE69+dataFutaie!CE94+dataFutaie!CE119+dataFutaie!CE144)*dataMethode!$E$28</f>
        <v>0</v>
      </c>
      <c r="CG88" s="128">
        <f>(dataFutaie!CF19+dataFutaie!CF44+dataFutaie!CF69+dataFutaie!CF94+dataFutaie!CF119+dataFutaie!CF144)*dataMethode!$E$28</f>
        <v>0</v>
      </c>
      <c r="CH88" s="128">
        <f>(dataFutaie!CG19+dataFutaie!CG44+dataFutaie!CG69+dataFutaie!CG94+dataFutaie!CG119+dataFutaie!CG144)*dataMethode!$E$28</f>
        <v>0</v>
      </c>
      <c r="CI88" s="128">
        <f>(dataFutaie!CH19+dataFutaie!CH44+dataFutaie!CH69+dataFutaie!CH94+dataFutaie!CH119+dataFutaie!CH144)*dataMethode!$E$28</f>
        <v>0</v>
      </c>
      <c r="CJ88" s="128">
        <f>(dataFutaie!CI19+dataFutaie!CI44+dataFutaie!CI69+dataFutaie!CI94+dataFutaie!CI119+dataFutaie!CI144)*dataMethode!$E$28</f>
        <v>0</v>
      </c>
      <c r="CK88" s="128">
        <f>(dataFutaie!CJ19+dataFutaie!CJ44+dataFutaie!CJ69+dataFutaie!CJ94+dataFutaie!CJ119+dataFutaie!CJ144)*dataMethode!$E$28</f>
        <v>0</v>
      </c>
      <c r="CL88" s="128">
        <f>(dataFutaie!CK19+dataFutaie!CK44+dataFutaie!CK69+dataFutaie!CK94+dataFutaie!CK119+dataFutaie!CK144)*dataMethode!$E$28</f>
        <v>0</v>
      </c>
      <c r="CM88" s="128">
        <f>(dataFutaie!CL19+dataFutaie!CL44+dataFutaie!CL69+dataFutaie!CL94+dataFutaie!CL119+dataFutaie!CL144)*dataMethode!$E$28</f>
        <v>18.733535</v>
      </c>
      <c r="CN88" s="128">
        <f>(dataFutaie!CM19+dataFutaie!CM44+dataFutaie!CM69+dataFutaie!CM94+dataFutaie!CM119+dataFutaie!CM144)*dataMethode!$E$28</f>
        <v>0</v>
      </c>
      <c r="CO88" s="128">
        <f>(dataFutaie!CN19+dataFutaie!CN44+dataFutaie!CN69+dataFutaie!CN94+dataFutaie!CN119+dataFutaie!CN144)*dataMethode!$E$28</f>
        <v>0</v>
      </c>
      <c r="CP88" s="128">
        <f>(dataFutaie!CO19+dataFutaie!CO44+dataFutaie!CO69+dataFutaie!CO94+dataFutaie!CO119+dataFutaie!CO144)*dataMethode!$E$28</f>
        <v>0</v>
      </c>
      <c r="CQ88" s="128">
        <f>(dataFutaie!CP19+dataFutaie!CP44+dataFutaie!CP69+dataFutaie!CP94+dataFutaie!CP119+dataFutaie!CP144)*dataMethode!$E$28</f>
        <v>0</v>
      </c>
      <c r="CR88" s="128">
        <f>(dataFutaie!CQ19+dataFutaie!CQ44+dataFutaie!CQ69+dataFutaie!CQ94+dataFutaie!CQ119+dataFutaie!CQ144)*dataMethode!$E$28</f>
        <v>0</v>
      </c>
      <c r="CS88" s="128">
        <f>(dataFutaie!CR19+dataFutaie!CR44+dataFutaie!CR69+dataFutaie!CR94+dataFutaie!CR119+dataFutaie!CR144)*dataMethode!$E$28</f>
        <v>0</v>
      </c>
      <c r="CT88" s="128">
        <f>(dataFutaie!CS19+dataFutaie!CS44+dataFutaie!CS69+dataFutaie!CS94+dataFutaie!CS119+dataFutaie!CS144)*dataMethode!$E$28</f>
        <v>0</v>
      </c>
      <c r="CU88" s="128">
        <f>(dataFutaie!CT19+dataFutaie!CT44+dataFutaie!CT69+dataFutaie!CT94+dataFutaie!CT119+dataFutaie!CT144)*dataMethode!$E$28</f>
        <v>0</v>
      </c>
      <c r="CV88" s="128">
        <f>(dataFutaie!CU19+dataFutaie!CU44+dataFutaie!CU69+dataFutaie!CU94+dataFutaie!CU119+dataFutaie!CU144)*dataMethode!$E$28</f>
        <v>0</v>
      </c>
      <c r="CW88" s="128">
        <f>(dataFutaie!CV19+dataFutaie!CV44+dataFutaie!CV69+dataFutaie!CV94+dataFutaie!CV119+dataFutaie!CV144)*dataMethode!$E$28</f>
        <v>0</v>
      </c>
      <c r="CX88" s="128">
        <f>(dataFutaie!CW19+dataFutaie!CW44+dataFutaie!CW69+dataFutaie!CW94+dataFutaie!CW119+dataFutaie!CW144)*dataMethode!$E$28</f>
        <v>0</v>
      </c>
      <c r="CY88" s="128">
        <f>(dataFutaie!CX19+dataFutaie!CX44+dataFutaie!CX69+dataFutaie!CX94+dataFutaie!CX119+dataFutaie!CX144)*dataMethode!$E$28</f>
        <v>0</v>
      </c>
      <c r="CZ88" s="128">
        <f>(dataFutaie!CY19+dataFutaie!CY44+dataFutaie!CY69+dataFutaie!CY94+dataFutaie!CY119+dataFutaie!CY144)*dataMethode!$E$28</f>
        <v>20.996795</v>
      </c>
      <c r="DA88" s="128">
        <f>(dataFutaie!CZ19+dataFutaie!CZ44+dataFutaie!CZ69+dataFutaie!CZ94+dataFutaie!CZ119+dataFutaie!CZ144)*dataMethode!$E$28</f>
        <v>0</v>
      </c>
      <c r="DB88" s="128">
        <f>(dataFutaie!DA19+dataFutaie!DA44+dataFutaie!DA69+dataFutaie!DA94+dataFutaie!DA119+dataFutaie!DA144)*dataMethode!$E$28</f>
        <v>0</v>
      </c>
      <c r="DC88" s="128">
        <f>(dataFutaie!DB19+dataFutaie!DB44+dataFutaie!DB69+dataFutaie!DB94+dataFutaie!DB119+dataFutaie!DB144)*dataMethode!$E$28</f>
        <v>0</v>
      </c>
      <c r="DD88" s="128">
        <f>(dataFutaie!DC19+dataFutaie!DC44+dataFutaie!DC69+dataFutaie!DC94+dataFutaie!DC119+dataFutaie!DC144)*dataMethode!$E$28</f>
        <v>0</v>
      </c>
      <c r="DE88" s="128">
        <f>(dataFutaie!DD19+dataFutaie!DD44+dataFutaie!DD69+dataFutaie!DD94+dataFutaie!DD119+dataFutaie!DD144)*dataMethode!$E$28</f>
        <v>0</v>
      </c>
      <c r="DF88" s="128">
        <f>(dataFutaie!DE19+dataFutaie!DE44+dataFutaie!DE69+dataFutaie!DE94+dataFutaie!DE119+dataFutaie!DE144)*dataMethode!$E$28</f>
        <v>0</v>
      </c>
      <c r="DG88" s="128">
        <f>(dataFutaie!DF19+dataFutaie!DF44+dataFutaie!DF69+dataFutaie!DF94+dataFutaie!DF119+dataFutaie!DF144)*dataMethode!$E$28</f>
        <v>0</v>
      </c>
      <c r="DH88" s="128">
        <f>(dataFutaie!DG19+dataFutaie!DG44+dataFutaie!DG69+dataFutaie!DG94+dataFutaie!DG119+dataFutaie!DG144)*dataMethode!$E$28</f>
        <v>0</v>
      </c>
      <c r="DI88" s="128">
        <f>(dataFutaie!DH19+dataFutaie!DH44+dataFutaie!DH69+dataFutaie!DH94+dataFutaie!DH119+dataFutaie!DH144)*dataMethode!$E$28</f>
        <v>0</v>
      </c>
      <c r="DJ88" s="128">
        <f>(dataFutaie!DI19+dataFutaie!DI44+dataFutaie!DI69+dataFutaie!DI94+dataFutaie!DI119+dataFutaie!DI144)*dataMethode!$E$28</f>
        <v>0</v>
      </c>
      <c r="DK88" s="128">
        <f>(dataFutaie!DJ19+dataFutaie!DJ44+dataFutaie!DJ69+dataFutaie!DJ94+dataFutaie!DJ119+dataFutaie!DJ144)*dataMethode!$E$28</f>
        <v>0</v>
      </c>
      <c r="DL88" s="128">
        <f>(dataFutaie!DK19+dataFutaie!DK44+dataFutaie!DK69+dataFutaie!DK94+dataFutaie!DK119+dataFutaie!DK144)*dataMethode!$E$28</f>
        <v>0</v>
      </c>
      <c r="DM88" s="128">
        <f>(dataFutaie!DL19+dataFutaie!DL44+dataFutaie!DL69+dataFutaie!DL94+dataFutaie!DL119+dataFutaie!DL144)*dataMethode!$E$28</f>
        <v>23.03373</v>
      </c>
      <c r="DN88" s="128">
        <f>(dataFutaie!DM19+dataFutaie!DM44+dataFutaie!DM69+dataFutaie!DM94+dataFutaie!DM119+dataFutaie!DM144)*dataMethode!$E$28</f>
        <v>0</v>
      </c>
      <c r="DO88" s="128">
        <f>(dataFutaie!DN19+dataFutaie!DN44+dataFutaie!DN69+dataFutaie!DN94+dataFutaie!DN119+dataFutaie!DN144)*dataMethode!$E$28</f>
        <v>0</v>
      </c>
      <c r="DP88" s="128">
        <f>(dataFutaie!DO19+dataFutaie!DO44+dataFutaie!DO69+dataFutaie!DO94+dataFutaie!DO119+dataFutaie!DO144)*dataMethode!$E$28</f>
        <v>0</v>
      </c>
      <c r="DQ88" s="128">
        <f>(dataFutaie!DP19+dataFutaie!DP44+dataFutaie!DP69+dataFutaie!DP94+dataFutaie!DP119+dataFutaie!DP144)*dataMethode!$E$28</f>
        <v>0</v>
      </c>
      <c r="DR88" s="128">
        <f>(dataFutaie!DQ19+dataFutaie!DQ44+dataFutaie!DQ69+dataFutaie!DQ94+dataFutaie!DQ119+dataFutaie!DQ144)*dataMethode!$E$28</f>
        <v>0</v>
      </c>
      <c r="DS88" s="128">
        <f>(dataFutaie!DR19+dataFutaie!DR44+dataFutaie!DR69+dataFutaie!DR94+dataFutaie!DR119+dataFutaie!DR144)*dataMethode!$E$28</f>
        <v>0</v>
      </c>
      <c r="DT88" s="128">
        <f>(dataFutaie!DS19+dataFutaie!DS44+dataFutaie!DS69+dataFutaie!DS94+dataFutaie!DS119+dataFutaie!DS144)*dataMethode!$E$28</f>
        <v>0</v>
      </c>
      <c r="DU88" s="128">
        <f>(dataFutaie!DT19+dataFutaie!DT44+dataFutaie!DT69+dataFutaie!DT94+dataFutaie!DT119+dataFutaie!DT144)*dataMethode!$E$28</f>
        <v>0</v>
      </c>
      <c r="DV88" s="128">
        <f>(dataFutaie!DU19+dataFutaie!DU44+dataFutaie!DU69+dataFutaie!DU94+dataFutaie!DU119+dataFutaie!DU144)*dataMethode!$E$28</f>
        <v>0</v>
      </c>
      <c r="DW88" s="128">
        <f>(dataFutaie!DV19+dataFutaie!DV44+dataFutaie!DV69+dataFutaie!DV94+dataFutaie!DV119+dataFutaie!DV144)*dataMethode!$E$28</f>
        <v>0</v>
      </c>
      <c r="DX88" s="128">
        <f>(dataFutaie!DW19+dataFutaie!DW44+dataFutaie!DW69+dataFutaie!DW94+dataFutaie!DW119+dataFutaie!DW144)*dataMethode!$E$28</f>
        <v>0</v>
      </c>
      <c r="DY88" s="128">
        <f>(dataFutaie!DX19+dataFutaie!DX44+dataFutaie!DX69+dataFutaie!DX94+dataFutaie!DX119+dataFutaie!DX144)*dataMethode!$E$28</f>
        <v>0</v>
      </c>
      <c r="DZ88" s="128">
        <f>(dataFutaie!DY19+dataFutaie!DY44+dataFutaie!DY69+dataFutaie!DY94+dataFutaie!DY119+dataFutaie!DY144)*dataMethode!$E$28</f>
        <v>24.86697</v>
      </c>
      <c r="EA88" s="128">
        <f>(dataFutaie!DZ19+dataFutaie!DZ44+dataFutaie!DZ69+dataFutaie!DZ94+dataFutaie!DZ119+dataFutaie!DZ144)*dataMethode!$E$28</f>
        <v>0</v>
      </c>
      <c r="EB88" s="128">
        <f>(dataFutaie!EA19+dataFutaie!EA44+dataFutaie!EA69+dataFutaie!EA94+dataFutaie!EA119+dataFutaie!EA144)*dataMethode!$E$28</f>
        <v>0</v>
      </c>
      <c r="EC88" s="128">
        <f>(dataFutaie!EB19+dataFutaie!EB44+dataFutaie!EB69+dataFutaie!EB94+dataFutaie!EB119+dataFutaie!EB144)*dataMethode!$E$28</f>
        <v>0</v>
      </c>
      <c r="ED88" s="128">
        <f>(dataFutaie!EC19+dataFutaie!EC44+dataFutaie!EC69+dataFutaie!EC94+dataFutaie!EC119+dataFutaie!EC144)*dataMethode!$E$28</f>
        <v>0</v>
      </c>
      <c r="EE88" s="128">
        <f>(dataFutaie!ED19+dataFutaie!ED44+dataFutaie!ED69+dataFutaie!ED94+dataFutaie!ED119+dataFutaie!ED144)*dataMethode!$E$28</f>
        <v>0</v>
      </c>
      <c r="EF88" s="128">
        <f>(dataFutaie!EE19+dataFutaie!EE44+dataFutaie!EE69+dataFutaie!EE94+dataFutaie!EE119+dataFutaie!EE144)*dataMethode!$E$28</f>
        <v>0</v>
      </c>
      <c r="EG88" s="128">
        <f>(dataFutaie!EF19+dataFutaie!EF44+dataFutaie!EF69+dataFutaie!EF94+dataFutaie!EF119+dataFutaie!EF144)*dataMethode!$E$28</f>
        <v>0</v>
      </c>
      <c r="EH88" s="128">
        <f>(dataFutaie!EG19+dataFutaie!EG44+dataFutaie!EG69+dataFutaie!EG94+dataFutaie!EG119+dataFutaie!EG144)*dataMethode!$E$28</f>
        <v>0</v>
      </c>
      <c r="EI88" s="128">
        <f>(dataFutaie!EH19+dataFutaie!EH44+dataFutaie!EH69+dataFutaie!EH94+dataFutaie!EH119+dataFutaie!EH144)*dataMethode!$E$28</f>
        <v>0</v>
      </c>
      <c r="EJ88" s="128">
        <f>(dataFutaie!EI19+dataFutaie!EI44+dataFutaie!EI69+dataFutaie!EI94+dataFutaie!EI119+dataFutaie!EI144)*dataMethode!$E$28</f>
        <v>0</v>
      </c>
      <c r="EK88" s="128">
        <f>(dataFutaie!EJ19+dataFutaie!EJ44+dataFutaie!EJ69+dataFutaie!EJ94+dataFutaie!EJ119+dataFutaie!EJ144)*dataMethode!$E$28</f>
        <v>0</v>
      </c>
      <c r="EL88" s="128">
        <f>(dataFutaie!EK19+dataFutaie!EK44+dataFutaie!EK69+dataFutaie!EK94+dataFutaie!EK119+dataFutaie!EK144)*dataMethode!$E$28</f>
        <v>0</v>
      </c>
      <c r="EM88" s="128">
        <f>(dataFutaie!EL19+dataFutaie!EL44+dataFutaie!EL69+dataFutaie!EL94+dataFutaie!EL119+dataFutaie!EL144)*dataMethode!$E$28</f>
        <v>26.516885</v>
      </c>
      <c r="EN88" s="128">
        <f>(dataFutaie!EM19+dataFutaie!EM44+dataFutaie!EM69+dataFutaie!EM94+dataFutaie!EM119+dataFutaie!EM144)*dataMethode!$E$28</f>
        <v>0</v>
      </c>
      <c r="EO88" s="128">
        <f>(dataFutaie!EN19+dataFutaie!EN44+dataFutaie!EN69+dataFutaie!EN94+dataFutaie!EN119+dataFutaie!EN144)*dataMethode!$E$28</f>
        <v>0</v>
      </c>
      <c r="EP88" s="128">
        <f>(dataFutaie!EO19+dataFutaie!EO44+dataFutaie!EO69+dataFutaie!EO94+dataFutaie!EO119+dataFutaie!EO144)*dataMethode!$E$28</f>
        <v>0</v>
      </c>
      <c r="EQ88" s="128">
        <f>(dataFutaie!EP19+dataFutaie!EP44+dataFutaie!EP69+dataFutaie!EP94+dataFutaie!EP119+dataFutaie!EP144)*dataMethode!$E$28</f>
        <v>0</v>
      </c>
      <c r="ER88" s="128">
        <f>(dataFutaie!EQ19+dataFutaie!EQ44+dataFutaie!EQ69+dataFutaie!EQ94+dataFutaie!EQ119+dataFutaie!EQ144)*dataMethode!$E$28</f>
        <v>0</v>
      </c>
      <c r="ES88" s="128">
        <f>(dataFutaie!ER19+dataFutaie!ER44+dataFutaie!ER69+dataFutaie!ER94+dataFutaie!ER119+dataFutaie!ER144)*dataMethode!$E$28</f>
        <v>0</v>
      </c>
      <c r="ET88" s="128">
        <f>(dataFutaie!ES19+dataFutaie!ES44+dataFutaie!ES69+dataFutaie!ES94+dataFutaie!ES119+dataFutaie!ES144)*dataMethode!$E$28</f>
        <v>0</v>
      </c>
      <c r="EU88" s="128">
        <f>(dataFutaie!ET19+dataFutaie!ET44+dataFutaie!ET69+dataFutaie!ET94+dataFutaie!ET119+dataFutaie!ET144)*dataMethode!$E$28</f>
        <v>0</v>
      </c>
      <c r="EV88" s="128">
        <f>(dataFutaie!EU19+dataFutaie!EU44+dataFutaie!EU69+dataFutaie!EU94+dataFutaie!EU119+dataFutaie!EU144)*dataMethode!$E$28</f>
        <v>0</v>
      </c>
      <c r="EW88" s="128">
        <f>(dataFutaie!EV19+dataFutaie!EV44+dataFutaie!EV69+dataFutaie!EV94+dataFutaie!EV119+dataFutaie!EV144)*dataMethode!$E$28</f>
        <v>0</v>
      </c>
      <c r="EX88" s="128">
        <f>(dataFutaie!EW19+dataFutaie!EW44+dataFutaie!EW69+dataFutaie!EW94+dataFutaie!EW119+dataFutaie!EW144)*dataMethode!$E$28</f>
        <v>0</v>
      </c>
      <c r="EY88" s="128">
        <f>(dataFutaie!EX19+dataFutaie!EX44+dataFutaie!EX69+dataFutaie!EX94+dataFutaie!EX119+dataFutaie!EX144)*dataMethode!$E$28</f>
        <v>0</v>
      </c>
      <c r="EZ88" s="128">
        <f>(dataFutaie!EY19+dataFutaie!EY44+dataFutaie!EY69+dataFutaie!EY94+dataFutaie!EY119+dataFutaie!EY144)*dataMethode!$E$28</f>
        <v>28.00181</v>
      </c>
      <c r="FA88" s="128">
        <f>(dataFutaie!EZ19+dataFutaie!EZ44+dataFutaie!EZ69+dataFutaie!EZ94+dataFutaie!EZ119+dataFutaie!EZ144)*dataMethode!$E$28</f>
        <v>0</v>
      </c>
      <c r="FB88" s="128">
        <f>(dataFutaie!FA19+dataFutaie!FA44+dataFutaie!FA69+dataFutaie!FA94+dataFutaie!FA119+dataFutaie!FA144)*dataMethode!$E$28</f>
        <v>0</v>
      </c>
      <c r="FC88" s="128">
        <f>(dataFutaie!FB19+dataFutaie!FB44+dataFutaie!FB69+dataFutaie!FB94+dataFutaie!FB119+dataFutaie!FB144)*dataMethode!$E$28</f>
        <v>0</v>
      </c>
      <c r="FD88" s="128">
        <f>(dataFutaie!FC19+dataFutaie!FC44+dataFutaie!FC69+dataFutaie!FC94+dataFutaie!FC119+dataFutaie!FC144)*dataMethode!$E$28</f>
        <v>0</v>
      </c>
      <c r="FE88" s="128">
        <f>(dataFutaie!FD19+dataFutaie!FD44+dataFutaie!FD69+dataFutaie!FD94+dataFutaie!FD119+dataFutaie!FD144)*dataMethode!$E$28</f>
        <v>0</v>
      </c>
      <c r="FF88" s="128">
        <f>(dataFutaie!FE19+dataFutaie!FE44+dataFutaie!FE69+dataFutaie!FE94+dataFutaie!FE119+dataFutaie!FE144)*dataMethode!$E$28</f>
        <v>0</v>
      </c>
      <c r="FG88" s="128">
        <f>(dataFutaie!FF19+dataFutaie!FF44+dataFutaie!FF69+dataFutaie!FF94+dataFutaie!FF119+dataFutaie!FF144)*dataMethode!$E$28</f>
        <v>0</v>
      </c>
      <c r="FH88" s="128">
        <f>(dataFutaie!FG19+dataFutaie!FG44+dataFutaie!FG69+dataFutaie!FG94+dataFutaie!FG119+dataFutaie!FG144)*dataMethode!$E$28</f>
        <v>0</v>
      </c>
      <c r="FI88" s="128">
        <f>(dataFutaie!FH19+dataFutaie!FH44+dataFutaie!FH69+dataFutaie!FH94+dataFutaie!FH119+dataFutaie!FH144)*dataMethode!$E$28</f>
        <v>0</v>
      </c>
      <c r="FJ88" s="128">
        <f>(dataFutaie!FI19+dataFutaie!FI44+dataFutaie!FI69+dataFutaie!FI94+dataFutaie!FI119+dataFutaie!FI144)*dataMethode!$E$28</f>
        <v>0</v>
      </c>
      <c r="FK88" s="128">
        <f>(dataFutaie!FJ19+dataFutaie!FJ44+dataFutaie!FJ69+dataFutaie!FJ94+dataFutaie!FJ119+dataFutaie!FJ144)*dataMethode!$E$28</f>
        <v>0</v>
      </c>
      <c r="FL88" s="128">
        <f>(dataFutaie!FK19+dataFutaie!FK44+dataFutaie!FK69+dataFutaie!FK94+dataFutaie!FK119+dataFutaie!FK144)*dataMethode!$E$28</f>
        <v>0</v>
      </c>
      <c r="FM88" s="128">
        <f>(dataFutaie!FL19+dataFutaie!FL44+dataFutaie!FL69+dataFutaie!FL94+dataFutaie!FL119+dataFutaie!FL144)*dataMethode!$E$28</f>
        <v>29.338245</v>
      </c>
      <c r="FN88" s="128">
        <f>(dataFutaie!FM19+dataFutaie!FM44+dataFutaie!FM69+dataFutaie!FM94+dataFutaie!FM119+dataFutaie!FM144)*dataMethode!$E$28</f>
        <v>0</v>
      </c>
      <c r="FO88" s="128">
        <f>(dataFutaie!FN19+dataFutaie!FN44+dataFutaie!FN69+dataFutaie!FN94+dataFutaie!FN119+dataFutaie!FN144)*dataMethode!$E$28</f>
        <v>0</v>
      </c>
      <c r="FP88" s="128">
        <f>(dataFutaie!FO19+dataFutaie!FO44+dataFutaie!FO69+dataFutaie!FO94+dataFutaie!FO119+dataFutaie!FO144)*dataMethode!$E$28</f>
        <v>0</v>
      </c>
      <c r="FQ88" s="128">
        <f>(dataFutaie!FP19+dataFutaie!FP44+dataFutaie!FP69+dataFutaie!FP94+dataFutaie!FP119+dataFutaie!FP144)*dataMethode!$E$28</f>
        <v>0</v>
      </c>
      <c r="FR88" s="128">
        <f>(dataFutaie!FQ19+dataFutaie!FQ44+dataFutaie!FQ69+dataFutaie!FQ94+dataFutaie!FQ119+dataFutaie!FQ144)*dataMethode!$E$28</f>
        <v>0</v>
      </c>
      <c r="FS88" s="128">
        <f>(dataFutaie!FR19+dataFutaie!FR44+dataFutaie!FR69+dataFutaie!FR94+dataFutaie!FR119+dataFutaie!FR144)*dataMethode!$E$28</f>
        <v>0</v>
      </c>
      <c r="FT88" s="128">
        <f>(dataFutaie!FS19+dataFutaie!FS44+dataFutaie!FS69+dataFutaie!FS94+dataFutaie!FS119+dataFutaie!FS144)*dataMethode!$E$28</f>
        <v>0</v>
      </c>
      <c r="FU88" s="128">
        <f>(dataFutaie!FT19+dataFutaie!FT44+dataFutaie!FT69+dataFutaie!FT94+dataFutaie!FT119+dataFutaie!FT144)*dataMethode!$E$28</f>
        <v>0</v>
      </c>
      <c r="FV88" s="128">
        <f>(dataFutaie!FU19+dataFutaie!FU44+dataFutaie!FU69+dataFutaie!FU94+dataFutaie!FU119+dataFutaie!FU144)*dataMethode!$E$28</f>
        <v>0</v>
      </c>
      <c r="FW88" s="128">
        <f>(dataFutaie!FV19+dataFutaie!FV44+dataFutaie!FV69+dataFutaie!FV94+dataFutaie!FV119+dataFutaie!FV144)*dataMethode!$E$28</f>
        <v>0</v>
      </c>
      <c r="FX88" s="128">
        <f>(dataFutaie!FW19+dataFutaie!FW44+dataFutaie!FW69+dataFutaie!FW94+dataFutaie!FW119+dataFutaie!FW144)*dataMethode!$E$28</f>
        <v>0</v>
      </c>
      <c r="FY88" s="128">
        <f>(dataFutaie!FX19+dataFutaie!FX44+dataFutaie!FX69+dataFutaie!FX94+dataFutaie!FX119+dataFutaie!FX144)*dataMethode!$E$28</f>
        <v>0</v>
      </c>
      <c r="FZ88" s="128">
        <f>(dataFutaie!FY19+dataFutaie!FY44+dataFutaie!FY69+dataFutaie!FY94+dataFutaie!FY119+dataFutaie!FY144)*dataMethode!$E$28</f>
        <v>30.541035</v>
      </c>
      <c r="GA88" s="128">
        <f>(dataFutaie!FZ19+dataFutaie!FZ44+dataFutaie!FZ69+dataFutaie!FZ94+dataFutaie!FZ119+dataFutaie!FZ144)*dataMethode!$E$28</f>
        <v>0</v>
      </c>
      <c r="GB88" s="128">
        <f>(dataFutaie!GA19+dataFutaie!GA44+dataFutaie!GA69+dataFutaie!GA94+dataFutaie!GA119+dataFutaie!GA144)*dataMethode!$E$28</f>
        <v>0</v>
      </c>
      <c r="GC88" s="128">
        <f>(dataFutaie!GB19+dataFutaie!GB44+dataFutaie!GB69+dataFutaie!GB94+dataFutaie!GB119+dataFutaie!GB144)*dataMethode!$E$28</f>
        <v>0</v>
      </c>
      <c r="GD88" s="128">
        <f>(dataFutaie!GC19+dataFutaie!GC44+dataFutaie!GC69+dataFutaie!GC94+dataFutaie!GC119+dataFutaie!GC144)*dataMethode!$E$28</f>
        <v>0</v>
      </c>
      <c r="GE88" s="128">
        <f>(dataFutaie!GD19+dataFutaie!GD44+dataFutaie!GD69+dataFutaie!GD94+dataFutaie!GD119+dataFutaie!GD144)*dataMethode!$E$28</f>
        <v>0</v>
      </c>
      <c r="GF88" s="128">
        <f>(dataFutaie!GE19+dataFutaie!GE44+dataFutaie!GE69+dataFutaie!GE94+dataFutaie!GE119+dataFutaie!GE144)*dataMethode!$E$28</f>
        <v>0</v>
      </c>
      <c r="GG88" s="128"/>
    </row>
    <row r="89">
      <c r="A89" s="66"/>
      <c r="B89" s="66"/>
      <c r="C89" s="66"/>
      <c r="D89" s="20" t="s">
        <v>147</v>
      </c>
      <c r="E89" s="50"/>
      <c r="F89" s="50" t="s">
        <v>89</v>
      </c>
      <c r="H89" s="128">
        <f>(dataFutaie!G20+dataFutaie!G45+dataFutaie!G70+dataFutaie!G95+dataFutaie!G120+dataFutaie!G145)*dataMethode!$E$31</f>
        <v>2.604</v>
      </c>
      <c r="I89" s="128">
        <f>(dataFutaie!H20+dataFutaie!H45+dataFutaie!H70+dataFutaie!H95+dataFutaie!H120+dataFutaie!H145)*dataMethode!$E$31</f>
        <v>0</v>
      </c>
      <c r="J89" s="128">
        <f>(dataFutaie!I20+dataFutaie!I45+dataFutaie!I70+dataFutaie!I95+dataFutaie!I120+dataFutaie!I145)*dataMethode!$E$31</f>
        <v>0</v>
      </c>
      <c r="K89" s="128">
        <f>(dataFutaie!J20+dataFutaie!J45+dataFutaie!J70+dataFutaie!J95+dataFutaie!J120+dataFutaie!J145)*dataMethode!$E$31</f>
        <v>0</v>
      </c>
      <c r="L89" s="128">
        <f>(dataFutaie!K20+dataFutaie!K45+dataFutaie!K70+dataFutaie!K95+dataFutaie!K120+dataFutaie!K145)*dataMethode!$E$31</f>
        <v>0</v>
      </c>
      <c r="M89" s="128">
        <f>(dataFutaie!L20+dataFutaie!L45+dataFutaie!L70+dataFutaie!L95+dataFutaie!L120+dataFutaie!L145)*dataMethode!$E$31</f>
        <v>0</v>
      </c>
      <c r="N89" s="128">
        <f>(dataFutaie!M20+dataFutaie!M45+dataFutaie!M70+dataFutaie!M95+dataFutaie!M120+dataFutaie!M145)*dataMethode!$E$31</f>
        <v>0</v>
      </c>
      <c r="O89" s="128">
        <f>(dataFutaie!N20+dataFutaie!N45+dataFutaie!N70+dataFutaie!N95+dataFutaie!N120+dataFutaie!N145)*dataMethode!$E$31</f>
        <v>1.5624</v>
      </c>
      <c r="P89" s="128">
        <f>(dataFutaie!O20+dataFutaie!O45+dataFutaie!O70+dataFutaie!O95+dataFutaie!O120+dataFutaie!O145)*dataMethode!$E$31</f>
        <v>0</v>
      </c>
      <c r="Q89" s="128">
        <f>(dataFutaie!P20+dataFutaie!P45+dataFutaie!P70+dataFutaie!P95+dataFutaie!P120+dataFutaie!P145)*dataMethode!$E$31</f>
        <v>0</v>
      </c>
      <c r="R89" s="128">
        <f>(dataFutaie!Q20+dataFutaie!Q45+dataFutaie!Q70+dataFutaie!Q95+dataFutaie!Q120+dataFutaie!Q145)*dataMethode!$E$31</f>
        <v>0</v>
      </c>
      <c r="S89" s="128">
        <f>(dataFutaie!R20+dataFutaie!R45+dataFutaie!R70+dataFutaie!R95+dataFutaie!R120+dataFutaie!R145)*dataMethode!$E$31</f>
        <v>0</v>
      </c>
      <c r="T89" s="128">
        <f>(dataFutaie!S20+dataFutaie!S45+dataFutaie!S70+dataFutaie!S95+dataFutaie!S120+dataFutaie!S145)*dataMethode!$E$31</f>
        <v>0</v>
      </c>
      <c r="U89" s="128">
        <f>(dataFutaie!T20+dataFutaie!T45+dataFutaie!T70+dataFutaie!T95+dataFutaie!T120+dataFutaie!T145)*dataMethode!$E$31</f>
        <v>0</v>
      </c>
      <c r="V89" s="128">
        <f>(dataFutaie!U20+dataFutaie!U45+dataFutaie!U70+dataFutaie!U95+dataFutaie!U120+dataFutaie!U145)*dataMethode!$E$31</f>
        <v>2.9110284</v>
      </c>
      <c r="W89" s="128">
        <f>(dataFutaie!V20+dataFutaie!V45+dataFutaie!V70+dataFutaie!V95+dataFutaie!V120+dataFutaie!V145)*dataMethode!$E$31</f>
        <v>0</v>
      </c>
      <c r="X89" s="128">
        <f>(dataFutaie!W20+dataFutaie!W45+dataFutaie!W70+dataFutaie!W95+dataFutaie!W120+dataFutaie!W145)*dataMethode!$E$31</f>
        <v>0</v>
      </c>
      <c r="Y89" s="128">
        <f>(dataFutaie!X20+dataFutaie!X45+dataFutaie!X70+dataFutaie!X95+dataFutaie!X120+dataFutaie!X145)*dataMethode!$E$31</f>
        <v>0</v>
      </c>
      <c r="Z89" s="128">
        <f>(dataFutaie!Y20+dataFutaie!Y45+dataFutaie!Y70+dataFutaie!Y95+dataFutaie!Y120+dataFutaie!Y145)*dataMethode!$E$31</f>
        <v>0</v>
      </c>
      <c r="AA89" s="128">
        <f>(dataFutaie!Z20+dataFutaie!Z45+dataFutaie!Z70+dataFutaie!Z95+dataFutaie!Z120+dataFutaie!Z145)*dataMethode!$E$31</f>
        <v>0</v>
      </c>
      <c r="AB89" s="128">
        <f>(dataFutaie!AA20+dataFutaie!AA45+dataFutaie!AA70+dataFutaie!AA95+dataFutaie!AA120+dataFutaie!AA145)*dataMethode!$E$31</f>
        <v>0</v>
      </c>
      <c r="AC89" s="128">
        <f>(dataFutaie!AB20+dataFutaie!AB45+dataFutaie!AB70+dataFutaie!AB95+dataFutaie!AB120+dataFutaie!AB145)*dataMethode!$E$31</f>
        <v>4.84659</v>
      </c>
      <c r="AD89" s="128">
        <f>(dataFutaie!AC20+dataFutaie!AC45+dataFutaie!AC70+dataFutaie!AC95+dataFutaie!AC120+dataFutaie!AC145)*dataMethode!$E$31</f>
        <v>0</v>
      </c>
      <c r="AE89" s="128">
        <f>(dataFutaie!AD20+dataFutaie!AD45+dataFutaie!AD70+dataFutaie!AD95+dataFutaie!AD120+dataFutaie!AD145)*dataMethode!$E$31</f>
        <v>0</v>
      </c>
      <c r="AF89" s="128">
        <f>(dataFutaie!AE20+dataFutaie!AE45+dataFutaie!AE70+dataFutaie!AE95+dataFutaie!AE120+dataFutaie!AE145)*dataMethode!$E$31</f>
        <v>0</v>
      </c>
      <c r="AG89" s="128">
        <f>(dataFutaie!AF20+dataFutaie!AF45+dataFutaie!AF70+dataFutaie!AF95+dataFutaie!AF120+dataFutaie!AF145)*dataMethode!$E$31</f>
        <v>0</v>
      </c>
      <c r="AH89" s="128">
        <f>(dataFutaie!AG20+dataFutaie!AG45+dataFutaie!AG70+dataFutaie!AG95+dataFutaie!AG120+dataFutaie!AG145)*dataMethode!$E$31</f>
        <v>0</v>
      </c>
      <c r="AI89" s="128">
        <f>(dataFutaie!AH20+dataFutaie!AH45+dataFutaie!AH70+dataFutaie!AH95+dataFutaie!AH120+dataFutaie!AH145)*dataMethode!$E$31</f>
        <v>0</v>
      </c>
      <c r="AJ89" s="128">
        <f>(dataFutaie!AI20+dataFutaie!AI45+dataFutaie!AI70+dataFutaie!AI95+dataFutaie!AI120+dataFutaie!AI145)*dataMethode!$E$31</f>
        <v>0</v>
      </c>
      <c r="AK89" s="128">
        <f>(dataFutaie!AJ20+dataFutaie!AJ45+dataFutaie!AJ70+dataFutaie!AJ95+dataFutaie!AJ120+dataFutaie!AJ145)*dataMethode!$E$31</f>
        <v>0</v>
      </c>
      <c r="AL89" s="128">
        <f>(dataFutaie!AK20+dataFutaie!AK45+dataFutaie!AK70+dataFutaie!AK95+dataFutaie!AK120+dataFutaie!AK145)*dataMethode!$E$31</f>
        <v>0</v>
      </c>
      <c r="AM89" s="128">
        <f>(dataFutaie!AL20+dataFutaie!AL45+dataFutaie!AL70+dataFutaie!AL95+dataFutaie!AL120+dataFutaie!AL145)*dataMethode!$E$31</f>
        <v>5.0143072</v>
      </c>
      <c r="AN89" s="128">
        <f>(dataFutaie!AM20+dataFutaie!AM45+dataFutaie!AM70+dataFutaie!AM95+dataFutaie!AM120+dataFutaie!AM145)*dataMethode!$E$31</f>
        <v>0</v>
      </c>
      <c r="AO89" s="128">
        <f>(dataFutaie!AN20+dataFutaie!AN45+dataFutaie!AN70+dataFutaie!AN95+dataFutaie!AN120+dataFutaie!AN145)*dataMethode!$E$31</f>
        <v>0</v>
      </c>
      <c r="AP89" s="128">
        <f>(dataFutaie!AO20+dataFutaie!AO45+dataFutaie!AO70+dataFutaie!AO95+dataFutaie!AO120+dataFutaie!AO145)*dataMethode!$E$31</f>
        <v>0</v>
      </c>
      <c r="AQ89" s="128">
        <f>(dataFutaie!AP20+dataFutaie!AP45+dataFutaie!AP70+dataFutaie!AP95+dataFutaie!AP120+dataFutaie!AP145)*dataMethode!$E$31</f>
        <v>0</v>
      </c>
      <c r="AR89" s="128">
        <f>(dataFutaie!AQ20+dataFutaie!AQ45+dataFutaie!AQ70+dataFutaie!AQ95+dataFutaie!AQ120+dataFutaie!AQ145)*dataMethode!$E$31</f>
        <v>0</v>
      </c>
      <c r="AS89" s="128">
        <f>(dataFutaie!AR20+dataFutaie!AR45+dataFutaie!AR70+dataFutaie!AR95+dataFutaie!AR120+dataFutaie!AR145)*dataMethode!$E$31</f>
        <v>0</v>
      </c>
      <c r="AT89" s="128">
        <f>(dataFutaie!AS20+dataFutaie!AS45+dataFutaie!AS70+dataFutaie!AS95+dataFutaie!AS120+dataFutaie!AS145)*dataMethode!$E$31</f>
        <v>0</v>
      </c>
      <c r="AU89" s="128">
        <f>(dataFutaie!AT20+dataFutaie!AT45+dataFutaie!AT70+dataFutaie!AT95+dataFutaie!AT120+dataFutaie!AT145)*dataMethode!$E$31</f>
        <v>0</v>
      </c>
      <c r="AV89" s="128">
        <f>(dataFutaie!AU20+dataFutaie!AU45+dataFutaie!AU70+dataFutaie!AU95+dataFutaie!AU120+dataFutaie!AU145)*dataMethode!$E$31</f>
        <v>0</v>
      </c>
      <c r="AW89" s="128">
        <f>(dataFutaie!AV20+dataFutaie!AV45+dataFutaie!AV70+dataFutaie!AV95+dataFutaie!AV120+dataFutaie!AV145)*dataMethode!$E$31</f>
        <v>0</v>
      </c>
      <c r="AX89" s="128">
        <f>(dataFutaie!AW20+dataFutaie!AW45+dataFutaie!AW70+dataFutaie!AW95+dataFutaie!AW120+dataFutaie!AW145)*dataMethode!$E$31</f>
        <v>0</v>
      </c>
      <c r="AY89" s="128">
        <f>(dataFutaie!AX20+dataFutaie!AX45+dataFutaie!AX70+dataFutaie!AX95+dataFutaie!AX120+dataFutaie!AX145)*dataMethode!$E$31</f>
        <v>0</v>
      </c>
      <c r="AZ89" s="128">
        <f>(dataFutaie!AY20+dataFutaie!AY45+dataFutaie!AY70+dataFutaie!AY95+dataFutaie!AY120+dataFutaie!AY145)*dataMethode!$E$31</f>
        <v>7.4611544</v>
      </c>
      <c r="BA89" s="128">
        <f>(dataFutaie!AZ20+dataFutaie!AZ45+dataFutaie!AZ70+dataFutaie!AZ95+dataFutaie!AZ120+dataFutaie!AZ145)*dataMethode!$E$31</f>
        <v>0</v>
      </c>
      <c r="BB89" s="128">
        <f>(dataFutaie!BA20+dataFutaie!BA45+dataFutaie!BA70+dataFutaie!BA95+dataFutaie!BA120+dataFutaie!BA145)*dataMethode!$E$31</f>
        <v>0</v>
      </c>
      <c r="BC89" s="128">
        <f>(dataFutaie!BB20+dataFutaie!BB45+dataFutaie!BB70+dataFutaie!BB95+dataFutaie!BB120+dataFutaie!BB145)*dataMethode!$E$31</f>
        <v>0</v>
      </c>
      <c r="BD89" s="128">
        <f>(dataFutaie!BC20+dataFutaie!BC45+dataFutaie!BC70+dataFutaie!BC95+dataFutaie!BC120+dataFutaie!BC145)*dataMethode!$E$31</f>
        <v>0</v>
      </c>
      <c r="BE89" s="128">
        <f>(dataFutaie!BD20+dataFutaie!BD45+dataFutaie!BD70+dataFutaie!BD95+dataFutaie!BD120+dataFutaie!BD145)*dataMethode!$E$31</f>
        <v>0</v>
      </c>
      <c r="BF89" s="128">
        <f>(dataFutaie!BE20+dataFutaie!BE45+dataFutaie!BE70+dataFutaie!BE95+dataFutaie!BE120+dataFutaie!BE145)*dataMethode!$E$31</f>
        <v>0</v>
      </c>
      <c r="BG89" s="128">
        <f>(dataFutaie!BF20+dataFutaie!BF45+dataFutaie!BF70+dataFutaie!BF95+dataFutaie!BF120+dataFutaie!BF145)*dataMethode!$E$31</f>
        <v>0</v>
      </c>
      <c r="BH89" s="128">
        <f>(dataFutaie!BG20+dataFutaie!BG45+dataFutaie!BG70+dataFutaie!BG95+dataFutaie!BG120+dataFutaie!BG145)*dataMethode!$E$31</f>
        <v>0</v>
      </c>
      <c r="BI89" s="128">
        <f>(dataFutaie!BH20+dataFutaie!BH45+dataFutaie!BH70+dataFutaie!BH95+dataFutaie!BH120+dataFutaie!BH145)*dataMethode!$E$31</f>
        <v>0</v>
      </c>
      <c r="BJ89" s="128">
        <f>(dataFutaie!BI20+dataFutaie!BI45+dataFutaie!BI70+dataFutaie!BI95+dataFutaie!BI120+dataFutaie!BI145)*dataMethode!$E$31</f>
        <v>0</v>
      </c>
      <c r="BK89" s="128">
        <f>(dataFutaie!BJ20+dataFutaie!BJ45+dataFutaie!BJ70+dataFutaie!BJ95+dataFutaie!BJ120+dataFutaie!BJ145)*dataMethode!$E$31</f>
        <v>0</v>
      </c>
      <c r="BL89" s="128">
        <f>(dataFutaie!BK20+dataFutaie!BK45+dataFutaie!BK70+dataFutaie!BK95+dataFutaie!BK120+dataFutaie!BK145)*dataMethode!$E$31</f>
        <v>0</v>
      </c>
      <c r="BM89" s="128">
        <f>(dataFutaie!BL20+dataFutaie!BL45+dataFutaie!BL70+dataFutaie!BL95+dataFutaie!BL120+dataFutaie!BL145)*dataMethode!$E$31</f>
        <v>9.6633152</v>
      </c>
      <c r="BN89" s="128">
        <f>(dataFutaie!BM20+dataFutaie!BM45+dataFutaie!BM70+dataFutaie!BM95+dataFutaie!BM120+dataFutaie!BM145)*dataMethode!$E$31</f>
        <v>0</v>
      </c>
      <c r="BO89" s="128">
        <f>(dataFutaie!BN20+dataFutaie!BN45+dataFutaie!BN70+dataFutaie!BN95+dataFutaie!BN120+dataFutaie!BN145)*dataMethode!$E$31</f>
        <v>0</v>
      </c>
      <c r="BP89" s="128">
        <f>(dataFutaie!BO20+dataFutaie!BO45+dataFutaie!BO70+dataFutaie!BO95+dataFutaie!BO120+dataFutaie!BO145)*dataMethode!$E$31</f>
        <v>0</v>
      </c>
      <c r="BQ89" s="128">
        <f>(dataFutaie!BP20+dataFutaie!BP45+dataFutaie!BP70+dataFutaie!BP95+dataFutaie!BP120+dataFutaie!BP145)*dataMethode!$E$31</f>
        <v>0</v>
      </c>
      <c r="BR89" s="128">
        <f>(dataFutaie!BQ20+dataFutaie!BQ45+dataFutaie!BQ70+dataFutaie!BQ95+dataFutaie!BQ120+dataFutaie!BQ145)*dataMethode!$E$31</f>
        <v>0</v>
      </c>
      <c r="BS89" s="128">
        <f>(dataFutaie!BR20+dataFutaie!BR45+dataFutaie!BR70+dataFutaie!BR95+dataFutaie!BR120+dataFutaie!BR145)*dataMethode!$E$31</f>
        <v>0</v>
      </c>
      <c r="BT89" s="128">
        <f>(dataFutaie!BS20+dataFutaie!BS45+dataFutaie!BS70+dataFutaie!BS95+dataFutaie!BS120+dataFutaie!BS145)*dataMethode!$E$31</f>
        <v>0</v>
      </c>
      <c r="BU89" s="128">
        <f>(dataFutaie!BT20+dataFutaie!BT45+dataFutaie!BT70+dataFutaie!BT95+dataFutaie!BT120+dataFutaie!BT145)*dataMethode!$E$31</f>
        <v>0</v>
      </c>
      <c r="BV89" s="128">
        <f>(dataFutaie!BU20+dataFutaie!BU45+dataFutaie!BU70+dataFutaie!BU95+dataFutaie!BU120+dataFutaie!BU145)*dataMethode!$E$31</f>
        <v>0</v>
      </c>
      <c r="BW89" s="128">
        <f>(dataFutaie!BV20+dataFutaie!BV45+dataFutaie!BV70+dataFutaie!BV95+dataFutaie!BV120+dataFutaie!BV145)*dataMethode!$E$31</f>
        <v>0</v>
      </c>
      <c r="BX89" s="128">
        <f>(dataFutaie!BW20+dataFutaie!BW45+dataFutaie!BW70+dataFutaie!BW95+dataFutaie!BW120+dataFutaie!BW145)*dataMethode!$E$31</f>
        <v>0</v>
      </c>
      <c r="BY89" s="128">
        <f>(dataFutaie!BX20+dataFutaie!BX45+dataFutaie!BX70+dataFutaie!BX95+dataFutaie!BX120+dataFutaie!BX145)*dataMethode!$E$31</f>
        <v>0</v>
      </c>
      <c r="BZ89" s="128">
        <f>(dataFutaie!BY20+dataFutaie!BY45+dataFutaie!BY70+dataFutaie!BY95+dataFutaie!BY120+dataFutaie!BY145)*dataMethode!$E$31</f>
        <v>11.6452616</v>
      </c>
      <c r="CA89" s="128">
        <f>(dataFutaie!BZ20+dataFutaie!BZ45+dataFutaie!BZ70+dataFutaie!BZ95+dataFutaie!BZ120+dataFutaie!BZ145)*dataMethode!$E$31</f>
        <v>0</v>
      </c>
      <c r="CB89" s="128">
        <f>(dataFutaie!CA20+dataFutaie!CA45+dataFutaie!CA70+dataFutaie!CA95+dataFutaie!CA120+dataFutaie!CA145)*dataMethode!$E$31</f>
        <v>0</v>
      </c>
      <c r="CC89" s="128">
        <f>(dataFutaie!CB20+dataFutaie!CB45+dataFutaie!CB70+dataFutaie!CB95+dataFutaie!CB120+dataFutaie!CB145)*dataMethode!$E$31</f>
        <v>0</v>
      </c>
      <c r="CD89" s="128">
        <f>(dataFutaie!CC20+dataFutaie!CC45+dataFutaie!CC70+dataFutaie!CC95+dataFutaie!CC120+dataFutaie!CC145)*dataMethode!$E$31</f>
        <v>0</v>
      </c>
      <c r="CE89" s="128">
        <f>(dataFutaie!CD20+dataFutaie!CD45+dataFutaie!CD70+dataFutaie!CD95+dataFutaie!CD120+dataFutaie!CD145)*dataMethode!$E$31</f>
        <v>0</v>
      </c>
      <c r="CF89" s="128">
        <f>(dataFutaie!CE20+dataFutaie!CE45+dataFutaie!CE70+dataFutaie!CE95+dataFutaie!CE120+dataFutaie!CE145)*dataMethode!$E$31</f>
        <v>0</v>
      </c>
      <c r="CG89" s="128">
        <f>(dataFutaie!CF20+dataFutaie!CF45+dataFutaie!CF70+dataFutaie!CF95+dataFutaie!CF120+dataFutaie!CF145)*dataMethode!$E$31</f>
        <v>0</v>
      </c>
      <c r="CH89" s="128">
        <f>(dataFutaie!CG20+dataFutaie!CG45+dataFutaie!CG70+dataFutaie!CG95+dataFutaie!CG120+dataFutaie!CG145)*dataMethode!$E$31</f>
        <v>0</v>
      </c>
      <c r="CI89" s="128">
        <f>(dataFutaie!CH20+dataFutaie!CH45+dataFutaie!CH70+dataFutaie!CH95+dataFutaie!CH120+dataFutaie!CH145)*dataMethode!$E$31</f>
        <v>0</v>
      </c>
      <c r="CJ89" s="128">
        <f>(dataFutaie!CI20+dataFutaie!CI45+dataFutaie!CI70+dataFutaie!CI95+dataFutaie!CI120+dataFutaie!CI145)*dataMethode!$E$31</f>
        <v>0</v>
      </c>
      <c r="CK89" s="128">
        <f>(dataFutaie!CJ20+dataFutaie!CJ45+dataFutaie!CJ70+dataFutaie!CJ95+dataFutaie!CJ120+dataFutaie!CJ145)*dataMethode!$E$31</f>
        <v>0</v>
      </c>
      <c r="CL89" s="128">
        <f>(dataFutaie!CK20+dataFutaie!CK45+dataFutaie!CK70+dataFutaie!CK95+dataFutaie!CK120+dataFutaie!CK145)*dataMethode!$E$31</f>
        <v>0</v>
      </c>
      <c r="CM89" s="128">
        <f>(dataFutaie!CL20+dataFutaie!CL45+dataFutaie!CL70+dataFutaie!CL95+dataFutaie!CL120+dataFutaie!CL145)*dataMethode!$E$31</f>
        <v>13.4290128</v>
      </c>
      <c r="CN89" s="128">
        <f>(dataFutaie!CM20+dataFutaie!CM45+dataFutaie!CM70+dataFutaie!CM95+dataFutaie!CM120+dataFutaie!CM145)*dataMethode!$E$31</f>
        <v>0</v>
      </c>
      <c r="CO89" s="128">
        <f>(dataFutaie!CN20+dataFutaie!CN45+dataFutaie!CN70+dataFutaie!CN95+dataFutaie!CN120+dataFutaie!CN145)*dataMethode!$E$31</f>
        <v>0</v>
      </c>
      <c r="CP89" s="128">
        <f>(dataFutaie!CO20+dataFutaie!CO45+dataFutaie!CO70+dataFutaie!CO95+dataFutaie!CO120+dataFutaie!CO145)*dataMethode!$E$31</f>
        <v>0</v>
      </c>
      <c r="CQ89" s="128">
        <f>(dataFutaie!CP20+dataFutaie!CP45+dataFutaie!CP70+dataFutaie!CP95+dataFutaie!CP120+dataFutaie!CP145)*dataMethode!$E$31</f>
        <v>0</v>
      </c>
      <c r="CR89" s="128">
        <f>(dataFutaie!CQ20+dataFutaie!CQ45+dataFutaie!CQ70+dataFutaie!CQ95+dataFutaie!CQ120+dataFutaie!CQ145)*dataMethode!$E$31</f>
        <v>0</v>
      </c>
      <c r="CS89" s="128">
        <f>(dataFutaie!CR20+dataFutaie!CR45+dataFutaie!CR70+dataFutaie!CR95+dataFutaie!CR120+dataFutaie!CR145)*dataMethode!$E$31</f>
        <v>0</v>
      </c>
      <c r="CT89" s="128">
        <f>(dataFutaie!CS20+dataFutaie!CS45+dataFutaie!CS70+dataFutaie!CS95+dataFutaie!CS120+dataFutaie!CS145)*dataMethode!$E$31</f>
        <v>0</v>
      </c>
      <c r="CU89" s="128">
        <f>(dataFutaie!CT20+dataFutaie!CT45+dataFutaie!CT70+dataFutaie!CT95+dataFutaie!CT120+dataFutaie!CT145)*dataMethode!$E$31</f>
        <v>0</v>
      </c>
      <c r="CV89" s="128">
        <f>(dataFutaie!CU20+dataFutaie!CU45+dataFutaie!CU70+dataFutaie!CU95+dataFutaie!CU120+dataFutaie!CU145)*dataMethode!$E$31</f>
        <v>0</v>
      </c>
      <c r="CW89" s="128">
        <f>(dataFutaie!CV20+dataFutaie!CV45+dataFutaie!CV70+dataFutaie!CV95+dataFutaie!CV120+dataFutaie!CV145)*dataMethode!$E$31</f>
        <v>0</v>
      </c>
      <c r="CX89" s="128">
        <f>(dataFutaie!CW20+dataFutaie!CW45+dataFutaie!CW70+dataFutaie!CW95+dataFutaie!CW120+dataFutaie!CW145)*dataMethode!$E$31</f>
        <v>0</v>
      </c>
      <c r="CY89" s="128">
        <f>(dataFutaie!CX20+dataFutaie!CX45+dataFutaie!CX70+dataFutaie!CX95+dataFutaie!CX120+dataFutaie!CX145)*dataMethode!$E$31</f>
        <v>0</v>
      </c>
      <c r="CZ89" s="128">
        <f>(dataFutaie!CY20+dataFutaie!CY45+dataFutaie!CY70+dataFutaie!CY95+dataFutaie!CY120+dataFutaie!CY145)*dataMethode!$E$31</f>
        <v>15.0343928</v>
      </c>
      <c r="DA89" s="128">
        <f>(dataFutaie!CZ20+dataFutaie!CZ45+dataFutaie!CZ70+dataFutaie!CZ95+dataFutaie!CZ120+dataFutaie!CZ145)*dataMethode!$E$31</f>
        <v>0</v>
      </c>
      <c r="DB89" s="128">
        <f>(dataFutaie!DA20+dataFutaie!DA45+dataFutaie!DA70+dataFutaie!DA95+dataFutaie!DA120+dataFutaie!DA145)*dataMethode!$E$31</f>
        <v>0</v>
      </c>
      <c r="DC89" s="128">
        <f>(dataFutaie!DB20+dataFutaie!DB45+dataFutaie!DB70+dataFutaie!DB95+dataFutaie!DB120+dataFutaie!DB145)*dataMethode!$E$31</f>
        <v>0</v>
      </c>
      <c r="DD89" s="128">
        <f>(dataFutaie!DC20+dataFutaie!DC45+dataFutaie!DC70+dataFutaie!DC95+dataFutaie!DC120+dataFutaie!DC145)*dataMethode!$E$31</f>
        <v>0</v>
      </c>
      <c r="DE89" s="128">
        <f>(dataFutaie!DD20+dataFutaie!DD45+dataFutaie!DD70+dataFutaie!DD95+dataFutaie!DD120+dataFutaie!DD145)*dataMethode!$E$31</f>
        <v>0</v>
      </c>
      <c r="DF89" s="128">
        <f>(dataFutaie!DE20+dataFutaie!DE45+dataFutaie!DE70+dataFutaie!DE95+dataFutaie!DE120+dataFutaie!DE145)*dataMethode!$E$31</f>
        <v>0</v>
      </c>
      <c r="DG89" s="128">
        <f>(dataFutaie!DF20+dataFutaie!DF45+dataFutaie!DF70+dataFutaie!DF95+dataFutaie!DF120+dataFutaie!DF145)*dataMethode!$E$31</f>
        <v>0</v>
      </c>
      <c r="DH89" s="128">
        <f>(dataFutaie!DG20+dataFutaie!DG45+dataFutaie!DG70+dataFutaie!DG95+dataFutaie!DG120+dataFutaie!DG145)*dataMethode!$E$31</f>
        <v>0</v>
      </c>
      <c r="DI89" s="128">
        <f>(dataFutaie!DH20+dataFutaie!DH45+dataFutaie!DH70+dataFutaie!DH95+dataFutaie!DH120+dataFutaie!DH145)*dataMethode!$E$31</f>
        <v>0</v>
      </c>
      <c r="DJ89" s="128">
        <f>(dataFutaie!DI20+dataFutaie!DI45+dataFutaie!DI70+dataFutaie!DI95+dataFutaie!DI120+dataFutaie!DI145)*dataMethode!$E$31</f>
        <v>0</v>
      </c>
      <c r="DK89" s="128">
        <f>(dataFutaie!DJ20+dataFutaie!DJ45+dataFutaie!DJ70+dataFutaie!DJ95+dataFutaie!DJ120+dataFutaie!DJ145)*dataMethode!$E$31</f>
        <v>0</v>
      </c>
      <c r="DL89" s="128">
        <f>(dataFutaie!DK20+dataFutaie!DK45+dataFutaie!DK70+dataFutaie!DK95+dataFutaie!DK120+dataFutaie!DK145)*dataMethode!$E$31</f>
        <v>0</v>
      </c>
      <c r="DM89" s="128">
        <f>(dataFutaie!DL20+dataFutaie!DL45+dataFutaie!DL70+dataFutaie!DL95+dataFutaie!DL120+dataFutaie!DL145)*dataMethode!$E$31</f>
        <v>16.479232</v>
      </c>
      <c r="DN89" s="128">
        <f>(dataFutaie!DM20+dataFutaie!DM45+dataFutaie!DM70+dataFutaie!DM95+dataFutaie!DM120+dataFutaie!DM145)*dataMethode!$E$31</f>
        <v>0</v>
      </c>
      <c r="DO89" s="128">
        <f>(dataFutaie!DN20+dataFutaie!DN45+dataFutaie!DN70+dataFutaie!DN95+dataFutaie!DN120+dataFutaie!DN145)*dataMethode!$E$31</f>
        <v>0</v>
      </c>
      <c r="DP89" s="128">
        <f>(dataFutaie!DO20+dataFutaie!DO45+dataFutaie!DO70+dataFutaie!DO95+dataFutaie!DO120+dataFutaie!DO145)*dataMethode!$E$31</f>
        <v>0</v>
      </c>
      <c r="DQ89" s="128">
        <f>(dataFutaie!DP20+dataFutaie!DP45+dataFutaie!DP70+dataFutaie!DP95+dataFutaie!DP120+dataFutaie!DP145)*dataMethode!$E$31</f>
        <v>0</v>
      </c>
      <c r="DR89" s="128">
        <f>(dataFutaie!DQ20+dataFutaie!DQ45+dataFutaie!DQ70+dataFutaie!DQ95+dataFutaie!DQ120+dataFutaie!DQ145)*dataMethode!$E$31</f>
        <v>0</v>
      </c>
      <c r="DS89" s="128">
        <f>(dataFutaie!DR20+dataFutaie!DR45+dataFutaie!DR70+dataFutaie!DR95+dataFutaie!DR120+dataFutaie!DR145)*dataMethode!$E$31</f>
        <v>0</v>
      </c>
      <c r="DT89" s="128">
        <f>(dataFutaie!DS20+dataFutaie!DS45+dataFutaie!DS70+dataFutaie!DS95+dataFutaie!DS120+dataFutaie!DS145)*dataMethode!$E$31</f>
        <v>0</v>
      </c>
      <c r="DU89" s="128">
        <f>(dataFutaie!DT20+dataFutaie!DT45+dataFutaie!DT70+dataFutaie!DT95+dataFutaie!DT120+dataFutaie!DT145)*dataMethode!$E$31</f>
        <v>0</v>
      </c>
      <c r="DV89" s="128">
        <f>(dataFutaie!DU20+dataFutaie!DU45+dataFutaie!DU70+dataFutaie!DU95+dataFutaie!DU120+dataFutaie!DU145)*dataMethode!$E$31</f>
        <v>0</v>
      </c>
      <c r="DW89" s="128">
        <f>(dataFutaie!DV20+dataFutaie!DV45+dataFutaie!DV70+dataFutaie!DV95+dataFutaie!DV120+dataFutaie!DV145)*dataMethode!$E$31</f>
        <v>0</v>
      </c>
      <c r="DX89" s="128">
        <f>(dataFutaie!DW20+dataFutaie!DW45+dataFutaie!DW70+dataFutaie!DW95+dataFutaie!DW120+dataFutaie!DW145)*dataMethode!$E$31</f>
        <v>0</v>
      </c>
      <c r="DY89" s="128">
        <f>(dataFutaie!DX20+dataFutaie!DX45+dataFutaie!DX70+dataFutaie!DX95+dataFutaie!DX120+dataFutaie!DX145)*dataMethode!$E$31</f>
        <v>0</v>
      </c>
      <c r="DZ89" s="128">
        <f>(dataFutaie!DY20+dataFutaie!DY45+dataFutaie!DY70+dataFutaie!DY95+dataFutaie!DY120+dataFutaie!DY145)*dataMethode!$E$31</f>
        <v>17.7795856</v>
      </c>
      <c r="EA89" s="128">
        <f>(dataFutaie!DZ20+dataFutaie!DZ45+dataFutaie!DZ70+dataFutaie!DZ95+dataFutaie!DZ120+dataFutaie!DZ145)*dataMethode!$E$31</f>
        <v>0</v>
      </c>
      <c r="EB89" s="128">
        <f>(dataFutaie!EA20+dataFutaie!EA45+dataFutaie!EA70+dataFutaie!EA95+dataFutaie!EA120+dataFutaie!EA145)*dataMethode!$E$31</f>
        <v>0</v>
      </c>
      <c r="EC89" s="128">
        <f>(dataFutaie!EB20+dataFutaie!EB45+dataFutaie!EB70+dataFutaie!EB95+dataFutaie!EB120+dataFutaie!EB145)*dataMethode!$E$31</f>
        <v>0</v>
      </c>
      <c r="ED89" s="128">
        <f>(dataFutaie!EC20+dataFutaie!EC45+dataFutaie!EC70+dataFutaie!EC95+dataFutaie!EC120+dataFutaie!EC145)*dataMethode!$E$31</f>
        <v>0</v>
      </c>
      <c r="EE89" s="128">
        <f>(dataFutaie!ED20+dataFutaie!ED45+dataFutaie!ED70+dataFutaie!ED95+dataFutaie!ED120+dataFutaie!ED145)*dataMethode!$E$31</f>
        <v>0</v>
      </c>
      <c r="EF89" s="128">
        <f>(dataFutaie!EE20+dataFutaie!EE45+dataFutaie!EE70+dataFutaie!EE95+dataFutaie!EE120+dataFutaie!EE145)*dataMethode!$E$31</f>
        <v>0</v>
      </c>
      <c r="EG89" s="128">
        <f>(dataFutaie!EF20+dataFutaie!EF45+dataFutaie!EF70+dataFutaie!EF95+dataFutaie!EF120+dataFutaie!EF145)*dataMethode!$E$31</f>
        <v>0</v>
      </c>
      <c r="EH89" s="128">
        <f>(dataFutaie!EG20+dataFutaie!EG45+dataFutaie!EG70+dataFutaie!EG95+dataFutaie!EG120+dataFutaie!EG145)*dataMethode!$E$31</f>
        <v>0</v>
      </c>
      <c r="EI89" s="128">
        <f>(dataFutaie!EH20+dataFutaie!EH45+dataFutaie!EH70+dataFutaie!EH95+dataFutaie!EH120+dataFutaie!EH145)*dataMethode!$E$31</f>
        <v>0</v>
      </c>
      <c r="EJ89" s="128">
        <f>(dataFutaie!EI20+dataFutaie!EI45+dataFutaie!EI70+dataFutaie!EI95+dataFutaie!EI120+dataFutaie!EI145)*dataMethode!$E$31</f>
        <v>0</v>
      </c>
      <c r="EK89" s="128">
        <f>(dataFutaie!EJ20+dataFutaie!EJ45+dataFutaie!EJ70+dataFutaie!EJ95+dataFutaie!EJ120+dataFutaie!EJ145)*dataMethode!$E$31</f>
        <v>0</v>
      </c>
      <c r="EL89" s="128">
        <f>(dataFutaie!EK20+dataFutaie!EK45+dataFutaie!EK70+dataFutaie!EK95+dataFutaie!EK120+dataFutaie!EK145)*dataMethode!$E$31</f>
        <v>0</v>
      </c>
      <c r="EM89" s="128">
        <f>(dataFutaie!EL20+dataFutaie!EL45+dataFutaie!EL70+dataFutaie!EL95+dataFutaie!EL120+dataFutaie!EL145)*dataMethode!$E$31</f>
        <v>18.9499016</v>
      </c>
      <c r="EN89" s="128">
        <f>(dataFutaie!EM20+dataFutaie!EM45+dataFutaie!EM70+dataFutaie!EM95+dataFutaie!EM120+dataFutaie!EM145)*dataMethode!$E$31</f>
        <v>0</v>
      </c>
      <c r="EO89" s="128">
        <f>(dataFutaie!EN20+dataFutaie!EN45+dataFutaie!EN70+dataFutaie!EN95+dataFutaie!EN120+dataFutaie!EN145)*dataMethode!$E$31</f>
        <v>0</v>
      </c>
      <c r="EP89" s="128">
        <f>(dataFutaie!EO20+dataFutaie!EO45+dataFutaie!EO70+dataFutaie!EO95+dataFutaie!EO120+dataFutaie!EO145)*dataMethode!$E$31</f>
        <v>0</v>
      </c>
      <c r="EQ89" s="128">
        <f>(dataFutaie!EP20+dataFutaie!EP45+dataFutaie!EP70+dataFutaie!EP95+dataFutaie!EP120+dataFutaie!EP145)*dataMethode!$E$31</f>
        <v>0</v>
      </c>
      <c r="ER89" s="128">
        <f>(dataFutaie!EQ20+dataFutaie!EQ45+dataFutaie!EQ70+dataFutaie!EQ95+dataFutaie!EQ120+dataFutaie!EQ145)*dataMethode!$E$31</f>
        <v>0</v>
      </c>
      <c r="ES89" s="128">
        <f>(dataFutaie!ER20+dataFutaie!ER45+dataFutaie!ER70+dataFutaie!ER95+dataFutaie!ER120+dataFutaie!ER145)*dataMethode!$E$31</f>
        <v>0</v>
      </c>
      <c r="ET89" s="128">
        <f>(dataFutaie!ES20+dataFutaie!ES45+dataFutaie!ES70+dataFutaie!ES95+dataFutaie!ES120+dataFutaie!ES145)*dataMethode!$E$31</f>
        <v>0</v>
      </c>
      <c r="EU89" s="128">
        <f>(dataFutaie!ET20+dataFutaie!ET45+dataFutaie!ET70+dataFutaie!ET95+dataFutaie!ET120+dataFutaie!ET145)*dataMethode!$E$31</f>
        <v>0</v>
      </c>
      <c r="EV89" s="128">
        <f>(dataFutaie!EU20+dataFutaie!EU45+dataFutaie!EU70+dataFutaie!EU95+dataFutaie!EU120+dataFutaie!EU145)*dataMethode!$E$31</f>
        <v>0</v>
      </c>
      <c r="EW89" s="128">
        <f>(dataFutaie!EV20+dataFutaie!EV45+dataFutaie!EV70+dataFutaie!EV95+dataFutaie!EV120+dataFutaie!EV145)*dataMethode!$E$31</f>
        <v>0</v>
      </c>
      <c r="EX89" s="128">
        <f>(dataFutaie!EW20+dataFutaie!EW45+dataFutaie!EW70+dataFutaie!EW95+dataFutaie!EW120+dataFutaie!EW145)*dataMethode!$E$31</f>
        <v>0</v>
      </c>
      <c r="EY89" s="128">
        <f>(dataFutaie!EX20+dataFutaie!EX45+dataFutaie!EX70+dataFutaie!EX95+dataFutaie!EX120+dataFutaie!EX145)*dataMethode!$E$31</f>
        <v>0</v>
      </c>
      <c r="EZ89" s="128">
        <f>(dataFutaie!EY20+dataFutaie!EY45+dataFutaie!EY70+dataFutaie!EY95+dataFutaie!EY120+dataFutaie!EY145)*dataMethode!$E$31</f>
        <v>20.0031888</v>
      </c>
      <c r="FA89" s="128">
        <f>(dataFutaie!EZ20+dataFutaie!EZ45+dataFutaie!EZ70+dataFutaie!EZ95+dataFutaie!EZ120+dataFutaie!EZ145)*dataMethode!$E$31</f>
        <v>0</v>
      </c>
      <c r="FB89" s="128">
        <f>(dataFutaie!FA20+dataFutaie!FA45+dataFutaie!FA70+dataFutaie!FA95+dataFutaie!FA120+dataFutaie!FA145)*dataMethode!$E$31</f>
        <v>0</v>
      </c>
      <c r="FC89" s="128">
        <f>(dataFutaie!FB20+dataFutaie!FB45+dataFutaie!FB70+dataFutaie!FB95+dataFutaie!FB120+dataFutaie!FB145)*dataMethode!$E$31</f>
        <v>0</v>
      </c>
      <c r="FD89" s="128">
        <f>(dataFutaie!FC20+dataFutaie!FC45+dataFutaie!FC70+dataFutaie!FC95+dataFutaie!FC120+dataFutaie!FC145)*dataMethode!$E$31</f>
        <v>0</v>
      </c>
      <c r="FE89" s="128">
        <f>(dataFutaie!FD20+dataFutaie!FD45+dataFutaie!FD70+dataFutaie!FD95+dataFutaie!FD120+dataFutaie!FD145)*dataMethode!$E$31</f>
        <v>0</v>
      </c>
      <c r="FF89" s="128">
        <f>(dataFutaie!FE20+dataFutaie!FE45+dataFutaie!FE70+dataFutaie!FE95+dataFutaie!FE120+dataFutaie!FE145)*dataMethode!$E$31</f>
        <v>0</v>
      </c>
      <c r="FG89" s="128">
        <f>(dataFutaie!FF20+dataFutaie!FF45+dataFutaie!FF70+dataFutaie!FF95+dataFutaie!FF120+dataFutaie!FF145)*dataMethode!$E$31</f>
        <v>0</v>
      </c>
      <c r="FH89" s="128">
        <f>(dataFutaie!FG20+dataFutaie!FG45+dataFutaie!FG70+dataFutaie!FG95+dataFutaie!FG120+dataFutaie!FG145)*dataMethode!$E$31</f>
        <v>0</v>
      </c>
      <c r="FI89" s="128">
        <f>(dataFutaie!FH20+dataFutaie!FH45+dataFutaie!FH70+dataFutaie!FH95+dataFutaie!FH120+dataFutaie!FH145)*dataMethode!$E$31</f>
        <v>0</v>
      </c>
      <c r="FJ89" s="128">
        <f>(dataFutaie!FI20+dataFutaie!FI45+dataFutaie!FI70+dataFutaie!FI95+dataFutaie!FI120+dataFutaie!FI145)*dataMethode!$E$31</f>
        <v>0</v>
      </c>
      <c r="FK89" s="128">
        <f>(dataFutaie!FJ20+dataFutaie!FJ45+dataFutaie!FJ70+dataFutaie!FJ95+dataFutaie!FJ120+dataFutaie!FJ145)*dataMethode!$E$31</f>
        <v>0</v>
      </c>
      <c r="FL89" s="128">
        <f>(dataFutaie!FK20+dataFutaie!FK45+dataFutaie!FK70+dataFutaie!FK95+dataFutaie!FK120+dataFutaie!FK145)*dataMethode!$E$31</f>
        <v>0</v>
      </c>
      <c r="FM89" s="128">
        <f>(dataFutaie!FL20+dataFutaie!FL45+dataFutaie!FL70+dataFutaie!FL95+dataFutaie!FL120+dataFutaie!FL145)*dataMethode!$E$31</f>
        <v>20.9511512</v>
      </c>
      <c r="FN89" s="128">
        <f>(dataFutaie!FM20+dataFutaie!FM45+dataFutaie!FM70+dataFutaie!FM95+dataFutaie!FM120+dataFutaie!FM145)*dataMethode!$E$31</f>
        <v>0</v>
      </c>
      <c r="FO89" s="128">
        <f>(dataFutaie!FN20+dataFutaie!FN45+dataFutaie!FN70+dataFutaie!FN95+dataFutaie!FN120+dataFutaie!FN145)*dataMethode!$E$31</f>
        <v>0</v>
      </c>
      <c r="FP89" s="128">
        <f>(dataFutaie!FO20+dataFutaie!FO45+dataFutaie!FO70+dataFutaie!FO95+dataFutaie!FO120+dataFutaie!FO145)*dataMethode!$E$31</f>
        <v>0</v>
      </c>
      <c r="FQ89" s="128">
        <f>(dataFutaie!FP20+dataFutaie!FP45+dataFutaie!FP70+dataFutaie!FP95+dataFutaie!FP120+dataFutaie!FP145)*dataMethode!$E$31</f>
        <v>0</v>
      </c>
      <c r="FR89" s="128">
        <f>(dataFutaie!FQ20+dataFutaie!FQ45+dataFutaie!FQ70+dataFutaie!FQ95+dataFutaie!FQ120+dataFutaie!FQ145)*dataMethode!$E$31</f>
        <v>0</v>
      </c>
      <c r="FS89" s="128">
        <f>(dataFutaie!FR20+dataFutaie!FR45+dataFutaie!FR70+dataFutaie!FR95+dataFutaie!FR120+dataFutaie!FR145)*dataMethode!$E$31</f>
        <v>0</v>
      </c>
      <c r="FT89" s="128">
        <f>(dataFutaie!FS20+dataFutaie!FS45+dataFutaie!FS70+dataFutaie!FS95+dataFutaie!FS120+dataFutaie!FS145)*dataMethode!$E$31</f>
        <v>0</v>
      </c>
      <c r="FU89" s="128">
        <f>(dataFutaie!FT20+dataFutaie!FT45+dataFutaie!FT70+dataFutaie!FT95+dataFutaie!FT120+dataFutaie!FT145)*dataMethode!$E$31</f>
        <v>0</v>
      </c>
      <c r="FV89" s="128">
        <f>(dataFutaie!FU20+dataFutaie!FU45+dataFutaie!FU70+dataFutaie!FU95+dataFutaie!FU120+dataFutaie!FU145)*dataMethode!$E$31</f>
        <v>0</v>
      </c>
      <c r="FW89" s="128">
        <f>(dataFutaie!FV20+dataFutaie!FV45+dataFutaie!FV70+dataFutaie!FV95+dataFutaie!FV120+dataFutaie!FV145)*dataMethode!$E$31</f>
        <v>0</v>
      </c>
      <c r="FX89" s="128">
        <f>(dataFutaie!FW20+dataFutaie!FW45+dataFutaie!FW70+dataFutaie!FW95+dataFutaie!FW120+dataFutaie!FW145)*dataMethode!$E$31</f>
        <v>0</v>
      </c>
      <c r="FY89" s="128">
        <f>(dataFutaie!FX20+dataFutaie!FX45+dataFutaie!FX70+dataFutaie!FX95+dataFutaie!FX120+dataFutaie!FX145)*dataMethode!$E$31</f>
        <v>0</v>
      </c>
      <c r="FZ89" s="128">
        <f>(dataFutaie!FY20+dataFutaie!FY45+dataFutaie!FY70+dataFutaie!FY95+dataFutaie!FY120+dataFutaie!FY145)*dataMethode!$E$31</f>
        <v>21.8043112</v>
      </c>
      <c r="GA89" s="128">
        <f>(dataFutaie!FZ20+dataFutaie!FZ45+dataFutaie!FZ70+dataFutaie!FZ95+dataFutaie!FZ120+dataFutaie!FZ145)*dataMethode!$E$31</f>
        <v>0</v>
      </c>
      <c r="GB89" s="128">
        <f>(dataFutaie!GA20+dataFutaie!GA45+dataFutaie!GA70+dataFutaie!GA95+dataFutaie!GA120+dataFutaie!GA145)*dataMethode!$E$31</f>
        <v>0</v>
      </c>
      <c r="GC89" s="128">
        <f>(dataFutaie!GB20+dataFutaie!GB45+dataFutaie!GB70+dataFutaie!GB95+dataFutaie!GB120+dataFutaie!GB145)*dataMethode!$E$31</f>
        <v>0</v>
      </c>
      <c r="GD89" s="128">
        <f>(dataFutaie!GC20+dataFutaie!GC45+dataFutaie!GC70+dataFutaie!GC95+dataFutaie!GC120+dataFutaie!GC145)*dataMethode!$E$31</f>
        <v>0</v>
      </c>
      <c r="GE89" s="128">
        <f>(dataFutaie!GD20+dataFutaie!GD45+dataFutaie!GD70+dataFutaie!GD95+dataFutaie!GD120+dataFutaie!GD145)*dataMethode!$E$31</f>
        <v>0</v>
      </c>
      <c r="GF89" s="128">
        <f>(dataFutaie!GE20+dataFutaie!GE45+dataFutaie!GE70+dataFutaie!GE95+dataFutaie!GE120+dataFutaie!GE145)*dataMethode!$E$31</f>
        <v>0</v>
      </c>
      <c r="GG89" s="128"/>
    </row>
    <row r="90">
      <c r="A90" s="66"/>
      <c r="B90" s="66"/>
      <c r="C90" s="66"/>
      <c r="D90" s="20" t="s">
        <v>148</v>
      </c>
      <c r="E90" s="50"/>
      <c r="F90" s="50" t="s">
        <v>89</v>
      </c>
      <c r="H90" s="128">
        <f>(dataFutaie!G20+dataFutaie!G45+dataFutaie!G70+dataFutaie!G95+dataFutaie!G120+dataFutaie!G145)*dataMethode!$E$32</f>
        <v>2.046</v>
      </c>
      <c r="I90" s="128">
        <f>(dataFutaie!H20+dataFutaie!H45+dataFutaie!H70+dataFutaie!H95+dataFutaie!H120+dataFutaie!H145)*dataMethode!$E$32</f>
        <v>0</v>
      </c>
      <c r="J90" s="128">
        <f>(dataFutaie!I20+dataFutaie!I45+dataFutaie!I70+dataFutaie!I95+dataFutaie!I120+dataFutaie!I145)*dataMethode!$E$32</f>
        <v>0</v>
      </c>
      <c r="K90" s="128">
        <f>(dataFutaie!J20+dataFutaie!J45+dataFutaie!J70+dataFutaie!J95+dataFutaie!J120+dataFutaie!J145)*dataMethode!$E$32</f>
        <v>0</v>
      </c>
      <c r="L90" s="128">
        <f>(dataFutaie!K20+dataFutaie!K45+dataFutaie!K70+dataFutaie!K95+dataFutaie!K120+dataFutaie!K145)*dataMethode!$E$32</f>
        <v>0</v>
      </c>
      <c r="M90" s="128">
        <f>(dataFutaie!L20+dataFutaie!L45+dataFutaie!L70+dataFutaie!L95+dataFutaie!L120+dataFutaie!L145)*dataMethode!$E$32</f>
        <v>0</v>
      </c>
      <c r="N90" s="128">
        <f>(dataFutaie!M20+dataFutaie!M45+dataFutaie!M70+dataFutaie!M95+dataFutaie!M120+dataFutaie!M145)*dataMethode!$E$32</f>
        <v>0</v>
      </c>
      <c r="O90" s="128">
        <f>(dataFutaie!N20+dataFutaie!N45+dataFutaie!N70+dataFutaie!N95+dataFutaie!N120+dataFutaie!N145)*dataMethode!$E$32</f>
        <v>1.2276</v>
      </c>
      <c r="P90" s="128">
        <f>(dataFutaie!O20+dataFutaie!O45+dataFutaie!O70+dataFutaie!O95+dataFutaie!O120+dataFutaie!O145)*dataMethode!$E$32</f>
        <v>0</v>
      </c>
      <c r="Q90" s="128">
        <f>(dataFutaie!P20+dataFutaie!P45+dataFutaie!P70+dataFutaie!P95+dataFutaie!P120+dataFutaie!P145)*dataMethode!$E$32</f>
        <v>0</v>
      </c>
      <c r="R90" s="128">
        <f>(dataFutaie!Q20+dataFutaie!Q45+dataFutaie!Q70+dataFutaie!Q95+dataFutaie!Q120+dataFutaie!Q145)*dataMethode!$E$32</f>
        <v>0</v>
      </c>
      <c r="S90" s="128">
        <f>(dataFutaie!R20+dataFutaie!R45+dataFutaie!R70+dataFutaie!R95+dataFutaie!R120+dataFutaie!R145)*dataMethode!$E$32</f>
        <v>0</v>
      </c>
      <c r="T90" s="128">
        <f>(dataFutaie!S20+dataFutaie!S45+dataFutaie!S70+dataFutaie!S95+dataFutaie!S120+dataFutaie!S145)*dataMethode!$E$32</f>
        <v>0</v>
      </c>
      <c r="U90" s="128">
        <f>(dataFutaie!T20+dataFutaie!T45+dataFutaie!T70+dataFutaie!T95+dataFutaie!T120+dataFutaie!T145)*dataMethode!$E$32</f>
        <v>0</v>
      </c>
      <c r="V90" s="128">
        <f>(dataFutaie!U20+dataFutaie!U45+dataFutaie!U70+dataFutaie!U95+dataFutaie!U120+dataFutaie!U145)*dataMethode!$E$32</f>
        <v>2.2872366</v>
      </c>
      <c r="W90" s="128">
        <f>(dataFutaie!V20+dataFutaie!V45+dataFutaie!V70+dataFutaie!V95+dataFutaie!V120+dataFutaie!V145)*dataMethode!$E$32</f>
        <v>0</v>
      </c>
      <c r="X90" s="128">
        <f>(dataFutaie!W20+dataFutaie!W45+dataFutaie!W70+dataFutaie!W95+dataFutaie!W120+dataFutaie!W145)*dataMethode!$E$32</f>
        <v>0</v>
      </c>
      <c r="Y90" s="128">
        <f>(dataFutaie!X20+dataFutaie!X45+dataFutaie!X70+dataFutaie!X95+dataFutaie!X120+dataFutaie!X145)*dataMethode!$E$32</f>
        <v>0</v>
      </c>
      <c r="Z90" s="128">
        <f>(dataFutaie!Y20+dataFutaie!Y45+dataFutaie!Y70+dataFutaie!Y95+dataFutaie!Y120+dataFutaie!Y145)*dataMethode!$E$32</f>
        <v>0</v>
      </c>
      <c r="AA90" s="128">
        <f>(dataFutaie!Z20+dataFutaie!Z45+dataFutaie!Z70+dataFutaie!Z95+dataFutaie!Z120+dataFutaie!Z145)*dataMethode!$E$32</f>
        <v>0</v>
      </c>
      <c r="AB90" s="128">
        <f>(dataFutaie!AA20+dataFutaie!AA45+dataFutaie!AA70+dataFutaie!AA95+dataFutaie!AA120+dataFutaie!AA145)*dataMethode!$E$32</f>
        <v>0</v>
      </c>
      <c r="AC90" s="128">
        <f>(dataFutaie!AB20+dataFutaie!AB45+dataFutaie!AB70+dataFutaie!AB95+dataFutaie!AB120+dataFutaie!AB145)*dataMethode!$E$32</f>
        <v>3.808035</v>
      </c>
      <c r="AD90" s="128">
        <f>(dataFutaie!AC20+dataFutaie!AC45+dataFutaie!AC70+dataFutaie!AC95+dataFutaie!AC120+dataFutaie!AC145)*dataMethode!$E$32</f>
        <v>0</v>
      </c>
      <c r="AE90" s="128">
        <f>(dataFutaie!AD20+dataFutaie!AD45+dataFutaie!AD70+dataFutaie!AD95+dataFutaie!AD120+dataFutaie!AD145)*dataMethode!$E$32</f>
        <v>0</v>
      </c>
      <c r="AF90" s="128">
        <f>(dataFutaie!AE20+dataFutaie!AE45+dataFutaie!AE70+dataFutaie!AE95+dataFutaie!AE120+dataFutaie!AE145)*dataMethode!$E$32</f>
        <v>0</v>
      </c>
      <c r="AG90" s="128">
        <f>(dataFutaie!AF20+dataFutaie!AF45+dataFutaie!AF70+dataFutaie!AF95+dataFutaie!AF120+dataFutaie!AF145)*dataMethode!$E$32</f>
        <v>0</v>
      </c>
      <c r="AH90" s="128">
        <f>(dataFutaie!AG20+dataFutaie!AG45+dataFutaie!AG70+dataFutaie!AG95+dataFutaie!AG120+dataFutaie!AG145)*dataMethode!$E$32</f>
        <v>0</v>
      </c>
      <c r="AI90" s="128">
        <f>(dataFutaie!AH20+dataFutaie!AH45+dataFutaie!AH70+dataFutaie!AH95+dataFutaie!AH120+dataFutaie!AH145)*dataMethode!$E$32</f>
        <v>0</v>
      </c>
      <c r="AJ90" s="128">
        <f>(dataFutaie!AI20+dataFutaie!AI45+dataFutaie!AI70+dataFutaie!AI95+dataFutaie!AI120+dataFutaie!AI145)*dataMethode!$E$32</f>
        <v>0</v>
      </c>
      <c r="AK90" s="128">
        <f>(dataFutaie!AJ20+dataFutaie!AJ45+dataFutaie!AJ70+dataFutaie!AJ95+dataFutaie!AJ120+dataFutaie!AJ145)*dataMethode!$E$32</f>
        <v>0</v>
      </c>
      <c r="AL90" s="128">
        <f>(dataFutaie!AK20+dataFutaie!AK45+dataFutaie!AK70+dataFutaie!AK95+dataFutaie!AK120+dataFutaie!AK145)*dataMethode!$E$32</f>
        <v>0</v>
      </c>
      <c r="AM90" s="128">
        <f>(dataFutaie!AL20+dataFutaie!AL45+dataFutaie!AL70+dataFutaie!AL95+dataFutaie!AL120+dataFutaie!AL145)*dataMethode!$E$32</f>
        <v>3.9398128</v>
      </c>
      <c r="AN90" s="128">
        <f>(dataFutaie!AM20+dataFutaie!AM45+dataFutaie!AM70+dataFutaie!AM95+dataFutaie!AM120+dataFutaie!AM145)*dataMethode!$E$32</f>
        <v>0</v>
      </c>
      <c r="AO90" s="128">
        <f>(dataFutaie!AN20+dataFutaie!AN45+dataFutaie!AN70+dataFutaie!AN95+dataFutaie!AN120+dataFutaie!AN145)*dataMethode!$E$32</f>
        <v>0</v>
      </c>
      <c r="AP90" s="128">
        <f>(dataFutaie!AO20+dataFutaie!AO45+dataFutaie!AO70+dataFutaie!AO95+dataFutaie!AO120+dataFutaie!AO145)*dataMethode!$E$32</f>
        <v>0</v>
      </c>
      <c r="AQ90" s="128">
        <f>(dataFutaie!AP20+dataFutaie!AP45+dataFutaie!AP70+dataFutaie!AP95+dataFutaie!AP120+dataFutaie!AP145)*dataMethode!$E$32</f>
        <v>0</v>
      </c>
      <c r="AR90" s="128">
        <f>(dataFutaie!AQ20+dataFutaie!AQ45+dataFutaie!AQ70+dataFutaie!AQ95+dataFutaie!AQ120+dataFutaie!AQ145)*dataMethode!$E$32</f>
        <v>0</v>
      </c>
      <c r="AS90" s="128">
        <f>(dataFutaie!AR20+dataFutaie!AR45+dataFutaie!AR70+dataFutaie!AR95+dataFutaie!AR120+dataFutaie!AR145)*dataMethode!$E$32</f>
        <v>0</v>
      </c>
      <c r="AT90" s="128">
        <f>(dataFutaie!AS20+dataFutaie!AS45+dataFutaie!AS70+dataFutaie!AS95+dataFutaie!AS120+dataFutaie!AS145)*dataMethode!$E$32</f>
        <v>0</v>
      </c>
      <c r="AU90" s="128">
        <f>(dataFutaie!AT20+dataFutaie!AT45+dataFutaie!AT70+dataFutaie!AT95+dataFutaie!AT120+dataFutaie!AT145)*dataMethode!$E$32</f>
        <v>0</v>
      </c>
      <c r="AV90" s="128">
        <f>(dataFutaie!AU20+dataFutaie!AU45+dataFutaie!AU70+dataFutaie!AU95+dataFutaie!AU120+dataFutaie!AU145)*dataMethode!$E$32</f>
        <v>0</v>
      </c>
      <c r="AW90" s="128">
        <f>(dataFutaie!AV20+dataFutaie!AV45+dataFutaie!AV70+dataFutaie!AV95+dataFutaie!AV120+dataFutaie!AV145)*dataMethode!$E$32</f>
        <v>0</v>
      </c>
      <c r="AX90" s="128">
        <f>(dataFutaie!AW20+dataFutaie!AW45+dataFutaie!AW70+dataFutaie!AW95+dataFutaie!AW120+dataFutaie!AW145)*dataMethode!$E$32</f>
        <v>0</v>
      </c>
      <c r="AY90" s="128">
        <f>(dataFutaie!AX20+dataFutaie!AX45+dataFutaie!AX70+dataFutaie!AX95+dataFutaie!AX120+dataFutaie!AX145)*dataMethode!$E$32</f>
        <v>0</v>
      </c>
      <c r="AZ90" s="128">
        <f>(dataFutaie!AY20+dataFutaie!AY45+dataFutaie!AY70+dataFutaie!AY95+dataFutaie!AY120+dataFutaie!AY145)*dataMethode!$E$32</f>
        <v>5.8623356</v>
      </c>
      <c r="BA90" s="128">
        <f>(dataFutaie!AZ20+dataFutaie!AZ45+dataFutaie!AZ70+dataFutaie!AZ95+dataFutaie!AZ120+dataFutaie!AZ145)*dataMethode!$E$32</f>
        <v>0</v>
      </c>
      <c r="BB90" s="128">
        <f>(dataFutaie!BA20+dataFutaie!BA45+dataFutaie!BA70+dataFutaie!BA95+dataFutaie!BA120+dataFutaie!BA145)*dataMethode!$E$32</f>
        <v>0</v>
      </c>
      <c r="BC90" s="128">
        <f>(dataFutaie!BB20+dataFutaie!BB45+dataFutaie!BB70+dataFutaie!BB95+dataFutaie!BB120+dataFutaie!BB145)*dataMethode!$E$32</f>
        <v>0</v>
      </c>
      <c r="BD90" s="128">
        <f>(dataFutaie!BC20+dataFutaie!BC45+dataFutaie!BC70+dataFutaie!BC95+dataFutaie!BC120+dataFutaie!BC145)*dataMethode!$E$32</f>
        <v>0</v>
      </c>
      <c r="BE90" s="128">
        <f>(dataFutaie!BD20+dataFutaie!BD45+dataFutaie!BD70+dataFutaie!BD95+dataFutaie!BD120+dataFutaie!BD145)*dataMethode!$E$32</f>
        <v>0</v>
      </c>
      <c r="BF90" s="128">
        <f>(dataFutaie!BE20+dataFutaie!BE45+dataFutaie!BE70+dataFutaie!BE95+dataFutaie!BE120+dataFutaie!BE145)*dataMethode!$E$32</f>
        <v>0</v>
      </c>
      <c r="BG90" s="128">
        <f>(dataFutaie!BF20+dataFutaie!BF45+dataFutaie!BF70+dataFutaie!BF95+dataFutaie!BF120+dataFutaie!BF145)*dataMethode!$E$32</f>
        <v>0</v>
      </c>
      <c r="BH90" s="128">
        <f>(dataFutaie!BG20+dataFutaie!BG45+dataFutaie!BG70+dataFutaie!BG95+dataFutaie!BG120+dataFutaie!BG145)*dataMethode!$E$32</f>
        <v>0</v>
      </c>
      <c r="BI90" s="128">
        <f>(dataFutaie!BH20+dataFutaie!BH45+dataFutaie!BH70+dataFutaie!BH95+dataFutaie!BH120+dataFutaie!BH145)*dataMethode!$E$32</f>
        <v>0</v>
      </c>
      <c r="BJ90" s="128">
        <f>(dataFutaie!BI20+dataFutaie!BI45+dataFutaie!BI70+dataFutaie!BI95+dataFutaie!BI120+dataFutaie!BI145)*dataMethode!$E$32</f>
        <v>0</v>
      </c>
      <c r="BK90" s="128">
        <f>(dataFutaie!BJ20+dataFutaie!BJ45+dataFutaie!BJ70+dataFutaie!BJ95+dataFutaie!BJ120+dataFutaie!BJ145)*dataMethode!$E$32</f>
        <v>0</v>
      </c>
      <c r="BL90" s="128">
        <f>(dataFutaie!BK20+dataFutaie!BK45+dataFutaie!BK70+dataFutaie!BK95+dataFutaie!BK120+dataFutaie!BK145)*dataMethode!$E$32</f>
        <v>0</v>
      </c>
      <c r="BM90" s="128">
        <f>(dataFutaie!BL20+dataFutaie!BL45+dataFutaie!BL70+dataFutaie!BL95+dataFutaie!BL120+dataFutaie!BL145)*dataMethode!$E$32</f>
        <v>7.5926048</v>
      </c>
      <c r="BN90" s="128">
        <f>(dataFutaie!BM20+dataFutaie!BM45+dataFutaie!BM70+dataFutaie!BM95+dataFutaie!BM120+dataFutaie!BM145)*dataMethode!$E$32</f>
        <v>0</v>
      </c>
      <c r="BO90" s="128">
        <f>(dataFutaie!BN20+dataFutaie!BN45+dataFutaie!BN70+dataFutaie!BN95+dataFutaie!BN120+dataFutaie!BN145)*dataMethode!$E$32</f>
        <v>0</v>
      </c>
      <c r="BP90" s="128">
        <f>(dataFutaie!BO20+dataFutaie!BO45+dataFutaie!BO70+dataFutaie!BO95+dataFutaie!BO120+dataFutaie!BO145)*dataMethode!$E$32</f>
        <v>0</v>
      </c>
      <c r="BQ90" s="128">
        <f>(dataFutaie!BP20+dataFutaie!BP45+dataFutaie!BP70+dataFutaie!BP95+dataFutaie!BP120+dataFutaie!BP145)*dataMethode!$E$32</f>
        <v>0</v>
      </c>
      <c r="BR90" s="128">
        <f>(dataFutaie!BQ20+dataFutaie!BQ45+dataFutaie!BQ70+dataFutaie!BQ95+dataFutaie!BQ120+dataFutaie!BQ145)*dataMethode!$E$32</f>
        <v>0</v>
      </c>
      <c r="BS90" s="128">
        <f>(dataFutaie!BR20+dataFutaie!BR45+dataFutaie!BR70+dataFutaie!BR95+dataFutaie!BR120+dataFutaie!BR145)*dataMethode!$E$32</f>
        <v>0</v>
      </c>
      <c r="BT90" s="128">
        <f>(dataFutaie!BS20+dataFutaie!BS45+dataFutaie!BS70+dataFutaie!BS95+dataFutaie!BS120+dataFutaie!BS145)*dataMethode!$E$32</f>
        <v>0</v>
      </c>
      <c r="BU90" s="128">
        <f>(dataFutaie!BT20+dataFutaie!BT45+dataFutaie!BT70+dataFutaie!BT95+dataFutaie!BT120+dataFutaie!BT145)*dataMethode!$E$32</f>
        <v>0</v>
      </c>
      <c r="BV90" s="128">
        <f>(dataFutaie!BU20+dataFutaie!BU45+dataFutaie!BU70+dataFutaie!BU95+dataFutaie!BU120+dataFutaie!BU145)*dataMethode!$E$32</f>
        <v>0</v>
      </c>
      <c r="BW90" s="128">
        <f>(dataFutaie!BV20+dataFutaie!BV45+dataFutaie!BV70+dataFutaie!BV95+dataFutaie!BV120+dataFutaie!BV145)*dataMethode!$E$32</f>
        <v>0</v>
      </c>
      <c r="BX90" s="128">
        <f>(dataFutaie!BW20+dataFutaie!BW45+dataFutaie!BW70+dataFutaie!BW95+dataFutaie!BW120+dataFutaie!BW145)*dataMethode!$E$32</f>
        <v>0</v>
      </c>
      <c r="BY90" s="128">
        <f>(dataFutaie!BX20+dataFutaie!BX45+dataFutaie!BX70+dataFutaie!BX95+dataFutaie!BX120+dataFutaie!BX145)*dataMethode!$E$32</f>
        <v>0</v>
      </c>
      <c r="BZ90" s="128">
        <f>(dataFutaie!BY20+dataFutaie!BY45+dataFutaie!BY70+dataFutaie!BY95+dataFutaie!BY120+dataFutaie!BY145)*dataMethode!$E$32</f>
        <v>9.1498484</v>
      </c>
      <c r="CA90" s="128">
        <f>(dataFutaie!BZ20+dataFutaie!BZ45+dataFutaie!BZ70+dataFutaie!BZ95+dataFutaie!BZ120+dataFutaie!BZ145)*dataMethode!$E$32</f>
        <v>0</v>
      </c>
      <c r="CB90" s="128">
        <f>(dataFutaie!CA20+dataFutaie!CA45+dataFutaie!CA70+dataFutaie!CA95+dataFutaie!CA120+dataFutaie!CA145)*dataMethode!$E$32</f>
        <v>0</v>
      </c>
      <c r="CC90" s="128">
        <f>(dataFutaie!CB20+dataFutaie!CB45+dataFutaie!CB70+dataFutaie!CB95+dataFutaie!CB120+dataFutaie!CB145)*dataMethode!$E$32</f>
        <v>0</v>
      </c>
      <c r="CD90" s="128">
        <f>(dataFutaie!CC20+dataFutaie!CC45+dataFutaie!CC70+dataFutaie!CC95+dataFutaie!CC120+dataFutaie!CC145)*dataMethode!$E$32</f>
        <v>0</v>
      </c>
      <c r="CE90" s="128">
        <f>(dataFutaie!CD20+dataFutaie!CD45+dataFutaie!CD70+dataFutaie!CD95+dataFutaie!CD120+dataFutaie!CD145)*dataMethode!$E$32</f>
        <v>0</v>
      </c>
      <c r="CF90" s="128">
        <f>(dataFutaie!CE20+dataFutaie!CE45+dataFutaie!CE70+dataFutaie!CE95+dataFutaie!CE120+dataFutaie!CE145)*dataMethode!$E$32</f>
        <v>0</v>
      </c>
      <c r="CG90" s="128">
        <f>(dataFutaie!CF20+dataFutaie!CF45+dataFutaie!CF70+dataFutaie!CF95+dataFutaie!CF120+dataFutaie!CF145)*dataMethode!$E$32</f>
        <v>0</v>
      </c>
      <c r="CH90" s="128">
        <f>(dataFutaie!CG20+dataFutaie!CG45+dataFutaie!CG70+dataFutaie!CG95+dataFutaie!CG120+dataFutaie!CG145)*dataMethode!$E$32</f>
        <v>0</v>
      </c>
      <c r="CI90" s="128">
        <f>(dataFutaie!CH20+dataFutaie!CH45+dataFutaie!CH70+dataFutaie!CH95+dataFutaie!CH120+dataFutaie!CH145)*dataMethode!$E$32</f>
        <v>0</v>
      </c>
      <c r="CJ90" s="128">
        <f>(dataFutaie!CI20+dataFutaie!CI45+dataFutaie!CI70+dataFutaie!CI95+dataFutaie!CI120+dataFutaie!CI145)*dataMethode!$E$32</f>
        <v>0</v>
      </c>
      <c r="CK90" s="128">
        <f>(dataFutaie!CJ20+dataFutaie!CJ45+dataFutaie!CJ70+dataFutaie!CJ95+dataFutaie!CJ120+dataFutaie!CJ145)*dataMethode!$E$32</f>
        <v>0</v>
      </c>
      <c r="CL90" s="128">
        <f>(dataFutaie!CK20+dataFutaie!CK45+dataFutaie!CK70+dataFutaie!CK95+dataFutaie!CK120+dataFutaie!CK145)*dataMethode!$E$32</f>
        <v>0</v>
      </c>
      <c r="CM90" s="128">
        <f>(dataFutaie!CL20+dataFutaie!CL45+dataFutaie!CL70+dataFutaie!CL95+dataFutaie!CL120+dataFutaie!CL145)*dataMethode!$E$32</f>
        <v>10.5513672</v>
      </c>
      <c r="CN90" s="128">
        <f>(dataFutaie!CM20+dataFutaie!CM45+dataFutaie!CM70+dataFutaie!CM95+dataFutaie!CM120+dataFutaie!CM145)*dataMethode!$E$32</f>
        <v>0</v>
      </c>
      <c r="CO90" s="128">
        <f>(dataFutaie!CN20+dataFutaie!CN45+dataFutaie!CN70+dataFutaie!CN95+dataFutaie!CN120+dataFutaie!CN145)*dataMethode!$E$32</f>
        <v>0</v>
      </c>
      <c r="CP90" s="128">
        <f>(dataFutaie!CO20+dataFutaie!CO45+dataFutaie!CO70+dataFutaie!CO95+dataFutaie!CO120+dataFutaie!CO145)*dataMethode!$E$32</f>
        <v>0</v>
      </c>
      <c r="CQ90" s="128">
        <f>(dataFutaie!CP20+dataFutaie!CP45+dataFutaie!CP70+dataFutaie!CP95+dataFutaie!CP120+dataFutaie!CP145)*dataMethode!$E$32</f>
        <v>0</v>
      </c>
      <c r="CR90" s="128">
        <f>(dataFutaie!CQ20+dataFutaie!CQ45+dataFutaie!CQ70+dataFutaie!CQ95+dataFutaie!CQ120+dataFutaie!CQ145)*dataMethode!$E$32</f>
        <v>0</v>
      </c>
      <c r="CS90" s="128">
        <f>(dataFutaie!CR20+dataFutaie!CR45+dataFutaie!CR70+dataFutaie!CR95+dataFutaie!CR120+dataFutaie!CR145)*dataMethode!$E$32</f>
        <v>0</v>
      </c>
      <c r="CT90" s="128">
        <f>(dataFutaie!CS20+dataFutaie!CS45+dataFutaie!CS70+dataFutaie!CS95+dataFutaie!CS120+dataFutaie!CS145)*dataMethode!$E$32</f>
        <v>0</v>
      </c>
      <c r="CU90" s="128">
        <f>(dataFutaie!CT20+dataFutaie!CT45+dataFutaie!CT70+dataFutaie!CT95+dataFutaie!CT120+dataFutaie!CT145)*dataMethode!$E$32</f>
        <v>0</v>
      </c>
      <c r="CV90" s="128">
        <f>(dataFutaie!CU20+dataFutaie!CU45+dataFutaie!CU70+dataFutaie!CU95+dataFutaie!CU120+dataFutaie!CU145)*dataMethode!$E$32</f>
        <v>0</v>
      </c>
      <c r="CW90" s="128">
        <f>(dataFutaie!CV20+dataFutaie!CV45+dataFutaie!CV70+dataFutaie!CV95+dataFutaie!CV120+dataFutaie!CV145)*dataMethode!$E$32</f>
        <v>0</v>
      </c>
      <c r="CX90" s="128">
        <f>(dataFutaie!CW20+dataFutaie!CW45+dataFutaie!CW70+dataFutaie!CW95+dataFutaie!CW120+dataFutaie!CW145)*dataMethode!$E$32</f>
        <v>0</v>
      </c>
      <c r="CY90" s="128">
        <f>(dataFutaie!CX20+dataFutaie!CX45+dataFutaie!CX70+dataFutaie!CX95+dataFutaie!CX120+dataFutaie!CX145)*dataMethode!$E$32</f>
        <v>0</v>
      </c>
      <c r="CZ90" s="128">
        <f>(dataFutaie!CY20+dataFutaie!CY45+dataFutaie!CY70+dataFutaie!CY95+dataFutaie!CY120+dataFutaie!CY145)*dataMethode!$E$32</f>
        <v>11.8127372</v>
      </c>
      <c r="DA90" s="128">
        <f>(dataFutaie!CZ20+dataFutaie!CZ45+dataFutaie!CZ70+dataFutaie!CZ95+dataFutaie!CZ120+dataFutaie!CZ145)*dataMethode!$E$32</f>
        <v>0</v>
      </c>
      <c r="DB90" s="128">
        <f>(dataFutaie!DA20+dataFutaie!DA45+dataFutaie!DA70+dataFutaie!DA95+dataFutaie!DA120+dataFutaie!DA145)*dataMethode!$E$32</f>
        <v>0</v>
      </c>
      <c r="DC90" s="128">
        <f>(dataFutaie!DB20+dataFutaie!DB45+dataFutaie!DB70+dataFutaie!DB95+dataFutaie!DB120+dataFutaie!DB145)*dataMethode!$E$32</f>
        <v>0</v>
      </c>
      <c r="DD90" s="128">
        <f>(dataFutaie!DC20+dataFutaie!DC45+dataFutaie!DC70+dataFutaie!DC95+dataFutaie!DC120+dataFutaie!DC145)*dataMethode!$E$32</f>
        <v>0</v>
      </c>
      <c r="DE90" s="128">
        <f>(dataFutaie!DD20+dataFutaie!DD45+dataFutaie!DD70+dataFutaie!DD95+dataFutaie!DD120+dataFutaie!DD145)*dataMethode!$E$32</f>
        <v>0</v>
      </c>
      <c r="DF90" s="128">
        <f>(dataFutaie!DE20+dataFutaie!DE45+dataFutaie!DE70+dataFutaie!DE95+dataFutaie!DE120+dataFutaie!DE145)*dataMethode!$E$32</f>
        <v>0</v>
      </c>
      <c r="DG90" s="128">
        <f>(dataFutaie!DF20+dataFutaie!DF45+dataFutaie!DF70+dataFutaie!DF95+dataFutaie!DF120+dataFutaie!DF145)*dataMethode!$E$32</f>
        <v>0</v>
      </c>
      <c r="DH90" s="128">
        <f>(dataFutaie!DG20+dataFutaie!DG45+dataFutaie!DG70+dataFutaie!DG95+dataFutaie!DG120+dataFutaie!DG145)*dataMethode!$E$32</f>
        <v>0</v>
      </c>
      <c r="DI90" s="128">
        <f>(dataFutaie!DH20+dataFutaie!DH45+dataFutaie!DH70+dataFutaie!DH95+dataFutaie!DH120+dataFutaie!DH145)*dataMethode!$E$32</f>
        <v>0</v>
      </c>
      <c r="DJ90" s="128">
        <f>(dataFutaie!DI20+dataFutaie!DI45+dataFutaie!DI70+dataFutaie!DI95+dataFutaie!DI120+dataFutaie!DI145)*dataMethode!$E$32</f>
        <v>0</v>
      </c>
      <c r="DK90" s="128">
        <f>(dataFutaie!DJ20+dataFutaie!DJ45+dataFutaie!DJ70+dataFutaie!DJ95+dataFutaie!DJ120+dataFutaie!DJ145)*dataMethode!$E$32</f>
        <v>0</v>
      </c>
      <c r="DL90" s="128">
        <f>(dataFutaie!DK20+dataFutaie!DK45+dataFutaie!DK70+dataFutaie!DK95+dataFutaie!DK120+dataFutaie!DK145)*dataMethode!$E$32</f>
        <v>0</v>
      </c>
      <c r="DM90" s="128">
        <f>(dataFutaie!DL20+dataFutaie!DL45+dataFutaie!DL70+dataFutaie!DL95+dataFutaie!DL120+dataFutaie!DL145)*dataMethode!$E$32</f>
        <v>12.947968</v>
      </c>
      <c r="DN90" s="128">
        <f>(dataFutaie!DM20+dataFutaie!DM45+dataFutaie!DM70+dataFutaie!DM95+dataFutaie!DM120+dataFutaie!DM145)*dataMethode!$E$32</f>
        <v>0</v>
      </c>
      <c r="DO90" s="128">
        <f>(dataFutaie!DN20+dataFutaie!DN45+dataFutaie!DN70+dataFutaie!DN95+dataFutaie!DN120+dataFutaie!DN145)*dataMethode!$E$32</f>
        <v>0</v>
      </c>
      <c r="DP90" s="128">
        <f>(dataFutaie!DO20+dataFutaie!DO45+dataFutaie!DO70+dataFutaie!DO95+dataFutaie!DO120+dataFutaie!DO145)*dataMethode!$E$32</f>
        <v>0</v>
      </c>
      <c r="DQ90" s="128">
        <f>(dataFutaie!DP20+dataFutaie!DP45+dataFutaie!DP70+dataFutaie!DP95+dataFutaie!DP120+dataFutaie!DP145)*dataMethode!$E$32</f>
        <v>0</v>
      </c>
      <c r="DR90" s="128">
        <f>(dataFutaie!DQ20+dataFutaie!DQ45+dataFutaie!DQ70+dataFutaie!DQ95+dataFutaie!DQ120+dataFutaie!DQ145)*dataMethode!$E$32</f>
        <v>0</v>
      </c>
      <c r="DS90" s="128">
        <f>(dataFutaie!DR20+dataFutaie!DR45+dataFutaie!DR70+dataFutaie!DR95+dataFutaie!DR120+dataFutaie!DR145)*dataMethode!$E$32</f>
        <v>0</v>
      </c>
      <c r="DT90" s="128">
        <f>(dataFutaie!DS20+dataFutaie!DS45+dataFutaie!DS70+dataFutaie!DS95+dataFutaie!DS120+dataFutaie!DS145)*dataMethode!$E$32</f>
        <v>0</v>
      </c>
      <c r="DU90" s="128">
        <f>(dataFutaie!DT20+dataFutaie!DT45+dataFutaie!DT70+dataFutaie!DT95+dataFutaie!DT120+dataFutaie!DT145)*dataMethode!$E$32</f>
        <v>0</v>
      </c>
      <c r="DV90" s="128">
        <f>(dataFutaie!DU20+dataFutaie!DU45+dataFutaie!DU70+dataFutaie!DU95+dataFutaie!DU120+dataFutaie!DU145)*dataMethode!$E$32</f>
        <v>0</v>
      </c>
      <c r="DW90" s="128">
        <f>(dataFutaie!DV20+dataFutaie!DV45+dataFutaie!DV70+dataFutaie!DV95+dataFutaie!DV120+dataFutaie!DV145)*dataMethode!$E$32</f>
        <v>0</v>
      </c>
      <c r="DX90" s="128">
        <f>(dataFutaie!DW20+dataFutaie!DW45+dataFutaie!DW70+dataFutaie!DW95+dataFutaie!DW120+dataFutaie!DW145)*dataMethode!$E$32</f>
        <v>0</v>
      </c>
      <c r="DY90" s="128">
        <f>(dataFutaie!DX20+dataFutaie!DX45+dataFutaie!DX70+dataFutaie!DX95+dataFutaie!DX120+dataFutaie!DX145)*dataMethode!$E$32</f>
        <v>0</v>
      </c>
      <c r="DZ90" s="128">
        <f>(dataFutaie!DY20+dataFutaie!DY45+dataFutaie!DY70+dataFutaie!DY95+dataFutaie!DY120+dataFutaie!DY145)*dataMethode!$E$32</f>
        <v>13.9696744</v>
      </c>
      <c r="EA90" s="128">
        <f>(dataFutaie!DZ20+dataFutaie!DZ45+dataFutaie!DZ70+dataFutaie!DZ95+dataFutaie!DZ120+dataFutaie!DZ145)*dataMethode!$E$32</f>
        <v>0</v>
      </c>
      <c r="EB90" s="128">
        <f>(dataFutaie!EA20+dataFutaie!EA45+dataFutaie!EA70+dataFutaie!EA95+dataFutaie!EA120+dataFutaie!EA145)*dataMethode!$E$32</f>
        <v>0</v>
      </c>
      <c r="EC90" s="128">
        <f>(dataFutaie!EB20+dataFutaie!EB45+dataFutaie!EB70+dataFutaie!EB95+dataFutaie!EB120+dataFutaie!EB145)*dataMethode!$E$32</f>
        <v>0</v>
      </c>
      <c r="ED90" s="128">
        <f>(dataFutaie!EC20+dataFutaie!EC45+dataFutaie!EC70+dataFutaie!EC95+dataFutaie!EC120+dataFutaie!EC145)*dataMethode!$E$32</f>
        <v>0</v>
      </c>
      <c r="EE90" s="128">
        <f>(dataFutaie!ED20+dataFutaie!ED45+dataFutaie!ED70+dataFutaie!ED95+dataFutaie!ED120+dataFutaie!ED145)*dataMethode!$E$32</f>
        <v>0</v>
      </c>
      <c r="EF90" s="128">
        <f>(dataFutaie!EE20+dataFutaie!EE45+dataFutaie!EE70+dataFutaie!EE95+dataFutaie!EE120+dataFutaie!EE145)*dataMethode!$E$32</f>
        <v>0</v>
      </c>
      <c r="EG90" s="128">
        <f>(dataFutaie!EF20+dataFutaie!EF45+dataFutaie!EF70+dataFutaie!EF95+dataFutaie!EF120+dataFutaie!EF145)*dataMethode!$E$32</f>
        <v>0</v>
      </c>
      <c r="EH90" s="128">
        <f>(dataFutaie!EG20+dataFutaie!EG45+dataFutaie!EG70+dataFutaie!EG95+dataFutaie!EG120+dataFutaie!EG145)*dataMethode!$E$32</f>
        <v>0</v>
      </c>
      <c r="EI90" s="128">
        <f>(dataFutaie!EH20+dataFutaie!EH45+dataFutaie!EH70+dataFutaie!EH95+dataFutaie!EH120+dataFutaie!EH145)*dataMethode!$E$32</f>
        <v>0</v>
      </c>
      <c r="EJ90" s="128">
        <f>(dataFutaie!EI20+dataFutaie!EI45+dataFutaie!EI70+dataFutaie!EI95+dataFutaie!EI120+dataFutaie!EI145)*dataMethode!$E$32</f>
        <v>0</v>
      </c>
      <c r="EK90" s="128">
        <f>(dataFutaie!EJ20+dataFutaie!EJ45+dataFutaie!EJ70+dataFutaie!EJ95+dataFutaie!EJ120+dataFutaie!EJ145)*dataMethode!$E$32</f>
        <v>0</v>
      </c>
      <c r="EL90" s="128">
        <f>(dataFutaie!EK20+dataFutaie!EK45+dataFutaie!EK70+dataFutaie!EK95+dataFutaie!EK120+dataFutaie!EK145)*dataMethode!$E$32</f>
        <v>0</v>
      </c>
      <c r="EM90" s="128">
        <f>(dataFutaie!EL20+dataFutaie!EL45+dataFutaie!EL70+dataFutaie!EL95+dataFutaie!EL120+dataFutaie!EL145)*dataMethode!$E$32</f>
        <v>14.8892084</v>
      </c>
      <c r="EN90" s="128">
        <f>(dataFutaie!EM20+dataFutaie!EM45+dataFutaie!EM70+dataFutaie!EM95+dataFutaie!EM120+dataFutaie!EM145)*dataMethode!$E$32</f>
        <v>0</v>
      </c>
      <c r="EO90" s="128">
        <f>(dataFutaie!EN20+dataFutaie!EN45+dataFutaie!EN70+dataFutaie!EN95+dataFutaie!EN120+dataFutaie!EN145)*dataMethode!$E$32</f>
        <v>0</v>
      </c>
      <c r="EP90" s="128">
        <f>(dataFutaie!EO20+dataFutaie!EO45+dataFutaie!EO70+dataFutaie!EO95+dataFutaie!EO120+dataFutaie!EO145)*dataMethode!$E$32</f>
        <v>0</v>
      </c>
      <c r="EQ90" s="128">
        <f>(dataFutaie!EP20+dataFutaie!EP45+dataFutaie!EP70+dataFutaie!EP95+dataFutaie!EP120+dataFutaie!EP145)*dataMethode!$E$32</f>
        <v>0</v>
      </c>
      <c r="ER90" s="128">
        <f>(dataFutaie!EQ20+dataFutaie!EQ45+dataFutaie!EQ70+dataFutaie!EQ95+dataFutaie!EQ120+dataFutaie!EQ145)*dataMethode!$E$32</f>
        <v>0</v>
      </c>
      <c r="ES90" s="128">
        <f>(dataFutaie!ER20+dataFutaie!ER45+dataFutaie!ER70+dataFutaie!ER95+dataFutaie!ER120+dataFutaie!ER145)*dataMethode!$E$32</f>
        <v>0</v>
      </c>
      <c r="ET90" s="128">
        <f>(dataFutaie!ES20+dataFutaie!ES45+dataFutaie!ES70+dataFutaie!ES95+dataFutaie!ES120+dataFutaie!ES145)*dataMethode!$E$32</f>
        <v>0</v>
      </c>
      <c r="EU90" s="128">
        <f>(dataFutaie!ET20+dataFutaie!ET45+dataFutaie!ET70+dataFutaie!ET95+dataFutaie!ET120+dataFutaie!ET145)*dataMethode!$E$32</f>
        <v>0</v>
      </c>
      <c r="EV90" s="128">
        <f>(dataFutaie!EU20+dataFutaie!EU45+dataFutaie!EU70+dataFutaie!EU95+dataFutaie!EU120+dataFutaie!EU145)*dataMethode!$E$32</f>
        <v>0</v>
      </c>
      <c r="EW90" s="128">
        <f>(dataFutaie!EV20+dataFutaie!EV45+dataFutaie!EV70+dataFutaie!EV95+dataFutaie!EV120+dataFutaie!EV145)*dataMethode!$E$32</f>
        <v>0</v>
      </c>
      <c r="EX90" s="128">
        <f>(dataFutaie!EW20+dataFutaie!EW45+dataFutaie!EW70+dataFutaie!EW95+dataFutaie!EW120+dataFutaie!EW145)*dataMethode!$E$32</f>
        <v>0</v>
      </c>
      <c r="EY90" s="128">
        <f>(dataFutaie!EX20+dataFutaie!EX45+dataFutaie!EX70+dataFutaie!EX95+dataFutaie!EX120+dataFutaie!EX145)*dataMethode!$E$32</f>
        <v>0</v>
      </c>
      <c r="EZ90" s="128">
        <f>(dataFutaie!EY20+dataFutaie!EY45+dataFutaie!EY70+dataFutaie!EY95+dataFutaie!EY120+dataFutaie!EY145)*dataMethode!$E$32</f>
        <v>15.7167912</v>
      </c>
      <c r="FA90" s="128">
        <f>(dataFutaie!EZ20+dataFutaie!EZ45+dataFutaie!EZ70+dataFutaie!EZ95+dataFutaie!EZ120+dataFutaie!EZ145)*dataMethode!$E$32</f>
        <v>0</v>
      </c>
      <c r="FB90" s="128">
        <f>(dataFutaie!FA20+dataFutaie!FA45+dataFutaie!FA70+dataFutaie!FA95+dataFutaie!FA120+dataFutaie!FA145)*dataMethode!$E$32</f>
        <v>0</v>
      </c>
      <c r="FC90" s="128">
        <f>(dataFutaie!FB20+dataFutaie!FB45+dataFutaie!FB70+dataFutaie!FB95+dataFutaie!FB120+dataFutaie!FB145)*dataMethode!$E$32</f>
        <v>0</v>
      </c>
      <c r="FD90" s="128">
        <f>(dataFutaie!FC20+dataFutaie!FC45+dataFutaie!FC70+dataFutaie!FC95+dataFutaie!FC120+dataFutaie!FC145)*dataMethode!$E$32</f>
        <v>0</v>
      </c>
      <c r="FE90" s="128">
        <f>(dataFutaie!FD20+dataFutaie!FD45+dataFutaie!FD70+dataFutaie!FD95+dataFutaie!FD120+dataFutaie!FD145)*dataMethode!$E$32</f>
        <v>0</v>
      </c>
      <c r="FF90" s="128">
        <f>(dataFutaie!FE20+dataFutaie!FE45+dataFutaie!FE70+dataFutaie!FE95+dataFutaie!FE120+dataFutaie!FE145)*dataMethode!$E$32</f>
        <v>0</v>
      </c>
      <c r="FG90" s="128">
        <f>(dataFutaie!FF20+dataFutaie!FF45+dataFutaie!FF70+dataFutaie!FF95+dataFutaie!FF120+dataFutaie!FF145)*dataMethode!$E$32</f>
        <v>0</v>
      </c>
      <c r="FH90" s="128">
        <f>(dataFutaie!FG20+dataFutaie!FG45+dataFutaie!FG70+dataFutaie!FG95+dataFutaie!FG120+dataFutaie!FG145)*dataMethode!$E$32</f>
        <v>0</v>
      </c>
      <c r="FI90" s="128">
        <f>(dataFutaie!FH20+dataFutaie!FH45+dataFutaie!FH70+dataFutaie!FH95+dataFutaie!FH120+dataFutaie!FH145)*dataMethode!$E$32</f>
        <v>0</v>
      </c>
      <c r="FJ90" s="128">
        <f>(dataFutaie!FI20+dataFutaie!FI45+dataFutaie!FI70+dataFutaie!FI95+dataFutaie!FI120+dataFutaie!FI145)*dataMethode!$E$32</f>
        <v>0</v>
      </c>
      <c r="FK90" s="128">
        <f>(dataFutaie!FJ20+dataFutaie!FJ45+dataFutaie!FJ70+dataFutaie!FJ95+dataFutaie!FJ120+dataFutaie!FJ145)*dataMethode!$E$32</f>
        <v>0</v>
      </c>
      <c r="FL90" s="128">
        <f>(dataFutaie!FK20+dataFutaie!FK45+dataFutaie!FK70+dataFutaie!FK95+dataFutaie!FK120+dataFutaie!FK145)*dataMethode!$E$32</f>
        <v>0</v>
      </c>
      <c r="FM90" s="128">
        <f>(dataFutaie!FL20+dataFutaie!FL45+dataFutaie!FL70+dataFutaie!FL95+dataFutaie!FL120+dataFutaie!FL145)*dataMethode!$E$32</f>
        <v>16.4616188</v>
      </c>
      <c r="FN90" s="128">
        <f>(dataFutaie!FM20+dataFutaie!FM45+dataFutaie!FM70+dataFutaie!FM95+dataFutaie!FM120+dataFutaie!FM145)*dataMethode!$E$32</f>
        <v>0</v>
      </c>
      <c r="FO90" s="128">
        <f>(dataFutaie!FN20+dataFutaie!FN45+dataFutaie!FN70+dataFutaie!FN95+dataFutaie!FN120+dataFutaie!FN145)*dataMethode!$E$32</f>
        <v>0</v>
      </c>
      <c r="FP90" s="128">
        <f>(dataFutaie!FO20+dataFutaie!FO45+dataFutaie!FO70+dataFutaie!FO95+dataFutaie!FO120+dataFutaie!FO145)*dataMethode!$E$32</f>
        <v>0</v>
      </c>
      <c r="FQ90" s="128">
        <f>(dataFutaie!FP20+dataFutaie!FP45+dataFutaie!FP70+dataFutaie!FP95+dataFutaie!FP120+dataFutaie!FP145)*dataMethode!$E$32</f>
        <v>0</v>
      </c>
      <c r="FR90" s="128">
        <f>(dataFutaie!FQ20+dataFutaie!FQ45+dataFutaie!FQ70+dataFutaie!FQ95+dataFutaie!FQ120+dataFutaie!FQ145)*dataMethode!$E$32</f>
        <v>0</v>
      </c>
      <c r="FS90" s="128">
        <f>(dataFutaie!FR20+dataFutaie!FR45+dataFutaie!FR70+dataFutaie!FR95+dataFutaie!FR120+dataFutaie!FR145)*dataMethode!$E$32</f>
        <v>0</v>
      </c>
      <c r="FT90" s="128">
        <f>(dataFutaie!FS20+dataFutaie!FS45+dataFutaie!FS70+dataFutaie!FS95+dataFutaie!FS120+dataFutaie!FS145)*dataMethode!$E$32</f>
        <v>0</v>
      </c>
      <c r="FU90" s="128">
        <f>(dataFutaie!FT20+dataFutaie!FT45+dataFutaie!FT70+dataFutaie!FT95+dataFutaie!FT120+dataFutaie!FT145)*dataMethode!$E$32</f>
        <v>0</v>
      </c>
      <c r="FV90" s="128">
        <f>(dataFutaie!FU20+dataFutaie!FU45+dataFutaie!FU70+dataFutaie!FU95+dataFutaie!FU120+dataFutaie!FU145)*dataMethode!$E$32</f>
        <v>0</v>
      </c>
      <c r="FW90" s="128">
        <f>(dataFutaie!FV20+dataFutaie!FV45+dataFutaie!FV70+dataFutaie!FV95+dataFutaie!FV120+dataFutaie!FV145)*dataMethode!$E$32</f>
        <v>0</v>
      </c>
      <c r="FX90" s="128">
        <f>(dataFutaie!FW20+dataFutaie!FW45+dataFutaie!FW70+dataFutaie!FW95+dataFutaie!FW120+dataFutaie!FW145)*dataMethode!$E$32</f>
        <v>0</v>
      </c>
      <c r="FY90" s="128">
        <f>(dataFutaie!FX20+dataFutaie!FX45+dataFutaie!FX70+dataFutaie!FX95+dataFutaie!FX120+dataFutaie!FX145)*dataMethode!$E$32</f>
        <v>0</v>
      </c>
      <c r="FZ90" s="128">
        <f>(dataFutaie!FY20+dataFutaie!FY45+dataFutaie!FY70+dataFutaie!FY95+dataFutaie!FY120+dataFutaie!FY145)*dataMethode!$E$32</f>
        <v>17.1319588</v>
      </c>
      <c r="GA90" s="128">
        <f>(dataFutaie!FZ20+dataFutaie!FZ45+dataFutaie!FZ70+dataFutaie!FZ95+dataFutaie!FZ120+dataFutaie!FZ145)*dataMethode!$E$32</f>
        <v>0</v>
      </c>
      <c r="GB90" s="128">
        <f>(dataFutaie!GA20+dataFutaie!GA45+dataFutaie!GA70+dataFutaie!GA95+dataFutaie!GA120+dataFutaie!GA145)*dataMethode!$E$32</f>
        <v>0</v>
      </c>
      <c r="GC90" s="128">
        <f>(dataFutaie!GB20+dataFutaie!GB45+dataFutaie!GB70+dataFutaie!GB95+dataFutaie!GB120+dataFutaie!GB145)*dataMethode!$E$32</f>
        <v>0</v>
      </c>
      <c r="GD90" s="128">
        <f>(dataFutaie!GC20+dataFutaie!GC45+dataFutaie!GC70+dataFutaie!GC95+dataFutaie!GC120+dataFutaie!GC145)*dataMethode!$E$32</f>
        <v>0</v>
      </c>
      <c r="GE90" s="128">
        <f>(dataFutaie!GD20+dataFutaie!GD45+dataFutaie!GD70+dataFutaie!GD95+dataFutaie!GD120+dataFutaie!GD145)*dataMethode!$E$32</f>
        <v>0</v>
      </c>
      <c r="GF90" s="128">
        <f>(dataFutaie!GE20+dataFutaie!GE45+dataFutaie!GE70+dataFutaie!GE95+dataFutaie!GE120+dataFutaie!GE145)*dataMethode!$E$32</f>
        <v>0</v>
      </c>
      <c r="GG90" s="128"/>
    </row>
    <row r="91">
      <c r="A91" s="66"/>
      <c r="B91" s="66"/>
      <c r="C91" s="66"/>
      <c r="D91" s="20" t="s">
        <v>149</v>
      </c>
      <c r="E91" s="50"/>
      <c r="F91" s="50" t="s">
        <v>89</v>
      </c>
      <c r="H91" s="129">
        <v>0.0</v>
      </c>
      <c r="I91" s="129">
        <v>0.0</v>
      </c>
      <c r="J91" s="129">
        <v>0.0</v>
      </c>
      <c r="K91" s="129">
        <v>0.0</v>
      </c>
      <c r="L91" s="129">
        <v>0.0</v>
      </c>
      <c r="M91" s="129">
        <v>0.0</v>
      </c>
      <c r="N91" s="129">
        <v>0.0</v>
      </c>
      <c r="O91" s="129">
        <v>0.0</v>
      </c>
      <c r="P91" s="129">
        <v>0.0</v>
      </c>
      <c r="Q91" s="129">
        <v>0.0</v>
      </c>
      <c r="R91" s="129">
        <v>0.0</v>
      </c>
      <c r="S91" s="129">
        <v>0.0</v>
      </c>
      <c r="T91" s="129">
        <v>0.0</v>
      </c>
      <c r="U91" s="129">
        <v>0.0</v>
      </c>
      <c r="V91" s="129">
        <v>0.0</v>
      </c>
      <c r="W91" s="129">
        <v>0.0</v>
      </c>
      <c r="X91" s="129">
        <v>0.0</v>
      </c>
      <c r="Y91" s="129">
        <v>0.0</v>
      </c>
      <c r="Z91" s="129">
        <v>0.0</v>
      </c>
      <c r="AA91" s="129">
        <v>0.0</v>
      </c>
      <c r="AB91" s="129">
        <v>0.0</v>
      </c>
      <c r="AC91" s="129">
        <v>0.0</v>
      </c>
      <c r="AD91" s="129">
        <v>0.0</v>
      </c>
      <c r="AE91" s="129">
        <v>0.0</v>
      </c>
      <c r="AF91" s="129">
        <v>0.0</v>
      </c>
      <c r="AG91" s="129">
        <v>0.0</v>
      </c>
      <c r="AH91" s="129">
        <v>0.0</v>
      </c>
      <c r="AI91" s="129">
        <v>0.0</v>
      </c>
      <c r="AJ91" s="129">
        <v>0.0</v>
      </c>
      <c r="AK91" s="129">
        <v>0.0</v>
      </c>
      <c r="AL91" s="129">
        <v>0.0</v>
      </c>
      <c r="AM91" s="129">
        <v>0.0</v>
      </c>
      <c r="AN91" s="129">
        <v>0.0</v>
      </c>
      <c r="AO91" s="129">
        <v>0.0</v>
      </c>
      <c r="AP91" s="129">
        <v>0.0</v>
      </c>
      <c r="AQ91" s="129">
        <v>0.0</v>
      </c>
      <c r="AR91" s="129">
        <v>0.0</v>
      </c>
      <c r="AS91" s="129">
        <v>0.0</v>
      </c>
      <c r="AT91" s="129">
        <v>0.0</v>
      </c>
      <c r="AU91" s="129">
        <v>0.0</v>
      </c>
      <c r="AV91" s="129">
        <v>0.0</v>
      </c>
      <c r="AW91" s="129">
        <v>0.0</v>
      </c>
      <c r="AX91" s="129">
        <v>0.0</v>
      </c>
      <c r="AY91" s="129">
        <v>0.0</v>
      </c>
      <c r="AZ91" s="129">
        <v>0.0</v>
      </c>
      <c r="BA91" s="129">
        <v>0.0</v>
      </c>
      <c r="BB91" s="129">
        <v>0.0</v>
      </c>
      <c r="BC91" s="129">
        <v>0.0</v>
      </c>
      <c r="BD91" s="129">
        <v>0.0</v>
      </c>
      <c r="BE91" s="129">
        <v>0.0</v>
      </c>
      <c r="BF91" s="129">
        <v>0.0</v>
      </c>
      <c r="BG91" s="129">
        <v>0.0</v>
      </c>
      <c r="BH91" s="129">
        <v>0.0</v>
      </c>
      <c r="BI91" s="129">
        <v>0.0</v>
      </c>
      <c r="BJ91" s="129">
        <v>0.0</v>
      </c>
      <c r="BK91" s="129">
        <v>0.0</v>
      </c>
      <c r="BL91" s="129">
        <v>0.0</v>
      </c>
      <c r="BM91" s="129">
        <v>0.0</v>
      </c>
      <c r="BN91" s="129">
        <v>0.0</v>
      </c>
      <c r="BO91" s="129">
        <v>0.0</v>
      </c>
      <c r="BP91" s="129">
        <v>0.0</v>
      </c>
      <c r="BQ91" s="129">
        <v>0.0</v>
      </c>
      <c r="BR91" s="129">
        <v>0.0</v>
      </c>
      <c r="BS91" s="129">
        <v>0.0</v>
      </c>
      <c r="BT91" s="129">
        <v>0.0</v>
      </c>
      <c r="BU91" s="129">
        <v>0.0</v>
      </c>
      <c r="BV91" s="129">
        <v>0.0</v>
      </c>
      <c r="BW91" s="129">
        <v>0.0</v>
      </c>
      <c r="BX91" s="129">
        <v>0.0</v>
      </c>
      <c r="BY91" s="129">
        <v>0.0</v>
      </c>
      <c r="BZ91" s="129">
        <v>0.0</v>
      </c>
      <c r="CA91" s="129">
        <v>0.0</v>
      </c>
      <c r="CB91" s="129">
        <v>0.0</v>
      </c>
      <c r="CC91" s="129">
        <v>0.0</v>
      </c>
      <c r="CD91" s="129">
        <v>0.0</v>
      </c>
      <c r="CE91" s="129">
        <v>0.0</v>
      </c>
      <c r="CF91" s="129">
        <v>0.0</v>
      </c>
      <c r="CG91" s="129">
        <v>0.0</v>
      </c>
      <c r="CH91" s="129">
        <v>0.0</v>
      </c>
      <c r="CI91" s="129">
        <v>0.0</v>
      </c>
      <c r="CJ91" s="129">
        <v>0.0</v>
      </c>
      <c r="CK91" s="129">
        <v>0.0</v>
      </c>
      <c r="CL91" s="129">
        <v>0.0</v>
      </c>
      <c r="CM91" s="129">
        <v>0.0</v>
      </c>
      <c r="CN91" s="129">
        <v>0.0</v>
      </c>
      <c r="CO91" s="129">
        <v>0.0</v>
      </c>
      <c r="CP91" s="129">
        <v>0.0</v>
      </c>
      <c r="CQ91" s="129">
        <v>0.0</v>
      </c>
      <c r="CR91" s="129">
        <v>0.0</v>
      </c>
      <c r="CS91" s="129">
        <v>0.0</v>
      </c>
      <c r="CT91" s="129">
        <v>0.0</v>
      </c>
      <c r="CU91" s="129">
        <v>0.0</v>
      </c>
      <c r="CV91" s="129">
        <v>0.0</v>
      </c>
      <c r="CW91" s="129">
        <v>0.0</v>
      </c>
      <c r="CX91" s="129">
        <v>0.0</v>
      </c>
      <c r="CY91" s="129">
        <v>0.0</v>
      </c>
      <c r="CZ91" s="129">
        <v>0.0</v>
      </c>
      <c r="DA91" s="129">
        <v>0.0</v>
      </c>
      <c r="DB91" s="129">
        <v>0.0</v>
      </c>
      <c r="DC91" s="129">
        <v>0.0</v>
      </c>
      <c r="DD91" s="129">
        <v>0.0</v>
      </c>
      <c r="DE91" s="129">
        <v>0.0</v>
      </c>
      <c r="DF91" s="129">
        <v>0.0</v>
      </c>
      <c r="DG91" s="129">
        <v>0.0</v>
      </c>
      <c r="DH91" s="129">
        <v>0.0</v>
      </c>
      <c r="DI91" s="129">
        <v>0.0</v>
      </c>
      <c r="DJ91" s="129">
        <v>0.0</v>
      </c>
      <c r="DK91" s="129">
        <v>0.0</v>
      </c>
      <c r="DL91" s="129">
        <v>0.0</v>
      </c>
      <c r="DM91" s="129">
        <v>0.0</v>
      </c>
      <c r="DN91" s="129">
        <v>0.0</v>
      </c>
      <c r="DO91" s="129">
        <v>0.0</v>
      </c>
      <c r="DP91" s="129">
        <v>0.0</v>
      </c>
      <c r="DQ91" s="129">
        <v>0.0</v>
      </c>
      <c r="DR91" s="129">
        <v>0.0</v>
      </c>
      <c r="DS91" s="129">
        <v>0.0</v>
      </c>
      <c r="DT91" s="129">
        <v>0.0</v>
      </c>
      <c r="DU91" s="129">
        <v>0.0</v>
      </c>
      <c r="DV91" s="129">
        <v>0.0</v>
      </c>
      <c r="DW91" s="129">
        <v>0.0</v>
      </c>
      <c r="DX91" s="129">
        <v>0.0</v>
      </c>
      <c r="DY91" s="129">
        <v>0.0</v>
      </c>
      <c r="DZ91" s="129">
        <v>0.0</v>
      </c>
      <c r="EA91" s="129">
        <v>0.0</v>
      </c>
      <c r="EB91" s="129">
        <v>0.0</v>
      </c>
      <c r="EC91" s="129">
        <v>0.0</v>
      </c>
      <c r="ED91" s="129">
        <v>0.0</v>
      </c>
      <c r="EE91" s="129">
        <v>0.0</v>
      </c>
      <c r="EF91" s="129">
        <v>0.0</v>
      </c>
      <c r="EG91" s="129">
        <v>0.0</v>
      </c>
      <c r="EH91" s="129">
        <v>0.0</v>
      </c>
      <c r="EI91" s="129">
        <v>0.0</v>
      </c>
      <c r="EJ91" s="129">
        <v>0.0</v>
      </c>
      <c r="EK91" s="129">
        <v>0.0</v>
      </c>
      <c r="EL91" s="129">
        <v>0.0</v>
      </c>
      <c r="EM91" s="129">
        <v>0.0</v>
      </c>
      <c r="EN91" s="129">
        <v>0.0</v>
      </c>
      <c r="EO91" s="129">
        <v>0.0</v>
      </c>
      <c r="EP91" s="129">
        <v>0.0</v>
      </c>
      <c r="EQ91" s="129">
        <v>0.0</v>
      </c>
      <c r="ER91" s="129">
        <v>0.0</v>
      </c>
      <c r="ES91" s="129">
        <v>0.0</v>
      </c>
      <c r="ET91" s="129">
        <v>0.0</v>
      </c>
      <c r="EU91" s="129">
        <v>0.0</v>
      </c>
      <c r="EV91" s="129">
        <v>0.0</v>
      </c>
      <c r="EW91" s="129">
        <v>0.0</v>
      </c>
      <c r="EX91" s="129">
        <v>0.0</v>
      </c>
      <c r="EY91" s="129">
        <v>0.0</v>
      </c>
      <c r="EZ91" s="129">
        <v>0.0</v>
      </c>
      <c r="FA91" s="129">
        <v>0.0</v>
      </c>
      <c r="FB91" s="129">
        <v>0.0</v>
      </c>
      <c r="FC91" s="129">
        <v>0.0</v>
      </c>
      <c r="FD91" s="129">
        <v>0.0</v>
      </c>
      <c r="FE91" s="129">
        <v>0.0</v>
      </c>
      <c r="FF91" s="129">
        <v>0.0</v>
      </c>
      <c r="FG91" s="129">
        <v>0.0</v>
      </c>
      <c r="FH91" s="129">
        <v>0.0</v>
      </c>
      <c r="FI91" s="129">
        <v>0.0</v>
      </c>
      <c r="FJ91" s="129">
        <v>0.0</v>
      </c>
      <c r="FK91" s="129">
        <v>0.0</v>
      </c>
      <c r="FL91" s="129">
        <v>0.0</v>
      </c>
      <c r="FM91" s="129">
        <v>0.0</v>
      </c>
      <c r="FN91" s="129">
        <v>0.0</v>
      </c>
      <c r="FO91" s="129">
        <v>0.0</v>
      </c>
      <c r="FP91" s="129">
        <v>0.0</v>
      </c>
      <c r="FQ91" s="129">
        <v>0.0</v>
      </c>
      <c r="FR91" s="129">
        <v>0.0</v>
      </c>
      <c r="FS91" s="129">
        <v>0.0</v>
      </c>
      <c r="FT91" s="129">
        <v>0.0</v>
      </c>
      <c r="FU91" s="129">
        <v>0.0</v>
      </c>
      <c r="FV91" s="129">
        <v>0.0</v>
      </c>
      <c r="FW91" s="129">
        <v>0.0</v>
      </c>
      <c r="FX91" s="129">
        <v>0.0</v>
      </c>
      <c r="FY91" s="129">
        <v>0.0</v>
      </c>
      <c r="FZ91" s="129">
        <v>0.0</v>
      </c>
      <c r="GA91" s="129">
        <v>0.0</v>
      </c>
      <c r="GB91" s="129">
        <v>0.0</v>
      </c>
      <c r="GC91" s="129">
        <v>0.0</v>
      </c>
      <c r="GD91" s="129">
        <v>0.0</v>
      </c>
      <c r="GE91" s="129">
        <v>0.0</v>
      </c>
      <c r="GF91" s="129">
        <v>0.0</v>
      </c>
      <c r="GG91" s="128"/>
    </row>
    <row r="92">
      <c r="A92" s="66"/>
      <c r="B92" s="66"/>
      <c r="C92" s="66"/>
      <c r="D92" s="20" t="s">
        <v>150</v>
      </c>
      <c r="E92" s="50"/>
      <c r="F92" s="50" t="s">
        <v>89</v>
      </c>
      <c r="H92" s="128">
        <f>(dataFutaie!G21+dataFutaie!G46+dataFutaie!G71+dataFutaie!G96+dataFutaie!G121+dataFutaie!G146)+(dataFutaie!G19+dataFutaie!G44+dataFutaie!G69+dataFutaie!G94+dataFutaie!G119+dataFutaie!G144)*(1-dataMethode!$E$28)</f>
        <v>34.41</v>
      </c>
      <c r="I92" s="128">
        <f>(dataFutaie!H21+dataFutaie!H46+dataFutaie!H71+dataFutaie!H96+dataFutaie!H121+dataFutaie!H146)+(dataFutaie!H19+dataFutaie!H44+dataFutaie!H69+dataFutaie!H94+dataFutaie!H119+dataFutaie!H144)*(1-dataMethode!$E$28)</f>
        <v>0</v>
      </c>
      <c r="J92" s="128">
        <f>(dataFutaie!I21+dataFutaie!I46+dataFutaie!I71+dataFutaie!I96+dataFutaie!I121+dataFutaie!I146)+(dataFutaie!I19+dataFutaie!I44+dataFutaie!I69+dataFutaie!I94+dataFutaie!I119+dataFutaie!I144)*(1-dataMethode!$E$28)</f>
        <v>0</v>
      </c>
      <c r="K92" s="128">
        <f>(dataFutaie!J21+dataFutaie!J46+dataFutaie!J71+dataFutaie!J96+dataFutaie!J121+dataFutaie!J146)+(dataFutaie!J19+dataFutaie!J44+dataFutaie!J69+dataFutaie!J94+dataFutaie!J119+dataFutaie!J144)*(1-dataMethode!$E$28)</f>
        <v>0</v>
      </c>
      <c r="L92" s="128">
        <f>(dataFutaie!K21+dataFutaie!K46+dataFutaie!K71+dataFutaie!K96+dataFutaie!K121+dataFutaie!K146)+(dataFutaie!K19+dataFutaie!K44+dataFutaie!K69+dataFutaie!K94+dataFutaie!K119+dataFutaie!K144)*(1-dataMethode!$E$28)</f>
        <v>0</v>
      </c>
      <c r="M92" s="128">
        <f>(dataFutaie!L21+dataFutaie!L46+dataFutaie!L71+dataFutaie!L96+dataFutaie!L121+dataFutaie!L146)+(dataFutaie!L19+dataFutaie!L44+dataFutaie!L69+dataFutaie!L94+dataFutaie!L119+dataFutaie!L144)*(1-dataMethode!$E$28)</f>
        <v>0</v>
      </c>
      <c r="N92" s="128">
        <f>(dataFutaie!M21+dataFutaie!M46+dataFutaie!M71+dataFutaie!M96+dataFutaie!M121+dataFutaie!M146)+(dataFutaie!M19+dataFutaie!M44+dataFutaie!M69+dataFutaie!M94+dataFutaie!M119+dataFutaie!M144)*(1-dataMethode!$E$28)</f>
        <v>0</v>
      </c>
      <c r="O92" s="128">
        <f>(dataFutaie!N21+dataFutaie!N46+dataFutaie!N71+dataFutaie!N96+dataFutaie!N121+dataFutaie!N146)+(dataFutaie!N19+dataFutaie!N44+dataFutaie!N69+dataFutaie!N94+dataFutaie!N119+dataFutaie!N144)*(1-dataMethode!$E$28)</f>
        <v>30.208545</v>
      </c>
      <c r="P92" s="128">
        <f>(dataFutaie!O21+dataFutaie!O46+dataFutaie!O71+dataFutaie!O96+dataFutaie!O121+dataFutaie!O146)+(dataFutaie!O19+dataFutaie!O44+dataFutaie!O69+dataFutaie!O94+dataFutaie!O119+dataFutaie!O144)*(1-dataMethode!$E$28)</f>
        <v>0</v>
      </c>
      <c r="Q92" s="128">
        <f>(dataFutaie!P21+dataFutaie!P46+dataFutaie!P71+dataFutaie!P96+dataFutaie!P121+dataFutaie!P146)+(dataFutaie!P19+dataFutaie!P44+dataFutaie!P69+dataFutaie!P94+dataFutaie!P119+dataFutaie!P144)*(1-dataMethode!$E$28)</f>
        <v>0</v>
      </c>
      <c r="R92" s="128">
        <f>(dataFutaie!Q21+dataFutaie!Q46+dataFutaie!Q71+dataFutaie!Q96+dataFutaie!Q121+dataFutaie!Q146)+(dataFutaie!Q19+dataFutaie!Q44+dataFutaie!Q69+dataFutaie!Q94+dataFutaie!Q119+dataFutaie!Q144)*(1-dataMethode!$E$28)</f>
        <v>0</v>
      </c>
      <c r="S92" s="128">
        <f>(dataFutaie!R21+dataFutaie!R46+dataFutaie!R71+dataFutaie!R96+dataFutaie!R121+dataFutaie!R146)+(dataFutaie!R19+dataFutaie!R44+dataFutaie!R69+dataFutaie!R94+dataFutaie!R119+dataFutaie!R144)*(1-dataMethode!$E$28)</f>
        <v>0</v>
      </c>
      <c r="T92" s="128">
        <f>(dataFutaie!S21+dataFutaie!S46+dataFutaie!S71+dataFutaie!S96+dataFutaie!S121+dataFutaie!S146)+(dataFutaie!S19+dataFutaie!S44+dataFutaie!S69+dataFutaie!S94+dataFutaie!S119+dataFutaie!S144)*(1-dataMethode!$E$28)</f>
        <v>0</v>
      </c>
      <c r="U92" s="128">
        <f>(dataFutaie!T21+dataFutaie!T46+dataFutaie!T71+dataFutaie!T96+dataFutaie!T121+dataFutaie!T146)+(dataFutaie!T19+dataFutaie!T44+dataFutaie!T69+dataFutaie!T94+dataFutaie!T119+dataFutaie!T144)*(1-dataMethode!$E$28)</f>
        <v>0</v>
      </c>
      <c r="V92" s="128">
        <f>(dataFutaie!U21+dataFutaie!U46+dataFutaie!U71+dataFutaie!U96+dataFutaie!U121+dataFutaie!U146)+(dataFutaie!U19+dataFutaie!U44+dataFutaie!U69+dataFutaie!U94+dataFutaie!U119+dataFutaie!U144)*(1-dataMethode!$E$28)</f>
        <v>32.9183475</v>
      </c>
      <c r="W92" s="128">
        <f>(dataFutaie!V21+dataFutaie!V46+dataFutaie!V71+dataFutaie!V96+dataFutaie!V121+dataFutaie!V146)+(dataFutaie!V19+dataFutaie!V44+dataFutaie!V69+dataFutaie!V94+dataFutaie!V119+dataFutaie!V144)*(1-dataMethode!$E$28)</f>
        <v>0</v>
      </c>
      <c r="X92" s="128">
        <f>(dataFutaie!W21+dataFutaie!W46+dataFutaie!W71+dataFutaie!W96+dataFutaie!W121+dataFutaie!W146)+(dataFutaie!W19+dataFutaie!W44+dataFutaie!W69+dataFutaie!W94+dataFutaie!W119+dataFutaie!W144)*(1-dataMethode!$E$28)</f>
        <v>0</v>
      </c>
      <c r="Y92" s="128">
        <f>(dataFutaie!X21+dataFutaie!X46+dataFutaie!X71+dataFutaie!X96+dataFutaie!X121+dataFutaie!X146)+(dataFutaie!X19+dataFutaie!X44+dataFutaie!X69+dataFutaie!X94+dataFutaie!X119+dataFutaie!X144)*(1-dataMethode!$E$28)</f>
        <v>0</v>
      </c>
      <c r="Z92" s="128">
        <f>(dataFutaie!Y21+dataFutaie!Y46+dataFutaie!Y71+dataFutaie!Y96+dataFutaie!Y121+dataFutaie!Y146)+(dataFutaie!Y19+dataFutaie!Y44+dataFutaie!Y69+dataFutaie!Y94+dataFutaie!Y119+dataFutaie!Y144)*(1-dataMethode!$E$28)</f>
        <v>0</v>
      </c>
      <c r="AA92" s="128">
        <f>(dataFutaie!Z21+dataFutaie!Z46+dataFutaie!Z71+dataFutaie!Z96+dataFutaie!Z121+dataFutaie!Z146)+(dataFutaie!Z19+dataFutaie!Z44+dataFutaie!Z69+dataFutaie!Z94+dataFutaie!Z119+dataFutaie!Z144)*(1-dataMethode!$E$28)</f>
        <v>0</v>
      </c>
      <c r="AB92" s="128">
        <f>(dataFutaie!AA21+dataFutaie!AA46+dataFutaie!AA71+dataFutaie!AA96+dataFutaie!AA121+dataFutaie!AA146)+(dataFutaie!AA19+dataFutaie!AA44+dataFutaie!AA69+dataFutaie!AA94+dataFutaie!AA119+dataFutaie!AA144)*(1-dataMethode!$E$28)</f>
        <v>0</v>
      </c>
      <c r="AC92" s="128">
        <f>(dataFutaie!AB21+dataFutaie!AB46+dataFutaie!AB71+dataFutaie!AB96+dataFutaie!AB121+dataFutaie!AB146)+(dataFutaie!AB19+dataFutaie!AB44+dataFutaie!AB69+dataFutaie!AB94+dataFutaie!AB119+dataFutaie!AB144)*(1-dataMethode!$E$28)</f>
        <v>32.5192725</v>
      </c>
      <c r="AD92" s="128">
        <f>(dataFutaie!AC21+dataFutaie!AC46+dataFutaie!AC71+dataFutaie!AC96+dataFutaie!AC121+dataFutaie!AC146)+(dataFutaie!AC19+dataFutaie!AC44+dataFutaie!AC69+dataFutaie!AC94+dataFutaie!AC119+dataFutaie!AC144)*(1-dataMethode!$E$28)</f>
        <v>0</v>
      </c>
      <c r="AE92" s="128">
        <f>(dataFutaie!AD21+dataFutaie!AD46+dataFutaie!AD71+dataFutaie!AD96+dataFutaie!AD121+dataFutaie!AD146)+(dataFutaie!AD19+dataFutaie!AD44+dataFutaie!AD69+dataFutaie!AD94+dataFutaie!AD119+dataFutaie!AD144)*(1-dataMethode!$E$28)</f>
        <v>0</v>
      </c>
      <c r="AF92" s="128">
        <f>(dataFutaie!AE21+dataFutaie!AE46+dataFutaie!AE71+dataFutaie!AE96+dataFutaie!AE121+dataFutaie!AE146)+(dataFutaie!AE19+dataFutaie!AE44+dataFutaie!AE69+dataFutaie!AE94+dataFutaie!AE119+dataFutaie!AE144)*(1-dataMethode!$E$28)</f>
        <v>0</v>
      </c>
      <c r="AG92" s="128">
        <f>(dataFutaie!AF21+dataFutaie!AF46+dataFutaie!AF71+dataFutaie!AF96+dataFutaie!AF121+dataFutaie!AF146)+(dataFutaie!AF19+dataFutaie!AF44+dataFutaie!AF69+dataFutaie!AF94+dataFutaie!AF119+dataFutaie!AF144)*(1-dataMethode!$E$28)</f>
        <v>0</v>
      </c>
      <c r="AH92" s="128">
        <f>(dataFutaie!AG21+dataFutaie!AG46+dataFutaie!AG71+dataFutaie!AG96+dataFutaie!AG121+dataFutaie!AG146)+(dataFutaie!AG19+dataFutaie!AG44+dataFutaie!AG69+dataFutaie!AG94+dataFutaie!AG119+dataFutaie!AG144)*(1-dataMethode!$E$28)</f>
        <v>0</v>
      </c>
      <c r="AI92" s="128">
        <f>(dataFutaie!AH21+dataFutaie!AH46+dataFutaie!AH71+dataFutaie!AH96+dataFutaie!AH121+dataFutaie!AH146)+(dataFutaie!AH19+dataFutaie!AH44+dataFutaie!AH69+dataFutaie!AH94+dataFutaie!AH119+dataFutaie!AH144)*(1-dataMethode!$E$28)</f>
        <v>0</v>
      </c>
      <c r="AJ92" s="128">
        <f>(dataFutaie!AI21+dataFutaie!AI46+dataFutaie!AI71+dataFutaie!AI96+dataFutaie!AI121+dataFutaie!AI146)+(dataFutaie!AI19+dataFutaie!AI44+dataFutaie!AI69+dataFutaie!AI94+dataFutaie!AI119+dataFutaie!AI144)*(1-dataMethode!$E$28)</f>
        <v>0</v>
      </c>
      <c r="AK92" s="128">
        <f>(dataFutaie!AJ21+dataFutaie!AJ46+dataFutaie!AJ71+dataFutaie!AJ96+dataFutaie!AJ121+dataFutaie!AJ146)+(dataFutaie!AJ19+dataFutaie!AJ44+dataFutaie!AJ69+dataFutaie!AJ94+dataFutaie!AJ119+dataFutaie!AJ144)*(1-dataMethode!$E$28)</f>
        <v>0</v>
      </c>
      <c r="AL92" s="128">
        <f>(dataFutaie!AK21+dataFutaie!AK46+dataFutaie!AK71+dataFutaie!AK96+dataFutaie!AK121+dataFutaie!AK146)+(dataFutaie!AK19+dataFutaie!AK44+dataFutaie!AK69+dataFutaie!AK94+dataFutaie!AK119+dataFutaie!AK144)*(1-dataMethode!$E$28)</f>
        <v>0</v>
      </c>
      <c r="AM92" s="128">
        <f>(dataFutaie!AL21+dataFutaie!AL46+dataFutaie!AL71+dataFutaie!AL96+dataFutaie!AL121+dataFutaie!AL146)+(dataFutaie!AL19+dataFutaie!AL44+dataFutaie!AL69+dataFutaie!AL94+dataFutaie!AL119+dataFutaie!AL144)*(1-dataMethode!$E$28)</f>
        <v>22.766695</v>
      </c>
      <c r="AN92" s="128">
        <f>(dataFutaie!AM21+dataFutaie!AM46+dataFutaie!AM71+dataFutaie!AM96+dataFutaie!AM121+dataFutaie!AM146)+(dataFutaie!AM19+dataFutaie!AM44+dataFutaie!AM69+dataFutaie!AM94+dataFutaie!AM119+dataFutaie!AM144)*(1-dataMethode!$E$28)</f>
        <v>0</v>
      </c>
      <c r="AO92" s="128">
        <f>(dataFutaie!AN21+dataFutaie!AN46+dataFutaie!AN71+dataFutaie!AN96+dataFutaie!AN121+dataFutaie!AN146)+(dataFutaie!AN19+dataFutaie!AN44+dataFutaie!AN69+dataFutaie!AN94+dataFutaie!AN119+dataFutaie!AN144)*(1-dataMethode!$E$28)</f>
        <v>0</v>
      </c>
      <c r="AP92" s="128">
        <f>(dataFutaie!AO21+dataFutaie!AO46+dataFutaie!AO71+dataFutaie!AO96+dataFutaie!AO121+dataFutaie!AO146)+(dataFutaie!AO19+dataFutaie!AO44+dataFutaie!AO69+dataFutaie!AO94+dataFutaie!AO119+dataFutaie!AO144)*(1-dataMethode!$E$28)</f>
        <v>0</v>
      </c>
      <c r="AQ92" s="128">
        <f>(dataFutaie!AP21+dataFutaie!AP46+dataFutaie!AP71+dataFutaie!AP96+dataFutaie!AP121+dataFutaie!AP146)+(dataFutaie!AP19+dataFutaie!AP44+dataFutaie!AP69+dataFutaie!AP94+dataFutaie!AP119+dataFutaie!AP144)*(1-dataMethode!$E$28)</f>
        <v>0</v>
      </c>
      <c r="AR92" s="128">
        <f>(dataFutaie!AQ21+dataFutaie!AQ46+dataFutaie!AQ71+dataFutaie!AQ96+dataFutaie!AQ121+dataFutaie!AQ146)+(dataFutaie!AQ19+dataFutaie!AQ44+dataFutaie!AQ69+dataFutaie!AQ94+dataFutaie!AQ119+dataFutaie!AQ144)*(1-dataMethode!$E$28)</f>
        <v>0</v>
      </c>
      <c r="AS92" s="128">
        <f>(dataFutaie!AR21+dataFutaie!AR46+dataFutaie!AR71+dataFutaie!AR96+dataFutaie!AR121+dataFutaie!AR146)+(dataFutaie!AR19+dataFutaie!AR44+dataFutaie!AR69+dataFutaie!AR94+dataFutaie!AR119+dataFutaie!AR144)*(1-dataMethode!$E$28)</f>
        <v>0</v>
      </c>
      <c r="AT92" s="128">
        <f>(dataFutaie!AS21+dataFutaie!AS46+dataFutaie!AS71+dataFutaie!AS96+dataFutaie!AS121+dataFutaie!AS146)+(dataFutaie!AS19+dataFutaie!AS44+dataFutaie!AS69+dataFutaie!AS94+dataFutaie!AS119+dataFutaie!AS144)*(1-dataMethode!$E$28)</f>
        <v>0</v>
      </c>
      <c r="AU92" s="128">
        <f>(dataFutaie!AT21+dataFutaie!AT46+dataFutaie!AT71+dataFutaie!AT96+dataFutaie!AT121+dataFutaie!AT146)+(dataFutaie!AT19+dataFutaie!AT44+dataFutaie!AT69+dataFutaie!AT94+dataFutaie!AT119+dataFutaie!AT144)*(1-dataMethode!$E$28)</f>
        <v>0</v>
      </c>
      <c r="AV92" s="128">
        <f>(dataFutaie!AU21+dataFutaie!AU46+dataFutaie!AU71+dataFutaie!AU96+dataFutaie!AU121+dataFutaie!AU146)+(dataFutaie!AU19+dataFutaie!AU44+dataFutaie!AU69+dataFutaie!AU94+dataFutaie!AU119+dataFutaie!AU144)*(1-dataMethode!$E$28)</f>
        <v>0</v>
      </c>
      <c r="AW92" s="128">
        <f>(dataFutaie!AV21+dataFutaie!AV46+dataFutaie!AV71+dataFutaie!AV96+dataFutaie!AV121+dataFutaie!AV146)+(dataFutaie!AV19+dataFutaie!AV44+dataFutaie!AV69+dataFutaie!AV94+dataFutaie!AV119+dataFutaie!AV144)*(1-dataMethode!$E$28)</f>
        <v>0</v>
      </c>
      <c r="AX92" s="128">
        <f>(dataFutaie!AW21+dataFutaie!AW46+dataFutaie!AW71+dataFutaie!AW96+dataFutaie!AW121+dataFutaie!AW146)+(dataFutaie!AW19+dataFutaie!AW44+dataFutaie!AW69+dataFutaie!AW94+dataFutaie!AW119+dataFutaie!AW144)*(1-dataMethode!$E$28)</f>
        <v>0</v>
      </c>
      <c r="AY92" s="128">
        <f>(dataFutaie!AX21+dataFutaie!AX46+dataFutaie!AX71+dataFutaie!AX96+dataFutaie!AX121+dataFutaie!AX146)+(dataFutaie!AX19+dataFutaie!AX44+dataFutaie!AX69+dataFutaie!AX94+dataFutaie!AX119+dataFutaie!AX144)*(1-dataMethode!$E$28)</f>
        <v>0</v>
      </c>
      <c r="AZ92" s="128">
        <f>(dataFutaie!AY21+dataFutaie!AY46+dataFutaie!AY71+dataFutaie!AY96+dataFutaie!AY121+dataFutaie!AY146)+(dataFutaie!AY19+dataFutaie!AY44+dataFutaie!AY69+dataFutaie!AY94+dataFutaie!AY119+dataFutaie!AY144)*(1-dataMethode!$E$28)</f>
        <v>26.13086</v>
      </c>
      <c r="BA92" s="128">
        <f>(dataFutaie!AZ21+dataFutaie!AZ46+dataFutaie!AZ71+dataFutaie!AZ96+dataFutaie!AZ121+dataFutaie!AZ146)+(dataFutaie!AZ19+dataFutaie!AZ44+dataFutaie!AZ69+dataFutaie!AZ94+dataFutaie!AZ119+dataFutaie!AZ144)*(1-dataMethode!$E$28)</f>
        <v>0</v>
      </c>
      <c r="BB92" s="128">
        <f>(dataFutaie!BA21+dataFutaie!BA46+dataFutaie!BA71+dataFutaie!BA96+dataFutaie!BA121+dataFutaie!BA146)+(dataFutaie!BA19+dataFutaie!BA44+dataFutaie!BA69+dataFutaie!BA94+dataFutaie!BA119+dataFutaie!BA144)*(1-dataMethode!$E$28)</f>
        <v>0</v>
      </c>
      <c r="BC92" s="128">
        <f>(dataFutaie!BB21+dataFutaie!BB46+dataFutaie!BB71+dataFutaie!BB96+dataFutaie!BB121+dataFutaie!BB146)+(dataFutaie!BB19+dataFutaie!BB44+dataFutaie!BB69+dataFutaie!BB94+dataFutaie!BB119+dataFutaie!BB144)*(1-dataMethode!$E$28)</f>
        <v>0</v>
      </c>
      <c r="BD92" s="128">
        <f>(dataFutaie!BC21+dataFutaie!BC46+dataFutaie!BC71+dataFutaie!BC96+dataFutaie!BC121+dataFutaie!BC146)+(dataFutaie!BC19+dataFutaie!BC44+dataFutaie!BC69+dataFutaie!BC94+dataFutaie!BC119+dataFutaie!BC144)*(1-dataMethode!$E$28)</f>
        <v>0</v>
      </c>
      <c r="BE92" s="128">
        <f>(dataFutaie!BD21+dataFutaie!BD46+dataFutaie!BD71+dataFutaie!BD96+dataFutaie!BD121+dataFutaie!BD146)+(dataFutaie!BD19+dataFutaie!BD44+dataFutaie!BD69+dataFutaie!BD94+dataFutaie!BD119+dataFutaie!BD144)*(1-dataMethode!$E$28)</f>
        <v>0</v>
      </c>
      <c r="BF92" s="128">
        <f>(dataFutaie!BE21+dataFutaie!BE46+dataFutaie!BE71+dataFutaie!BE96+dataFutaie!BE121+dataFutaie!BE146)+(dataFutaie!BE19+dataFutaie!BE44+dataFutaie!BE69+dataFutaie!BE94+dataFutaie!BE119+dataFutaie!BE144)*(1-dataMethode!$E$28)</f>
        <v>0</v>
      </c>
      <c r="BG92" s="128">
        <f>(dataFutaie!BF21+dataFutaie!BF46+dataFutaie!BF71+dataFutaie!BF96+dataFutaie!BF121+dataFutaie!BF146)+(dataFutaie!BF19+dataFutaie!BF44+dataFutaie!BF69+dataFutaie!BF94+dataFutaie!BF119+dataFutaie!BF144)*(1-dataMethode!$E$28)</f>
        <v>0</v>
      </c>
      <c r="BH92" s="128">
        <f>(dataFutaie!BG21+dataFutaie!BG46+dataFutaie!BG71+dataFutaie!BG96+dataFutaie!BG121+dataFutaie!BG146)+(dataFutaie!BG19+dataFutaie!BG44+dataFutaie!BG69+dataFutaie!BG94+dataFutaie!BG119+dataFutaie!BG144)*(1-dataMethode!$E$28)</f>
        <v>0</v>
      </c>
      <c r="BI92" s="128">
        <f>(dataFutaie!BH21+dataFutaie!BH46+dataFutaie!BH71+dataFutaie!BH96+dataFutaie!BH121+dataFutaie!BH146)+(dataFutaie!BH19+dataFutaie!BH44+dataFutaie!BH69+dataFutaie!BH94+dataFutaie!BH119+dataFutaie!BH144)*(1-dataMethode!$E$28)</f>
        <v>0</v>
      </c>
      <c r="BJ92" s="128">
        <f>(dataFutaie!BI21+dataFutaie!BI46+dataFutaie!BI71+dataFutaie!BI96+dataFutaie!BI121+dataFutaie!BI146)+(dataFutaie!BI19+dataFutaie!BI44+dataFutaie!BI69+dataFutaie!BI94+dataFutaie!BI119+dataFutaie!BI144)*(1-dataMethode!$E$28)</f>
        <v>0</v>
      </c>
      <c r="BK92" s="128">
        <f>(dataFutaie!BJ21+dataFutaie!BJ46+dataFutaie!BJ71+dataFutaie!BJ96+dataFutaie!BJ121+dataFutaie!BJ146)+(dataFutaie!BJ19+dataFutaie!BJ44+dataFutaie!BJ69+dataFutaie!BJ94+dataFutaie!BJ119+dataFutaie!BJ144)*(1-dataMethode!$E$28)</f>
        <v>0</v>
      </c>
      <c r="BL92" s="128">
        <f>(dataFutaie!BK21+dataFutaie!BK46+dataFutaie!BK71+dataFutaie!BK96+dataFutaie!BK121+dataFutaie!BK146)+(dataFutaie!BK19+dataFutaie!BK44+dataFutaie!BK69+dataFutaie!BK94+dataFutaie!BK119+dataFutaie!BK144)*(1-dataMethode!$E$28)</f>
        <v>0</v>
      </c>
      <c r="BM92" s="128">
        <f>(dataFutaie!BL21+dataFutaie!BL46+dataFutaie!BL71+dataFutaie!BL96+dataFutaie!BL121+dataFutaie!BL146)+(dataFutaie!BL19+dataFutaie!BL44+dataFutaie!BL69+dataFutaie!BL94+dataFutaie!BL119+dataFutaie!BL144)*(1-dataMethode!$E$28)</f>
        <v>29.15861</v>
      </c>
      <c r="BN92" s="128">
        <f>(dataFutaie!BM21+dataFutaie!BM46+dataFutaie!BM71+dataFutaie!BM96+dataFutaie!BM121+dataFutaie!BM146)+(dataFutaie!BM19+dataFutaie!BM44+dataFutaie!BM69+dataFutaie!BM94+dataFutaie!BM119+dataFutaie!BM144)*(1-dataMethode!$E$28)</f>
        <v>0</v>
      </c>
      <c r="BO92" s="128">
        <f>(dataFutaie!BN21+dataFutaie!BN46+dataFutaie!BN71+dataFutaie!BN96+dataFutaie!BN121+dataFutaie!BN146)+(dataFutaie!BN19+dataFutaie!BN44+dataFutaie!BN69+dataFutaie!BN94+dataFutaie!BN119+dataFutaie!BN144)*(1-dataMethode!$E$28)</f>
        <v>0</v>
      </c>
      <c r="BP92" s="128">
        <f>(dataFutaie!BO21+dataFutaie!BO46+dataFutaie!BO71+dataFutaie!BO96+dataFutaie!BO121+dataFutaie!BO146)+(dataFutaie!BO19+dataFutaie!BO44+dataFutaie!BO69+dataFutaie!BO94+dataFutaie!BO119+dataFutaie!BO144)*(1-dataMethode!$E$28)</f>
        <v>0</v>
      </c>
      <c r="BQ92" s="128">
        <f>(dataFutaie!BP21+dataFutaie!BP46+dataFutaie!BP71+dataFutaie!BP96+dataFutaie!BP121+dataFutaie!BP146)+(dataFutaie!BP19+dataFutaie!BP44+dataFutaie!BP69+dataFutaie!BP94+dataFutaie!BP119+dataFutaie!BP144)*(1-dataMethode!$E$28)</f>
        <v>0</v>
      </c>
      <c r="BR92" s="128">
        <f>(dataFutaie!BQ21+dataFutaie!BQ46+dataFutaie!BQ71+dataFutaie!BQ96+dataFutaie!BQ121+dataFutaie!BQ146)+(dataFutaie!BQ19+dataFutaie!BQ44+dataFutaie!BQ69+dataFutaie!BQ94+dataFutaie!BQ119+dataFutaie!BQ144)*(1-dataMethode!$E$28)</f>
        <v>0</v>
      </c>
      <c r="BS92" s="128">
        <f>(dataFutaie!BR21+dataFutaie!BR46+dataFutaie!BR71+dataFutaie!BR96+dataFutaie!BR121+dataFutaie!BR146)+(dataFutaie!BR19+dataFutaie!BR44+dataFutaie!BR69+dataFutaie!BR94+dataFutaie!BR119+dataFutaie!BR144)*(1-dataMethode!$E$28)</f>
        <v>0</v>
      </c>
      <c r="BT92" s="128">
        <f>(dataFutaie!BS21+dataFutaie!BS46+dataFutaie!BS71+dataFutaie!BS96+dataFutaie!BS121+dataFutaie!BS146)+(dataFutaie!BS19+dataFutaie!BS44+dataFutaie!BS69+dataFutaie!BS94+dataFutaie!BS119+dataFutaie!BS144)*(1-dataMethode!$E$28)</f>
        <v>0</v>
      </c>
      <c r="BU92" s="128">
        <f>(dataFutaie!BT21+dataFutaie!BT46+dataFutaie!BT71+dataFutaie!BT96+dataFutaie!BT121+dataFutaie!BT146)+(dataFutaie!BT19+dataFutaie!BT44+dataFutaie!BT69+dataFutaie!BT94+dataFutaie!BT119+dataFutaie!BT144)*(1-dataMethode!$E$28)</f>
        <v>0</v>
      </c>
      <c r="BV92" s="128">
        <f>(dataFutaie!BU21+dataFutaie!BU46+dataFutaie!BU71+dataFutaie!BU96+dataFutaie!BU121+dataFutaie!BU146)+(dataFutaie!BU19+dataFutaie!BU44+dataFutaie!BU69+dataFutaie!BU94+dataFutaie!BU119+dataFutaie!BU144)*(1-dataMethode!$E$28)</f>
        <v>0</v>
      </c>
      <c r="BW92" s="128">
        <f>(dataFutaie!BV21+dataFutaie!BV46+dataFutaie!BV71+dataFutaie!BV96+dataFutaie!BV121+dataFutaie!BV146)+(dataFutaie!BV19+dataFutaie!BV44+dataFutaie!BV69+dataFutaie!BV94+dataFutaie!BV119+dataFutaie!BV144)*(1-dataMethode!$E$28)</f>
        <v>0</v>
      </c>
      <c r="BX92" s="128">
        <f>(dataFutaie!BW21+dataFutaie!BW46+dataFutaie!BW71+dataFutaie!BW96+dataFutaie!BW121+dataFutaie!BW146)+(dataFutaie!BW19+dataFutaie!BW44+dataFutaie!BW69+dataFutaie!BW94+dataFutaie!BW119+dataFutaie!BW144)*(1-dataMethode!$E$28)</f>
        <v>0</v>
      </c>
      <c r="BY92" s="128">
        <f>(dataFutaie!BX21+dataFutaie!BX46+dataFutaie!BX71+dataFutaie!BX96+dataFutaie!BX121+dataFutaie!BX146)+(dataFutaie!BX19+dataFutaie!BX44+dataFutaie!BX69+dataFutaie!BX94+dataFutaie!BX119+dataFutaie!BX144)*(1-dataMethode!$E$28)</f>
        <v>0</v>
      </c>
      <c r="BZ92" s="128">
        <f>(dataFutaie!BY21+dataFutaie!BY46+dataFutaie!BY71+dataFutaie!BY96+dataFutaie!BY121+dataFutaie!BY146)+(dataFutaie!BY19+dataFutaie!BY44+dataFutaie!BY69+dataFutaie!BY94+dataFutaie!BY119+dataFutaie!BY144)*(1-dataMethode!$E$28)</f>
        <v>31.88359</v>
      </c>
      <c r="CA92" s="128">
        <f>(dataFutaie!BZ21+dataFutaie!BZ46+dataFutaie!BZ71+dataFutaie!BZ96+dataFutaie!BZ121+dataFutaie!BZ146)+(dataFutaie!BZ19+dataFutaie!BZ44+dataFutaie!BZ69+dataFutaie!BZ94+dataFutaie!BZ119+dataFutaie!BZ144)*(1-dataMethode!$E$28)</f>
        <v>0</v>
      </c>
      <c r="CB92" s="128">
        <f>(dataFutaie!CA21+dataFutaie!CA46+dataFutaie!CA71+dataFutaie!CA96+dataFutaie!CA121+dataFutaie!CA146)+(dataFutaie!CA19+dataFutaie!CA44+dataFutaie!CA69+dataFutaie!CA94+dataFutaie!CA119+dataFutaie!CA144)*(1-dataMethode!$E$28)</f>
        <v>0</v>
      </c>
      <c r="CC92" s="128">
        <f>(dataFutaie!CB21+dataFutaie!CB46+dataFutaie!CB71+dataFutaie!CB96+dataFutaie!CB121+dataFutaie!CB146)+(dataFutaie!CB19+dataFutaie!CB44+dataFutaie!CB69+dataFutaie!CB94+dataFutaie!CB119+dataFutaie!CB144)*(1-dataMethode!$E$28)</f>
        <v>0</v>
      </c>
      <c r="CD92" s="128">
        <f>(dataFutaie!CC21+dataFutaie!CC46+dataFutaie!CC71+dataFutaie!CC96+dataFutaie!CC121+dataFutaie!CC146)+(dataFutaie!CC19+dataFutaie!CC44+dataFutaie!CC69+dataFutaie!CC94+dataFutaie!CC119+dataFutaie!CC144)*(1-dataMethode!$E$28)</f>
        <v>0</v>
      </c>
      <c r="CE92" s="128">
        <f>(dataFutaie!CD21+dataFutaie!CD46+dataFutaie!CD71+dataFutaie!CD96+dataFutaie!CD121+dataFutaie!CD146)+(dataFutaie!CD19+dataFutaie!CD44+dataFutaie!CD69+dataFutaie!CD94+dataFutaie!CD119+dataFutaie!CD144)*(1-dataMethode!$E$28)</f>
        <v>0</v>
      </c>
      <c r="CF92" s="128">
        <f>(dataFutaie!CE21+dataFutaie!CE46+dataFutaie!CE71+dataFutaie!CE96+dataFutaie!CE121+dataFutaie!CE146)+(dataFutaie!CE19+dataFutaie!CE44+dataFutaie!CE69+dataFutaie!CE94+dataFutaie!CE119+dataFutaie!CE144)*(1-dataMethode!$E$28)</f>
        <v>0</v>
      </c>
      <c r="CG92" s="128">
        <f>(dataFutaie!CF21+dataFutaie!CF46+dataFutaie!CF71+dataFutaie!CF96+dataFutaie!CF121+dataFutaie!CF146)+(dataFutaie!CF19+dataFutaie!CF44+dataFutaie!CF69+dataFutaie!CF94+dataFutaie!CF119+dataFutaie!CF144)*(1-dataMethode!$E$28)</f>
        <v>0</v>
      </c>
      <c r="CH92" s="128">
        <f>(dataFutaie!CG21+dataFutaie!CG46+dataFutaie!CG71+dataFutaie!CG96+dataFutaie!CG121+dataFutaie!CG146)+(dataFutaie!CG19+dataFutaie!CG44+dataFutaie!CG69+dataFutaie!CG94+dataFutaie!CG119+dataFutaie!CG144)*(1-dataMethode!$E$28)</f>
        <v>0</v>
      </c>
      <c r="CI92" s="128">
        <f>(dataFutaie!CH21+dataFutaie!CH46+dataFutaie!CH71+dataFutaie!CH96+dataFutaie!CH121+dataFutaie!CH146)+(dataFutaie!CH19+dataFutaie!CH44+dataFutaie!CH69+dataFutaie!CH94+dataFutaie!CH119+dataFutaie!CH144)*(1-dataMethode!$E$28)</f>
        <v>0</v>
      </c>
      <c r="CJ92" s="128">
        <f>(dataFutaie!CI21+dataFutaie!CI46+dataFutaie!CI71+dataFutaie!CI96+dataFutaie!CI121+dataFutaie!CI146)+(dataFutaie!CI19+dataFutaie!CI44+dataFutaie!CI69+dataFutaie!CI94+dataFutaie!CI119+dataFutaie!CI144)*(1-dataMethode!$E$28)</f>
        <v>0</v>
      </c>
      <c r="CK92" s="128">
        <f>(dataFutaie!CJ21+dataFutaie!CJ46+dataFutaie!CJ71+dataFutaie!CJ96+dataFutaie!CJ121+dataFutaie!CJ146)+(dataFutaie!CJ19+dataFutaie!CJ44+dataFutaie!CJ69+dataFutaie!CJ94+dataFutaie!CJ119+dataFutaie!CJ144)*(1-dataMethode!$E$28)</f>
        <v>0</v>
      </c>
      <c r="CL92" s="128">
        <f>(dataFutaie!CK21+dataFutaie!CK46+dataFutaie!CK71+dataFutaie!CK96+dataFutaie!CK121+dataFutaie!CK146)+(dataFutaie!CK19+dataFutaie!CK44+dataFutaie!CK69+dataFutaie!CK94+dataFutaie!CK119+dataFutaie!CK144)*(1-dataMethode!$E$28)</f>
        <v>0</v>
      </c>
      <c r="CM92" s="128">
        <f>(dataFutaie!CL21+dataFutaie!CL46+dataFutaie!CL71+dataFutaie!CL96+dataFutaie!CL121+dataFutaie!CL146)+(dataFutaie!CL19+dataFutaie!CL44+dataFutaie!CL69+dataFutaie!CL94+dataFutaie!CL119+dataFutaie!CL144)*(1-dataMethode!$E$28)</f>
        <v>34.336065</v>
      </c>
      <c r="CN92" s="128">
        <f>(dataFutaie!CM21+dataFutaie!CM46+dataFutaie!CM71+dataFutaie!CM96+dataFutaie!CM121+dataFutaie!CM146)+(dataFutaie!CM19+dataFutaie!CM44+dataFutaie!CM69+dataFutaie!CM94+dataFutaie!CM119+dataFutaie!CM144)*(1-dataMethode!$E$28)</f>
        <v>0</v>
      </c>
      <c r="CO92" s="128">
        <f>(dataFutaie!CN21+dataFutaie!CN46+dataFutaie!CN71+dataFutaie!CN96+dataFutaie!CN121+dataFutaie!CN146)+(dataFutaie!CN19+dataFutaie!CN44+dataFutaie!CN69+dataFutaie!CN94+dataFutaie!CN119+dataFutaie!CN144)*(1-dataMethode!$E$28)</f>
        <v>0</v>
      </c>
      <c r="CP92" s="128">
        <f>(dataFutaie!CO21+dataFutaie!CO46+dataFutaie!CO71+dataFutaie!CO96+dataFutaie!CO121+dataFutaie!CO146)+(dataFutaie!CO19+dataFutaie!CO44+dataFutaie!CO69+dataFutaie!CO94+dataFutaie!CO119+dataFutaie!CO144)*(1-dataMethode!$E$28)</f>
        <v>0</v>
      </c>
      <c r="CQ92" s="128">
        <f>(dataFutaie!CP21+dataFutaie!CP46+dataFutaie!CP71+dataFutaie!CP96+dataFutaie!CP121+dataFutaie!CP146)+(dataFutaie!CP19+dataFutaie!CP44+dataFutaie!CP69+dataFutaie!CP94+dataFutaie!CP119+dataFutaie!CP144)*(1-dataMethode!$E$28)</f>
        <v>0</v>
      </c>
      <c r="CR92" s="128">
        <f>(dataFutaie!CQ21+dataFutaie!CQ46+dataFutaie!CQ71+dataFutaie!CQ96+dataFutaie!CQ121+dataFutaie!CQ146)+(dataFutaie!CQ19+dataFutaie!CQ44+dataFutaie!CQ69+dataFutaie!CQ94+dataFutaie!CQ119+dataFutaie!CQ144)*(1-dataMethode!$E$28)</f>
        <v>0</v>
      </c>
      <c r="CS92" s="128">
        <f>(dataFutaie!CR21+dataFutaie!CR46+dataFutaie!CR71+dataFutaie!CR96+dataFutaie!CR121+dataFutaie!CR146)+(dataFutaie!CR19+dataFutaie!CR44+dataFutaie!CR69+dataFutaie!CR94+dataFutaie!CR119+dataFutaie!CR144)*(1-dataMethode!$E$28)</f>
        <v>0</v>
      </c>
      <c r="CT92" s="128">
        <f>(dataFutaie!CS21+dataFutaie!CS46+dataFutaie!CS71+dataFutaie!CS96+dataFutaie!CS121+dataFutaie!CS146)+(dataFutaie!CS19+dataFutaie!CS44+dataFutaie!CS69+dataFutaie!CS94+dataFutaie!CS119+dataFutaie!CS144)*(1-dataMethode!$E$28)</f>
        <v>0</v>
      </c>
      <c r="CU92" s="128">
        <f>(dataFutaie!CT21+dataFutaie!CT46+dataFutaie!CT71+dataFutaie!CT96+dataFutaie!CT121+dataFutaie!CT146)+(dataFutaie!CT19+dataFutaie!CT44+dataFutaie!CT69+dataFutaie!CT94+dataFutaie!CT119+dataFutaie!CT144)*(1-dataMethode!$E$28)</f>
        <v>0</v>
      </c>
      <c r="CV92" s="128">
        <f>(dataFutaie!CU21+dataFutaie!CU46+dataFutaie!CU71+dataFutaie!CU96+dataFutaie!CU121+dataFutaie!CU146)+(dataFutaie!CU19+dataFutaie!CU44+dataFutaie!CU69+dataFutaie!CU94+dataFutaie!CU119+dataFutaie!CU144)*(1-dataMethode!$E$28)</f>
        <v>0</v>
      </c>
      <c r="CW92" s="128">
        <f>(dataFutaie!CV21+dataFutaie!CV46+dataFutaie!CV71+dataFutaie!CV96+dataFutaie!CV121+dataFutaie!CV146)+(dataFutaie!CV19+dataFutaie!CV44+dataFutaie!CV69+dataFutaie!CV94+dataFutaie!CV119+dataFutaie!CV144)*(1-dataMethode!$E$28)</f>
        <v>0</v>
      </c>
      <c r="CX92" s="128">
        <f>(dataFutaie!CW21+dataFutaie!CW46+dataFutaie!CW71+dataFutaie!CW96+dataFutaie!CW121+dataFutaie!CW146)+(dataFutaie!CW19+dataFutaie!CW44+dataFutaie!CW69+dataFutaie!CW94+dataFutaie!CW119+dataFutaie!CW144)*(1-dataMethode!$E$28)</f>
        <v>0</v>
      </c>
      <c r="CY92" s="128">
        <f>(dataFutaie!CX21+dataFutaie!CX46+dataFutaie!CX71+dataFutaie!CX96+dataFutaie!CX121+dataFutaie!CX146)+(dataFutaie!CX19+dataFutaie!CX44+dataFutaie!CX69+dataFutaie!CX94+dataFutaie!CX119+dataFutaie!CX144)*(1-dataMethode!$E$28)</f>
        <v>0</v>
      </c>
      <c r="CZ92" s="128">
        <f>(dataFutaie!CY21+dataFutaie!CY46+dataFutaie!CY71+dataFutaie!CY96+dataFutaie!CY121+dataFutaie!CY146)+(dataFutaie!CY19+dataFutaie!CY44+dataFutaie!CY69+dataFutaie!CY94+dataFutaie!CY119+dataFutaie!CY144)*(1-dataMethode!$E$28)</f>
        <v>36.543295</v>
      </c>
      <c r="DA92" s="128">
        <f>(dataFutaie!CZ21+dataFutaie!CZ46+dataFutaie!CZ71+dataFutaie!CZ96+dataFutaie!CZ121+dataFutaie!CZ146)+(dataFutaie!CZ19+dataFutaie!CZ44+dataFutaie!CZ69+dataFutaie!CZ94+dataFutaie!CZ119+dataFutaie!CZ144)*(1-dataMethode!$E$28)</f>
        <v>0</v>
      </c>
      <c r="DB92" s="128">
        <f>(dataFutaie!DA21+dataFutaie!DA46+dataFutaie!DA71+dataFutaie!DA96+dataFutaie!DA121+dataFutaie!DA146)+(dataFutaie!DA19+dataFutaie!DA44+dataFutaie!DA69+dataFutaie!DA94+dataFutaie!DA119+dataFutaie!DA144)*(1-dataMethode!$E$28)</f>
        <v>0</v>
      </c>
      <c r="DC92" s="128">
        <f>(dataFutaie!DB21+dataFutaie!DB46+dataFutaie!DB71+dataFutaie!DB96+dataFutaie!DB121+dataFutaie!DB146)+(dataFutaie!DB19+dataFutaie!DB44+dataFutaie!DB69+dataFutaie!DB94+dataFutaie!DB119+dataFutaie!DB144)*(1-dataMethode!$E$28)</f>
        <v>0</v>
      </c>
      <c r="DD92" s="128">
        <f>(dataFutaie!DC21+dataFutaie!DC46+dataFutaie!DC71+dataFutaie!DC96+dataFutaie!DC121+dataFutaie!DC146)+(dataFutaie!DC19+dataFutaie!DC44+dataFutaie!DC69+dataFutaie!DC94+dataFutaie!DC119+dataFutaie!DC144)*(1-dataMethode!$E$28)</f>
        <v>0</v>
      </c>
      <c r="DE92" s="128">
        <f>(dataFutaie!DD21+dataFutaie!DD46+dataFutaie!DD71+dataFutaie!DD96+dataFutaie!DD121+dataFutaie!DD146)+(dataFutaie!DD19+dataFutaie!DD44+dataFutaie!DD69+dataFutaie!DD94+dataFutaie!DD119+dataFutaie!DD144)*(1-dataMethode!$E$28)</f>
        <v>0</v>
      </c>
      <c r="DF92" s="128">
        <f>(dataFutaie!DE21+dataFutaie!DE46+dataFutaie!DE71+dataFutaie!DE96+dataFutaie!DE121+dataFutaie!DE146)+(dataFutaie!DE19+dataFutaie!DE44+dataFutaie!DE69+dataFutaie!DE94+dataFutaie!DE119+dataFutaie!DE144)*(1-dataMethode!$E$28)</f>
        <v>0</v>
      </c>
      <c r="DG92" s="128">
        <f>(dataFutaie!DF21+dataFutaie!DF46+dataFutaie!DF71+dataFutaie!DF96+dataFutaie!DF121+dataFutaie!DF146)+(dataFutaie!DF19+dataFutaie!DF44+dataFutaie!DF69+dataFutaie!DF94+dataFutaie!DF119+dataFutaie!DF144)*(1-dataMethode!$E$28)</f>
        <v>0</v>
      </c>
      <c r="DH92" s="128">
        <f>(dataFutaie!DG21+dataFutaie!DG46+dataFutaie!DG71+dataFutaie!DG96+dataFutaie!DG121+dataFutaie!DG146)+(dataFutaie!DG19+dataFutaie!DG44+dataFutaie!DG69+dataFutaie!DG94+dataFutaie!DG119+dataFutaie!DG144)*(1-dataMethode!$E$28)</f>
        <v>0</v>
      </c>
      <c r="DI92" s="128">
        <f>(dataFutaie!DH21+dataFutaie!DH46+dataFutaie!DH71+dataFutaie!DH96+dataFutaie!DH121+dataFutaie!DH146)+(dataFutaie!DH19+dataFutaie!DH44+dataFutaie!DH69+dataFutaie!DH94+dataFutaie!DH119+dataFutaie!DH144)*(1-dataMethode!$E$28)</f>
        <v>0</v>
      </c>
      <c r="DJ92" s="128">
        <f>(dataFutaie!DI21+dataFutaie!DI46+dataFutaie!DI71+dataFutaie!DI96+dataFutaie!DI121+dataFutaie!DI146)+(dataFutaie!DI19+dataFutaie!DI44+dataFutaie!DI69+dataFutaie!DI94+dataFutaie!DI119+dataFutaie!DI144)*(1-dataMethode!$E$28)</f>
        <v>0</v>
      </c>
      <c r="DK92" s="128">
        <f>(dataFutaie!DJ21+dataFutaie!DJ46+dataFutaie!DJ71+dataFutaie!DJ96+dataFutaie!DJ121+dataFutaie!DJ146)+(dataFutaie!DJ19+dataFutaie!DJ44+dataFutaie!DJ69+dataFutaie!DJ94+dataFutaie!DJ119+dataFutaie!DJ144)*(1-dataMethode!$E$28)</f>
        <v>0</v>
      </c>
      <c r="DL92" s="128">
        <f>(dataFutaie!DK21+dataFutaie!DK46+dataFutaie!DK71+dataFutaie!DK96+dataFutaie!DK121+dataFutaie!DK146)+(dataFutaie!DK19+dataFutaie!DK44+dataFutaie!DK69+dataFutaie!DK94+dataFutaie!DK119+dataFutaie!DK144)*(1-dataMethode!$E$28)</f>
        <v>0</v>
      </c>
      <c r="DM92" s="128">
        <f>(dataFutaie!DL21+dataFutaie!DL46+dataFutaie!DL71+dataFutaie!DL96+dataFutaie!DL121+dataFutaie!DL146)+(dataFutaie!DL19+dataFutaie!DL44+dataFutaie!DL69+dataFutaie!DL94+dataFutaie!DL119+dataFutaie!DL144)*(1-dataMethode!$E$28)</f>
        <v>38.52981</v>
      </c>
      <c r="DN92" s="128">
        <f>(dataFutaie!DM21+dataFutaie!DM46+dataFutaie!DM71+dataFutaie!DM96+dataFutaie!DM121+dataFutaie!DM146)+(dataFutaie!DM19+dataFutaie!DM44+dataFutaie!DM69+dataFutaie!DM94+dataFutaie!DM119+dataFutaie!DM144)*(1-dataMethode!$E$28)</f>
        <v>0</v>
      </c>
      <c r="DO92" s="128">
        <f>(dataFutaie!DN21+dataFutaie!DN46+dataFutaie!DN71+dataFutaie!DN96+dataFutaie!DN121+dataFutaie!DN146)+(dataFutaie!DN19+dataFutaie!DN44+dataFutaie!DN69+dataFutaie!DN94+dataFutaie!DN119+dataFutaie!DN144)*(1-dataMethode!$E$28)</f>
        <v>0</v>
      </c>
      <c r="DP92" s="128">
        <f>(dataFutaie!DO21+dataFutaie!DO46+dataFutaie!DO71+dataFutaie!DO96+dataFutaie!DO121+dataFutaie!DO146)+(dataFutaie!DO19+dataFutaie!DO44+dataFutaie!DO69+dataFutaie!DO94+dataFutaie!DO119+dataFutaie!DO144)*(1-dataMethode!$E$28)</f>
        <v>0</v>
      </c>
      <c r="DQ92" s="128">
        <f>(dataFutaie!DP21+dataFutaie!DP46+dataFutaie!DP71+dataFutaie!DP96+dataFutaie!DP121+dataFutaie!DP146)+(dataFutaie!DP19+dataFutaie!DP44+dataFutaie!DP69+dataFutaie!DP94+dataFutaie!DP119+dataFutaie!DP144)*(1-dataMethode!$E$28)</f>
        <v>0</v>
      </c>
      <c r="DR92" s="128">
        <f>(dataFutaie!DQ21+dataFutaie!DQ46+dataFutaie!DQ71+dataFutaie!DQ96+dataFutaie!DQ121+dataFutaie!DQ146)+(dataFutaie!DQ19+dataFutaie!DQ44+dataFutaie!DQ69+dataFutaie!DQ94+dataFutaie!DQ119+dataFutaie!DQ144)*(1-dataMethode!$E$28)</f>
        <v>0</v>
      </c>
      <c r="DS92" s="128">
        <f>(dataFutaie!DR21+dataFutaie!DR46+dataFutaie!DR71+dataFutaie!DR96+dataFutaie!DR121+dataFutaie!DR146)+(dataFutaie!DR19+dataFutaie!DR44+dataFutaie!DR69+dataFutaie!DR94+dataFutaie!DR119+dataFutaie!DR144)*(1-dataMethode!$E$28)</f>
        <v>0</v>
      </c>
      <c r="DT92" s="128">
        <f>(dataFutaie!DS21+dataFutaie!DS46+dataFutaie!DS71+dataFutaie!DS96+dataFutaie!DS121+dataFutaie!DS146)+(dataFutaie!DS19+dataFutaie!DS44+dataFutaie!DS69+dataFutaie!DS94+dataFutaie!DS119+dataFutaie!DS144)*(1-dataMethode!$E$28)</f>
        <v>0</v>
      </c>
      <c r="DU92" s="128">
        <f>(dataFutaie!DT21+dataFutaie!DT46+dataFutaie!DT71+dataFutaie!DT96+dataFutaie!DT121+dataFutaie!DT146)+(dataFutaie!DT19+dataFutaie!DT44+dataFutaie!DT69+dataFutaie!DT94+dataFutaie!DT119+dataFutaie!DT144)*(1-dataMethode!$E$28)</f>
        <v>0</v>
      </c>
      <c r="DV92" s="128">
        <f>(dataFutaie!DU21+dataFutaie!DU46+dataFutaie!DU71+dataFutaie!DU96+dataFutaie!DU121+dataFutaie!DU146)+(dataFutaie!DU19+dataFutaie!DU44+dataFutaie!DU69+dataFutaie!DU94+dataFutaie!DU119+dataFutaie!DU144)*(1-dataMethode!$E$28)</f>
        <v>0</v>
      </c>
      <c r="DW92" s="128">
        <f>(dataFutaie!DV21+dataFutaie!DV46+dataFutaie!DV71+dataFutaie!DV96+dataFutaie!DV121+dataFutaie!DV146)+(dataFutaie!DV19+dataFutaie!DV44+dataFutaie!DV69+dataFutaie!DV94+dataFutaie!DV119+dataFutaie!DV144)*(1-dataMethode!$E$28)</f>
        <v>0</v>
      </c>
      <c r="DX92" s="128">
        <f>(dataFutaie!DW21+dataFutaie!DW46+dataFutaie!DW71+dataFutaie!DW96+dataFutaie!DW121+dataFutaie!DW146)+(dataFutaie!DW19+dataFutaie!DW44+dataFutaie!DW69+dataFutaie!DW94+dataFutaie!DW119+dataFutaie!DW144)*(1-dataMethode!$E$28)</f>
        <v>0</v>
      </c>
      <c r="DY92" s="128">
        <f>(dataFutaie!DX21+dataFutaie!DX46+dataFutaie!DX71+dataFutaie!DX96+dataFutaie!DX121+dataFutaie!DX146)+(dataFutaie!DX19+dataFutaie!DX44+dataFutaie!DX69+dataFutaie!DX94+dataFutaie!DX119+dataFutaie!DX144)*(1-dataMethode!$E$28)</f>
        <v>0</v>
      </c>
      <c r="DZ92" s="128">
        <f>(dataFutaie!DY21+dataFutaie!DY46+dataFutaie!DY71+dataFutaie!DY96+dataFutaie!DY121+dataFutaie!DY146)+(dataFutaie!DY19+dataFutaie!DY44+dataFutaie!DY69+dataFutaie!DY94+dataFutaie!DY119+dataFutaie!DY144)*(1-dataMethode!$E$28)</f>
        <v>40.31766</v>
      </c>
      <c r="EA92" s="128">
        <f>(dataFutaie!DZ21+dataFutaie!DZ46+dataFutaie!DZ71+dataFutaie!DZ96+dataFutaie!DZ121+dataFutaie!DZ146)+(dataFutaie!DZ19+dataFutaie!DZ44+dataFutaie!DZ69+dataFutaie!DZ94+dataFutaie!DZ119+dataFutaie!DZ144)*(1-dataMethode!$E$28)</f>
        <v>0</v>
      </c>
      <c r="EB92" s="128">
        <f>(dataFutaie!EA21+dataFutaie!EA46+dataFutaie!EA71+dataFutaie!EA96+dataFutaie!EA121+dataFutaie!EA146)+(dataFutaie!EA19+dataFutaie!EA44+dataFutaie!EA69+dataFutaie!EA94+dataFutaie!EA119+dataFutaie!EA144)*(1-dataMethode!$E$28)</f>
        <v>0</v>
      </c>
      <c r="EC92" s="128">
        <f>(dataFutaie!EB21+dataFutaie!EB46+dataFutaie!EB71+dataFutaie!EB96+dataFutaie!EB121+dataFutaie!EB146)+(dataFutaie!EB19+dataFutaie!EB44+dataFutaie!EB69+dataFutaie!EB94+dataFutaie!EB119+dataFutaie!EB144)*(1-dataMethode!$E$28)</f>
        <v>0</v>
      </c>
      <c r="ED92" s="128">
        <f>(dataFutaie!EC21+dataFutaie!EC46+dataFutaie!EC71+dataFutaie!EC96+dataFutaie!EC121+dataFutaie!EC146)+(dataFutaie!EC19+dataFutaie!EC44+dataFutaie!EC69+dataFutaie!EC94+dataFutaie!EC119+dataFutaie!EC144)*(1-dataMethode!$E$28)</f>
        <v>0</v>
      </c>
      <c r="EE92" s="128">
        <f>(dataFutaie!ED21+dataFutaie!ED46+dataFutaie!ED71+dataFutaie!ED96+dataFutaie!ED121+dataFutaie!ED146)+(dataFutaie!ED19+dataFutaie!ED44+dataFutaie!ED69+dataFutaie!ED94+dataFutaie!ED119+dataFutaie!ED144)*(1-dataMethode!$E$28)</f>
        <v>0</v>
      </c>
      <c r="EF92" s="128">
        <f>(dataFutaie!EE21+dataFutaie!EE46+dataFutaie!EE71+dataFutaie!EE96+dataFutaie!EE121+dataFutaie!EE146)+(dataFutaie!EE19+dataFutaie!EE44+dataFutaie!EE69+dataFutaie!EE94+dataFutaie!EE119+dataFutaie!EE144)*(1-dataMethode!$E$28)</f>
        <v>0</v>
      </c>
      <c r="EG92" s="128">
        <f>(dataFutaie!EF21+dataFutaie!EF46+dataFutaie!EF71+dataFutaie!EF96+dataFutaie!EF121+dataFutaie!EF146)+(dataFutaie!EF19+dataFutaie!EF44+dataFutaie!EF69+dataFutaie!EF94+dataFutaie!EF119+dataFutaie!EF144)*(1-dataMethode!$E$28)</f>
        <v>0</v>
      </c>
      <c r="EH92" s="128">
        <f>(dataFutaie!EG21+dataFutaie!EG46+dataFutaie!EG71+dataFutaie!EG96+dataFutaie!EG121+dataFutaie!EG146)+(dataFutaie!EG19+dataFutaie!EG44+dataFutaie!EG69+dataFutaie!EG94+dataFutaie!EG119+dataFutaie!EG144)*(1-dataMethode!$E$28)</f>
        <v>0</v>
      </c>
      <c r="EI92" s="128">
        <f>(dataFutaie!EH21+dataFutaie!EH46+dataFutaie!EH71+dataFutaie!EH96+dataFutaie!EH121+dataFutaie!EH146)+(dataFutaie!EH19+dataFutaie!EH44+dataFutaie!EH69+dataFutaie!EH94+dataFutaie!EH119+dataFutaie!EH144)*(1-dataMethode!$E$28)</f>
        <v>0</v>
      </c>
      <c r="EJ92" s="128">
        <f>(dataFutaie!EI21+dataFutaie!EI46+dataFutaie!EI71+dataFutaie!EI96+dataFutaie!EI121+dataFutaie!EI146)+(dataFutaie!EI19+dataFutaie!EI44+dataFutaie!EI69+dataFutaie!EI94+dataFutaie!EI119+dataFutaie!EI144)*(1-dataMethode!$E$28)</f>
        <v>0</v>
      </c>
      <c r="EK92" s="128">
        <f>(dataFutaie!EJ21+dataFutaie!EJ46+dataFutaie!EJ71+dataFutaie!EJ96+dataFutaie!EJ121+dataFutaie!EJ146)+(dataFutaie!EJ19+dataFutaie!EJ44+dataFutaie!EJ69+dataFutaie!EJ94+dataFutaie!EJ119+dataFutaie!EJ144)*(1-dataMethode!$E$28)</f>
        <v>0</v>
      </c>
      <c r="EL92" s="128">
        <f>(dataFutaie!EK21+dataFutaie!EK46+dataFutaie!EK71+dataFutaie!EK96+dataFutaie!EK121+dataFutaie!EK146)+(dataFutaie!EK19+dataFutaie!EK44+dataFutaie!EK69+dataFutaie!EK94+dataFutaie!EK119+dataFutaie!EK144)*(1-dataMethode!$E$28)</f>
        <v>0</v>
      </c>
      <c r="EM92" s="128">
        <f>(dataFutaie!EL21+dataFutaie!EL46+dataFutaie!EL71+dataFutaie!EL96+dataFutaie!EL121+dataFutaie!EL146)+(dataFutaie!EL19+dataFutaie!EL44+dataFutaie!EL69+dataFutaie!EL94+dataFutaie!EL119+dataFutaie!EL144)*(1-dataMethode!$E$28)</f>
        <v>41.926735</v>
      </c>
      <c r="EN92" s="128">
        <f>(dataFutaie!EM21+dataFutaie!EM46+dataFutaie!EM71+dataFutaie!EM96+dataFutaie!EM121+dataFutaie!EM146)+(dataFutaie!EM19+dataFutaie!EM44+dataFutaie!EM69+dataFutaie!EM94+dataFutaie!EM119+dataFutaie!EM144)*(1-dataMethode!$E$28)</f>
        <v>0</v>
      </c>
      <c r="EO92" s="128">
        <f>(dataFutaie!EN21+dataFutaie!EN46+dataFutaie!EN71+dataFutaie!EN96+dataFutaie!EN121+dataFutaie!EN146)+(dataFutaie!EN19+dataFutaie!EN44+dataFutaie!EN69+dataFutaie!EN94+dataFutaie!EN119+dataFutaie!EN144)*(1-dataMethode!$E$28)</f>
        <v>0</v>
      </c>
      <c r="EP92" s="128">
        <f>(dataFutaie!EO21+dataFutaie!EO46+dataFutaie!EO71+dataFutaie!EO96+dataFutaie!EO121+dataFutaie!EO146)+(dataFutaie!EO19+dataFutaie!EO44+dataFutaie!EO69+dataFutaie!EO94+dataFutaie!EO119+dataFutaie!EO144)*(1-dataMethode!$E$28)</f>
        <v>0</v>
      </c>
      <c r="EQ92" s="128">
        <f>(dataFutaie!EP21+dataFutaie!EP46+dataFutaie!EP71+dataFutaie!EP96+dataFutaie!EP121+dataFutaie!EP146)+(dataFutaie!EP19+dataFutaie!EP44+dataFutaie!EP69+dataFutaie!EP94+dataFutaie!EP119+dataFutaie!EP144)*(1-dataMethode!$E$28)</f>
        <v>0</v>
      </c>
      <c r="ER92" s="128">
        <f>(dataFutaie!EQ21+dataFutaie!EQ46+dataFutaie!EQ71+dataFutaie!EQ96+dataFutaie!EQ121+dataFutaie!EQ146)+(dataFutaie!EQ19+dataFutaie!EQ44+dataFutaie!EQ69+dataFutaie!EQ94+dataFutaie!EQ119+dataFutaie!EQ144)*(1-dataMethode!$E$28)</f>
        <v>0</v>
      </c>
      <c r="ES92" s="128">
        <f>(dataFutaie!ER21+dataFutaie!ER46+dataFutaie!ER71+dataFutaie!ER96+dataFutaie!ER121+dataFutaie!ER146)+(dataFutaie!ER19+dataFutaie!ER44+dataFutaie!ER69+dataFutaie!ER94+dataFutaie!ER119+dataFutaie!ER144)*(1-dataMethode!$E$28)</f>
        <v>0</v>
      </c>
      <c r="ET92" s="128">
        <f>(dataFutaie!ES21+dataFutaie!ES46+dataFutaie!ES71+dataFutaie!ES96+dataFutaie!ES121+dataFutaie!ES146)+(dataFutaie!ES19+dataFutaie!ES44+dataFutaie!ES69+dataFutaie!ES94+dataFutaie!ES119+dataFutaie!ES144)*(1-dataMethode!$E$28)</f>
        <v>0</v>
      </c>
      <c r="EU92" s="128">
        <f>(dataFutaie!ET21+dataFutaie!ET46+dataFutaie!ET71+dataFutaie!ET96+dataFutaie!ET121+dataFutaie!ET146)+(dataFutaie!ET19+dataFutaie!ET44+dataFutaie!ET69+dataFutaie!ET94+dataFutaie!ET119+dataFutaie!ET144)*(1-dataMethode!$E$28)</f>
        <v>0</v>
      </c>
      <c r="EV92" s="128">
        <f>(dataFutaie!EU21+dataFutaie!EU46+dataFutaie!EU71+dataFutaie!EU96+dataFutaie!EU121+dataFutaie!EU146)+(dataFutaie!EU19+dataFutaie!EU44+dataFutaie!EU69+dataFutaie!EU94+dataFutaie!EU119+dataFutaie!EU144)*(1-dataMethode!$E$28)</f>
        <v>0</v>
      </c>
      <c r="EW92" s="128">
        <f>(dataFutaie!EV21+dataFutaie!EV46+dataFutaie!EV71+dataFutaie!EV96+dataFutaie!EV121+dataFutaie!EV146)+(dataFutaie!EV19+dataFutaie!EV44+dataFutaie!EV69+dataFutaie!EV94+dataFutaie!EV119+dataFutaie!EV144)*(1-dataMethode!$E$28)</f>
        <v>0</v>
      </c>
      <c r="EX92" s="128">
        <f>(dataFutaie!EW21+dataFutaie!EW46+dataFutaie!EW71+dataFutaie!EW96+dataFutaie!EW121+dataFutaie!EW146)+(dataFutaie!EW19+dataFutaie!EW44+dataFutaie!EW69+dataFutaie!EW94+dataFutaie!EW119+dataFutaie!EW144)*(1-dataMethode!$E$28)</f>
        <v>0</v>
      </c>
      <c r="EY92" s="128">
        <f>(dataFutaie!EX21+dataFutaie!EX46+dataFutaie!EX71+dataFutaie!EX96+dataFutaie!EX121+dataFutaie!EX146)+(dataFutaie!EX19+dataFutaie!EX44+dataFutaie!EX69+dataFutaie!EX94+dataFutaie!EX119+dataFutaie!EX144)*(1-dataMethode!$E$28)</f>
        <v>0</v>
      </c>
      <c r="EZ92" s="128">
        <f>(dataFutaie!EY21+dataFutaie!EY46+dataFutaie!EY71+dataFutaie!EY96+dataFutaie!EY121+dataFutaie!EY146)+(dataFutaie!EY19+dataFutaie!EY44+dataFutaie!EY69+dataFutaie!EY94+dataFutaie!EY119+dataFutaie!EY144)*(1-dataMethode!$E$28)</f>
        <v>43.37489</v>
      </c>
      <c r="FA92" s="128">
        <f>(dataFutaie!EZ21+dataFutaie!EZ46+dataFutaie!EZ71+dataFutaie!EZ96+dataFutaie!EZ121+dataFutaie!EZ146)+(dataFutaie!EZ19+dataFutaie!EZ44+dataFutaie!EZ69+dataFutaie!EZ94+dataFutaie!EZ119+dataFutaie!EZ144)*(1-dataMethode!$E$28)</f>
        <v>0</v>
      </c>
      <c r="FB92" s="128">
        <f>(dataFutaie!FA21+dataFutaie!FA46+dataFutaie!FA71+dataFutaie!FA96+dataFutaie!FA121+dataFutaie!FA146)+(dataFutaie!FA19+dataFutaie!FA44+dataFutaie!FA69+dataFutaie!FA94+dataFutaie!FA119+dataFutaie!FA144)*(1-dataMethode!$E$28)</f>
        <v>0</v>
      </c>
      <c r="FC92" s="128">
        <f>(dataFutaie!FB21+dataFutaie!FB46+dataFutaie!FB71+dataFutaie!FB96+dataFutaie!FB121+dataFutaie!FB146)+(dataFutaie!FB19+dataFutaie!FB44+dataFutaie!FB69+dataFutaie!FB94+dataFutaie!FB119+dataFutaie!FB144)*(1-dataMethode!$E$28)</f>
        <v>0</v>
      </c>
      <c r="FD92" s="128">
        <f>(dataFutaie!FC21+dataFutaie!FC46+dataFutaie!FC71+dataFutaie!FC96+dataFutaie!FC121+dataFutaie!FC146)+(dataFutaie!FC19+dataFutaie!FC44+dataFutaie!FC69+dataFutaie!FC94+dataFutaie!FC119+dataFutaie!FC144)*(1-dataMethode!$E$28)</f>
        <v>0</v>
      </c>
      <c r="FE92" s="128">
        <f>(dataFutaie!FD21+dataFutaie!FD46+dataFutaie!FD71+dataFutaie!FD96+dataFutaie!FD121+dataFutaie!FD146)+(dataFutaie!FD19+dataFutaie!FD44+dataFutaie!FD69+dataFutaie!FD94+dataFutaie!FD119+dataFutaie!FD144)*(1-dataMethode!$E$28)</f>
        <v>0</v>
      </c>
      <c r="FF92" s="128">
        <f>(dataFutaie!FE21+dataFutaie!FE46+dataFutaie!FE71+dataFutaie!FE96+dataFutaie!FE121+dataFutaie!FE146)+(dataFutaie!FE19+dataFutaie!FE44+dataFutaie!FE69+dataFutaie!FE94+dataFutaie!FE119+dataFutaie!FE144)*(1-dataMethode!$E$28)</f>
        <v>0</v>
      </c>
      <c r="FG92" s="128">
        <f>(dataFutaie!FF21+dataFutaie!FF46+dataFutaie!FF71+dataFutaie!FF96+dataFutaie!FF121+dataFutaie!FF146)+(dataFutaie!FF19+dataFutaie!FF44+dataFutaie!FF69+dataFutaie!FF94+dataFutaie!FF119+dataFutaie!FF144)*(1-dataMethode!$E$28)</f>
        <v>0</v>
      </c>
      <c r="FH92" s="128">
        <f>(dataFutaie!FG21+dataFutaie!FG46+dataFutaie!FG71+dataFutaie!FG96+dataFutaie!FG121+dataFutaie!FG146)+(dataFutaie!FG19+dataFutaie!FG44+dataFutaie!FG69+dataFutaie!FG94+dataFutaie!FG119+dataFutaie!FG144)*(1-dataMethode!$E$28)</f>
        <v>0</v>
      </c>
      <c r="FI92" s="128">
        <f>(dataFutaie!FH21+dataFutaie!FH46+dataFutaie!FH71+dataFutaie!FH96+dataFutaie!FH121+dataFutaie!FH146)+(dataFutaie!FH19+dataFutaie!FH44+dataFutaie!FH69+dataFutaie!FH94+dataFutaie!FH119+dataFutaie!FH144)*(1-dataMethode!$E$28)</f>
        <v>0</v>
      </c>
      <c r="FJ92" s="128">
        <f>(dataFutaie!FI21+dataFutaie!FI46+dataFutaie!FI71+dataFutaie!FI96+dataFutaie!FI121+dataFutaie!FI146)+(dataFutaie!FI19+dataFutaie!FI44+dataFutaie!FI69+dataFutaie!FI94+dataFutaie!FI119+dataFutaie!FI144)*(1-dataMethode!$E$28)</f>
        <v>0</v>
      </c>
      <c r="FK92" s="128">
        <f>(dataFutaie!FJ21+dataFutaie!FJ46+dataFutaie!FJ71+dataFutaie!FJ96+dataFutaie!FJ121+dataFutaie!FJ146)+(dataFutaie!FJ19+dataFutaie!FJ44+dataFutaie!FJ69+dataFutaie!FJ94+dataFutaie!FJ119+dataFutaie!FJ144)*(1-dataMethode!$E$28)</f>
        <v>0</v>
      </c>
      <c r="FL92" s="128">
        <f>(dataFutaie!FK21+dataFutaie!FK46+dataFutaie!FK71+dataFutaie!FK96+dataFutaie!FK121+dataFutaie!FK146)+(dataFutaie!FK19+dataFutaie!FK44+dataFutaie!FK69+dataFutaie!FK94+dataFutaie!FK119+dataFutaie!FK144)*(1-dataMethode!$E$28)</f>
        <v>0</v>
      </c>
      <c r="FM92" s="128">
        <f>(dataFutaie!FL21+dataFutaie!FL46+dataFutaie!FL71+dataFutaie!FL96+dataFutaie!FL121+dataFutaie!FL146)+(dataFutaie!FL19+dataFutaie!FL44+dataFutaie!FL69+dataFutaie!FL94+dataFutaie!FL119+dataFutaie!FL144)*(1-dataMethode!$E$28)</f>
        <v>44.678245</v>
      </c>
      <c r="FN92" s="128">
        <f>(dataFutaie!FM21+dataFutaie!FM46+dataFutaie!FM71+dataFutaie!FM96+dataFutaie!FM121+dataFutaie!FM146)+(dataFutaie!FM19+dataFutaie!FM44+dataFutaie!FM69+dataFutaie!FM94+dataFutaie!FM119+dataFutaie!FM144)*(1-dataMethode!$E$28)</f>
        <v>0</v>
      </c>
      <c r="FO92" s="128">
        <f>(dataFutaie!FN21+dataFutaie!FN46+dataFutaie!FN71+dataFutaie!FN96+dataFutaie!FN121+dataFutaie!FN146)+(dataFutaie!FN19+dataFutaie!FN44+dataFutaie!FN69+dataFutaie!FN94+dataFutaie!FN119+dataFutaie!FN144)*(1-dataMethode!$E$28)</f>
        <v>0</v>
      </c>
      <c r="FP92" s="128">
        <f>(dataFutaie!FO21+dataFutaie!FO46+dataFutaie!FO71+dataFutaie!FO96+dataFutaie!FO121+dataFutaie!FO146)+(dataFutaie!FO19+dataFutaie!FO44+dataFutaie!FO69+dataFutaie!FO94+dataFutaie!FO119+dataFutaie!FO144)*(1-dataMethode!$E$28)</f>
        <v>0</v>
      </c>
      <c r="FQ92" s="128">
        <f>(dataFutaie!FP21+dataFutaie!FP46+dataFutaie!FP71+dataFutaie!FP96+dataFutaie!FP121+dataFutaie!FP146)+(dataFutaie!FP19+dataFutaie!FP44+dataFutaie!FP69+dataFutaie!FP94+dataFutaie!FP119+dataFutaie!FP144)*(1-dataMethode!$E$28)</f>
        <v>0</v>
      </c>
      <c r="FR92" s="128">
        <f>(dataFutaie!FQ21+dataFutaie!FQ46+dataFutaie!FQ71+dataFutaie!FQ96+dataFutaie!FQ121+dataFutaie!FQ146)+(dataFutaie!FQ19+dataFutaie!FQ44+dataFutaie!FQ69+dataFutaie!FQ94+dataFutaie!FQ119+dataFutaie!FQ144)*(1-dataMethode!$E$28)</f>
        <v>0</v>
      </c>
      <c r="FS92" s="128">
        <f>(dataFutaie!FR21+dataFutaie!FR46+dataFutaie!FR71+dataFutaie!FR96+dataFutaie!FR121+dataFutaie!FR146)+(dataFutaie!FR19+dataFutaie!FR44+dataFutaie!FR69+dataFutaie!FR94+dataFutaie!FR119+dataFutaie!FR144)*(1-dataMethode!$E$28)</f>
        <v>0</v>
      </c>
      <c r="FT92" s="128">
        <f>(dataFutaie!FS21+dataFutaie!FS46+dataFutaie!FS71+dataFutaie!FS96+dataFutaie!FS121+dataFutaie!FS146)+(dataFutaie!FS19+dataFutaie!FS44+dataFutaie!FS69+dataFutaie!FS94+dataFutaie!FS119+dataFutaie!FS144)*(1-dataMethode!$E$28)</f>
        <v>0</v>
      </c>
      <c r="FU92" s="128">
        <f>(dataFutaie!FT21+dataFutaie!FT46+dataFutaie!FT71+dataFutaie!FT96+dataFutaie!FT121+dataFutaie!FT146)+(dataFutaie!FT19+dataFutaie!FT44+dataFutaie!FT69+dataFutaie!FT94+dataFutaie!FT119+dataFutaie!FT144)*(1-dataMethode!$E$28)</f>
        <v>0</v>
      </c>
      <c r="FV92" s="128">
        <f>(dataFutaie!FU21+dataFutaie!FU46+dataFutaie!FU71+dataFutaie!FU96+dataFutaie!FU121+dataFutaie!FU146)+(dataFutaie!FU19+dataFutaie!FU44+dataFutaie!FU69+dataFutaie!FU94+dataFutaie!FU119+dataFutaie!FU144)*(1-dataMethode!$E$28)</f>
        <v>0</v>
      </c>
      <c r="FW92" s="128">
        <f>(dataFutaie!FV21+dataFutaie!FV46+dataFutaie!FV71+dataFutaie!FV96+dataFutaie!FV121+dataFutaie!FV146)+(dataFutaie!FV19+dataFutaie!FV44+dataFutaie!FV69+dataFutaie!FV94+dataFutaie!FV119+dataFutaie!FV144)*(1-dataMethode!$E$28)</f>
        <v>0</v>
      </c>
      <c r="FX92" s="128">
        <f>(dataFutaie!FW21+dataFutaie!FW46+dataFutaie!FW71+dataFutaie!FW96+dataFutaie!FW121+dataFutaie!FW146)+(dataFutaie!FW19+dataFutaie!FW44+dataFutaie!FW69+dataFutaie!FW94+dataFutaie!FW119+dataFutaie!FW144)*(1-dataMethode!$E$28)</f>
        <v>0</v>
      </c>
      <c r="FY92" s="128">
        <f>(dataFutaie!FX21+dataFutaie!FX46+dataFutaie!FX71+dataFutaie!FX96+dataFutaie!FX121+dataFutaie!FX146)+(dataFutaie!FX19+dataFutaie!FX44+dataFutaie!FX69+dataFutaie!FX94+dataFutaie!FX119+dataFutaie!FX144)*(1-dataMethode!$E$28)</f>
        <v>0</v>
      </c>
      <c r="FZ92" s="128">
        <f>(dataFutaie!FY21+dataFutaie!FY46+dataFutaie!FY71+dataFutaie!FY96+dataFutaie!FY121+dataFutaie!FY146)+(dataFutaie!FY19+dataFutaie!FY44+dataFutaie!FY69+dataFutaie!FY94+dataFutaie!FY119+dataFutaie!FY144)*(1-dataMethode!$E$28)</f>
        <v>45.851255</v>
      </c>
      <c r="GA92" s="128">
        <f>(dataFutaie!FZ21+dataFutaie!FZ46+dataFutaie!FZ71+dataFutaie!FZ96+dataFutaie!FZ121+dataFutaie!FZ146)+(dataFutaie!FZ19+dataFutaie!FZ44+dataFutaie!FZ69+dataFutaie!FZ94+dataFutaie!FZ119+dataFutaie!FZ144)*(1-dataMethode!$E$28)</f>
        <v>0</v>
      </c>
      <c r="GB92" s="128">
        <f>(dataFutaie!GA21+dataFutaie!GA46+dataFutaie!GA71+dataFutaie!GA96+dataFutaie!GA121+dataFutaie!GA146)+(dataFutaie!GA19+dataFutaie!GA44+dataFutaie!GA69+dataFutaie!GA94+dataFutaie!GA119+dataFutaie!GA144)*(1-dataMethode!$E$28)</f>
        <v>0</v>
      </c>
      <c r="GC92" s="128">
        <f>(dataFutaie!GB21+dataFutaie!GB46+dataFutaie!GB71+dataFutaie!GB96+dataFutaie!GB121+dataFutaie!GB146)+(dataFutaie!GB19+dataFutaie!GB44+dataFutaie!GB69+dataFutaie!GB94+dataFutaie!GB119+dataFutaie!GB144)*(1-dataMethode!$E$28)</f>
        <v>0</v>
      </c>
      <c r="GD92" s="128">
        <f>(dataFutaie!GC21+dataFutaie!GC46+dataFutaie!GC71+dataFutaie!GC96+dataFutaie!GC121+dataFutaie!GC146)+(dataFutaie!GC19+dataFutaie!GC44+dataFutaie!GC69+dataFutaie!GC94+dataFutaie!GC119+dataFutaie!GC144)*(1-dataMethode!$E$28)</f>
        <v>0</v>
      </c>
      <c r="GE92" s="128">
        <f>(dataFutaie!GD21+dataFutaie!GD46+dataFutaie!GD71+dataFutaie!GD96+dataFutaie!GD121+dataFutaie!GD146)+(dataFutaie!GD19+dataFutaie!GD44+dataFutaie!GD69+dataFutaie!GD94+dataFutaie!GD119+dataFutaie!GD144)*(1-dataMethode!$E$28)</f>
        <v>0</v>
      </c>
      <c r="GF92" s="128">
        <f>(dataFutaie!GE21+dataFutaie!GE46+dataFutaie!GE71+dataFutaie!GE96+dataFutaie!GE121+dataFutaie!GE146)+(dataFutaie!GE19+dataFutaie!GE44+dataFutaie!GE69+dataFutaie!GE94+dataFutaie!GE119+dataFutaie!GE144)*(1-dataMethode!$E$28)</f>
        <v>0</v>
      </c>
      <c r="GG92" s="128"/>
    </row>
    <row r="93">
      <c r="A93" s="66"/>
      <c r="B93" s="66"/>
      <c r="C93" s="66"/>
      <c r="D93" s="66"/>
      <c r="E93" s="50"/>
      <c r="F93" s="50"/>
      <c r="G93" s="20"/>
      <c r="H93" s="50">
        <f>(dataFutaie!G20+dataFutaie!G45+dataFutaie!G70+dataFutaie!G95+dataFutaie!G120+dataFutaie!G145)*dataMethode!$E$32</f>
        <v>2.046</v>
      </c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  <c r="AA93" s="130"/>
      <c r="AB93" s="130"/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  <c r="AM93" s="130"/>
      <c r="AN93" s="130"/>
      <c r="AO93" s="130"/>
      <c r="AP93" s="130"/>
      <c r="AQ93" s="130"/>
      <c r="AR93" s="130"/>
      <c r="AS93" s="130"/>
      <c r="AT93" s="130"/>
      <c r="AU93" s="130"/>
      <c r="AV93" s="130"/>
      <c r="AW93" s="130"/>
      <c r="AX93" s="130"/>
      <c r="AY93" s="130"/>
      <c r="AZ93" s="130"/>
      <c r="BA93" s="130"/>
      <c r="BB93" s="130"/>
      <c r="BC93" s="130"/>
      <c r="BD93" s="130"/>
      <c r="BE93" s="130"/>
      <c r="BF93" s="130"/>
      <c r="BG93" s="130"/>
      <c r="BH93" s="130"/>
      <c r="BI93" s="130"/>
      <c r="BJ93" s="130"/>
      <c r="BK93" s="130"/>
      <c r="BL93" s="130"/>
      <c r="BM93" s="130"/>
      <c r="BN93" s="130"/>
      <c r="BO93" s="130"/>
      <c r="BP93" s="130"/>
      <c r="BQ93" s="130"/>
      <c r="BR93" s="130"/>
      <c r="BS93" s="130"/>
      <c r="BT93" s="130"/>
      <c r="BU93" s="130"/>
      <c r="BV93" s="130"/>
      <c r="BW93" s="130"/>
      <c r="BX93" s="130"/>
      <c r="BY93" s="130"/>
      <c r="BZ93" s="130"/>
      <c r="CA93" s="130"/>
      <c r="CB93" s="130"/>
      <c r="CC93" s="130"/>
      <c r="CD93" s="130"/>
      <c r="CE93" s="130"/>
      <c r="CF93" s="130"/>
      <c r="CG93" s="130"/>
      <c r="CH93" s="130"/>
      <c r="CI93" s="130"/>
      <c r="CJ93" s="130"/>
      <c r="CK93" s="130"/>
      <c r="CL93" s="130"/>
      <c r="CM93" s="130"/>
      <c r="CN93" s="130"/>
      <c r="CO93" s="130"/>
      <c r="CP93" s="130"/>
      <c r="CQ93" s="130"/>
      <c r="CR93" s="130"/>
      <c r="CS93" s="130"/>
      <c r="CT93" s="130"/>
      <c r="CU93" s="130"/>
      <c r="CV93" s="130"/>
      <c r="CW93" s="130"/>
      <c r="CX93" s="130"/>
      <c r="CY93" s="130"/>
      <c r="CZ93" s="130"/>
      <c r="DA93" s="130"/>
      <c r="DB93" s="130"/>
      <c r="DC93" s="130"/>
      <c r="DD93" s="130"/>
      <c r="DE93" s="130"/>
      <c r="DF93" s="130"/>
      <c r="DG93" s="130"/>
      <c r="DH93" s="130"/>
      <c r="DI93" s="130"/>
      <c r="DJ93" s="130"/>
      <c r="DK93" s="130"/>
      <c r="DL93" s="130"/>
      <c r="DM93" s="130"/>
      <c r="DN93" s="130"/>
      <c r="DO93" s="130"/>
      <c r="DP93" s="130"/>
      <c r="DQ93" s="130"/>
      <c r="DR93" s="130"/>
      <c r="DS93" s="130"/>
      <c r="DT93" s="130"/>
      <c r="DU93" s="130"/>
      <c r="DV93" s="130"/>
      <c r="DW93" s="130"/>
      <c r="DX93" s="130"/>
      <c r="DY93" s="130"/>
      <c r="DZ93" s="130"/>
      <c r="EA93" s="130"/>
      <c r="EB93" s="130"/>
      <c r="EC93" s="130"/>
      <c r="ED93" s="130"/>
      <c r="EE93" s="130"/>
      <c r="EF93" s="130"/>
      <c r="EG93" s="130"/>
      <c r="EH93" s="130"/>
      <c r="EI93" s="130"/>
      <c r="EJ93" s="130"/>
      <c r="EK93" s="130"/>
      <c r="EL93" s="130"/>
      <c r="EM93" s="130"/>
      <c r="EN93" s="130"/>
      <c r="EO93" s="130"/>
      <c r="EP93" s="130"/>
      <c r="EQ93" s="130"/>
      <c r="ER93" s="130"/>
      <c r="ES93" s="130"/>
      <c r="ET93" s="130"/>
      <c r="EU93" s="130"/>
      <c r="EV93" s="130"/>
      <c r="EW93" s="130"/>
      <c r="EX93" s="130"/>
      <c r="EY93" s="130"/>
      <c r="EZ93" s="130"/>
      <c r="FA93" s="130"/>
      <c r="FB93" s="130"/>
      <c r="FC93" s="130"/>
      <c r="FD93" s="130"/>
      <c r="FE93" s="130"/>
      <c r="FF93" s="130"/>
      <c r="FG93" s="130"/>
      <c r="FH93" s="130"/>
      <c r="FI93" s="130"/>
      <c r="FJ93" s="130"/>
      <c r="FK93" s="130"/>
      <c r="FL93" s="130"/>
      <c r="FM93" s="130"/>
      <c r="FN93" s="130"/>
      <c r="FO93" s="130"/>
      <c r="FP93" s="130"/>
      <c r="FQ93" s="130"/>
      <c r="FR93" s="130"/>
      <c r="FS93" s="130"/>
      <c r="FT93" s="130"/>
      <c r="FU93" s="130"/>
      <c r="FV93" s="130"/>
      <c r="FW93" s="130"/>
      <c r="FX93" s="130"/>
      <c r="FY93" s="130"/>
      <c r="FZ93" s="130"/>
      <c r="GA93" s="130"/>
      <c r="GB93" s="130"/>
      <c r="GC93" s="130"/>
      <c r="GD93" s="130"/>
      <c r="GE93" s="130"/>
      <c r="GF93" s="130"/>
      <c r="GG93" s="67"/>
    </row>
    <row r="94">
      <c r="A94" s="66"/>
      <c r="B94" s="66"/>
      <c r="C94" s="66"/>
      <c r="D94" s="66" t="s">
        <v>151</v>
      </c>
      <c r="E94" s="50"/>
      <c r="F94" s="50" t="s">
        <v>76</v>
      </c>
      <c r="G94" s="20"/>
      <c r="H94" s="50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67"/>
      <c r="AR94" s="67"/>
      <c r="AS94" s="67"/>
      <c r="AT94" s="67"/>
      <c r="AU94" s="67"/>
      <c r="AV94" s="67"/>
      <c r="AW94" s="67"/>
      <c r="AX94" s="67"/>
      <c r="AY94" s="67"/>
      <c r="AZ94" s="67"/>
      <c r="BA94" s="67"/>
      <c r="BB94" s="67"/>
      <c r="BC94" s="67"/>
      <c r="BD94" s="67"/>
      <c r="BE94" s="67"/>
      <c r="BF94" s="67"/>
      <c r="BG94" s="67"/>
      <c r="BH94" s="67"/>
      <c r="BI94" s="67"/>
      <c r="BJ94" s="67"/>
      <c r="BK94" s="67"/>
      <c r="BL94" s="67"/>
      <c r="BM94" s="67"/>
      <c r="BN94" s="67"/>
      <c r="BO94" s="67"/>
      <c r="BP94" s="67"/>
      <c r="BQ94" s="67"/>
      <c r="BR94" s="67"/>
      <c r="BS94" s="67"/>
      <c r="BT94" s="67"/>
      <c r="BU94" s="67"/>
      <c r="BV94" s="67"/>
      <c r="BW94" s="67"/>
      <c r="BX94" s="67"/>
      <c r="BY94" s="67"/>
      <c r="BZ94" s="67"/>
      <c r="CA94" s="67"/>
      <c r="CB94" s="67"/>
      <c r="CC94" s="67"/>
      <c r="CD94" s="67"/>
      <c r="CE94" s="67"/>
      <c r="CF94" s="67"/>
      <c r="CG94" s="67"/>
      <c r="CH94" s="67"/>
      <c r="CI94" s="67"/>
      <c r="CJ94" s="67"/>
      <c r="CK94" s="67"/>
      <c r="CL94" s="67"/>
      <c r="CM94" s="67"/>
      <c r="CN94" s="67"/>
      <c r="CO94" s="67"/>
      <c r="CP94" s="67"/>
      <c r="CQ94" s="67"/>
      <c r="CR94" s="67"/>
      <c r="CS94" s="67"/>
      <c r="CT94" s="67"/>
      <c r="CU94" s="67"/>
      <c r="CV94" s="67"/>
      <c r="CW94" s="67"/>
      <c r="CX94" s="67"/>
      <c r="CY94" s="67"/>
      <c r="CZ94" s="67"/>
      <c r="DA94" s="67"/>
      <c r="DB94" s="67"/>
      <c r="DC94" s="67"/>
      <c r="DD94" s="67"/>
      <c r="DE94" s="67"/>
      <c r="DF94" s="67"/>
      <c r="DG94" s="67"/>
      <c r="DH94" s="67"/>
      <c r="DI94" s="67"/>
      <c r="DJ94" s="67"/>
      <c r="DK94" s="67"/>
      <c r="DL94" s="67"/>
      <c r="DM94" s="67"/>
      <c r="DN94" s="67"/>
      <c r="DO94" s="67"/>
      <c r="DP94" s="67"/>
      <c r="DQ94" s="67"/>
      <c r="DR94" s="67"/>
      <c r="DS94" s="67"/>
      <c r="DT94" s="67"/>
      <c r="DU94" s="67"/>
      <c r="DV94" s="67"/>
      <c r="DW94" s="67"/>
      <c r="DX94" s="67"/>
      <c r="DY94" s="67"/>
      <c r="DZ94" s="67"/>
      <c r="EA94" s="67"/>
      <c r="EB94" s="67"/>
      <c r="EC94" s="67"/>
      <c r="ED94" s="67"/>
      <c r="EE94" s="67"/>
      <c r="EF94" s="67"/>
      <c r="EG94" s="67"/>
      <c r="EH94" s="67"/>
      <c r="EI94" s="67"/>
      <c r="EJ94" s="67"/>
      <c r="EK94" s="67"/>
      <c r="EL94" s="67"/>
      <c r="EM94" s="67"/>
      <c r="EN94" s="67"/>
      <c r="EO94" s="67"/>
      <c r="EP94" s="67"/>
      <c r="EQ94" s="67"/>
      <c r="ER94" s="67"/>
      <c r="ES94" s="67"/>
      <c r="ET94" s="67"/>
      <c r="EU94" s="67"/>
      <c r="EV94" s="67"/>
      <c r="EW94" s="67"/>
      <c r="EX94" s="67"/>
      <c r="EY94" s="67"/>
      <c r="EZ94" s="67"/>
      <c r="FA94" s="67"/>
      <c r="FB94" s="67"/>
      <c r="FC94" s="67"/>
      <c r="FD94" s="67"/>
      <c r="FE94" s="67"/>
      <c r="FF94" s="67"/>
      <c r="FG94" s="67"/>
      <c r="FH94" s="67"/>
      <c r="FI94" s="67"/>
      <c r="FJ94" s="67"/>
      <c r="FK94" s="67"/>
      <c r="FL94" s="67"/>
      <c r="FM94" s="67"/>
      <c r="FN94" s="67"/>
      <c r="FO94" s="67"/>
      <c r="FP94" s="67"/>
      <c r="FQ94" s="67"/>
      <c r="FR94" s="67"/>
      <c r="FS94" s="67"/>
      <c r="FT94" s="67"/>
      <c r="FU94" s="67"/>
      <c r="FV94" s="67"/>
      <c r="FW94" s="67"/>
      <c r="FX94" s="67"/>
      <c r="FY94" s="67"/>
      <c r="FZ94" s="67"/>
      <c r="GA94" s="67"/>
      <c r="GB94" s="67"/>
      <c r="GC94" s="67"/>
      <c r="GD94" s="67"/>
      <c r="GE94" s="67"/>
      <c r="GF94" s="67"/>
      <c r="GG94" s="67"/>
    </row>
    <row r="95">
      <c r="A95" s="66"/>
      <c r="B95" s="66"/>
      <c r="C95" s="66"/>
      <c r="D95" s="20" t="s">
        <v>146</v>
      </c>
      <c r="E95" s="50"/>
      <c r="F95" s="50" t="s">
        <v>76</v>
      </c>
      <c r="H95" s="128">
        <f>H88*dataMethode!$E$13*dataMethode!$E$12</f>
        <v>0</v>
      </c>
      <c r="I95" s="128">
        <f>I88*dataMethode!$E$13*dataMethode!$E$12</f>
        <v>0</v>
      </c>
      <c r="J95" s="128">
        <f>J88*dataMethode!$E$13*dataMethode!$E$12</f>
        <v>0</v>
      </c>
      <c r="K95" s="128">
        <f>K88*dataMethode!$E$13*dataMethode!$E$12</f>
        <v>0</v>
      </c>
      <c r="L95" s="128">
        <f>L88*dataMethode!$E$13*dataMethode!$E$12</f>
        <v>0</v>
      </c>
      <c r="M95" s="128">
        <f>M88*dataMethode!$E$13*dataMethode!$E$12</f>
        <v>0</v>
      </c>
      <c r="N95" s="128">
        <f>N88*dataMethode!$E$13*dataMethode!$E$12</f>
        <v>0</v>
      </c>
      <c r="O95" s="128">
        <f>O88*dataMethode!$E$13*dataMethode!$E$12</f>
        <v>3.790215</v>
      </c>
      <c r="P95" s="128">
        <f>P88*dataMethode!$E$13*dataMethode!$E$12</f>
        <v>0</v>
      </c>
      <c r="Q95" s="128">
        <f>Q88*dataMethode!$E$13*dataMethode!$E$12</f>
        <v>0</v>
      </c>
      <c r="R95" s="128">
        <f>R88*dataMethode!$E$13*dataMethode!$E$12</f>
        <v>0</v>
      </c>
      <c r="S95" s="128">
        <f>S88*dataMethode!$E$13*dataMethode!$E$12</f>
        <v>0</v>
      </c>
      <c r="T95" s="128">
        <f>T88*dataMethode!$E$13*dataMethode!$E$12</f>
        <v>0</v>
      </c>
      <c r="U95" s="128">
        <f>U88*dataMethode!$E$13*dataMethode!$E$12</f>
        <v>0</v>
      </c>
      <c r="V95" s="128">
        <f>V88*dataMethode!$E$13*dataMethode!$E$12</f>
        <v>6.517286188</v>
      </c>
      <c r="W95" s="128">
        <f>W88*dataMethode!$E$13*dataMethode!$E$12</f>
        <v>0</v>
      </c>
      <c r="X95" s="128">
        <f>X88*dataMethode!$E$13*dataMethode!$E$12</f>
        <v>0</v>
      </c>
      <c r="Y95" s="128">
        <f>Y88*dataMethode!$E$13*dataMethode!$E$12</f>
        <v>0</v>
      </c>
      <c r="Z95" s="128">
        <f>Z88*dataMethode!$E$13*dataMethode!$E$12</f>
        <v>0</v>
      </c>
      <c r="AA95" s="128">
        <f>AA88*dataMethode!$E$13*dataMethode!$E$12</f>
        <v>0</v>
      </c>
      <c r="AB95" s="128">
        <f>AB88*dataMethode!$E$13*dataMethode!$E$12</f>
        <v>0</v>
      </c>
      <c r="AC95" s="128">
        <f>AC88*dataMethode!$E$13*dataMethode!$E$12</f>
        <v>11.33659106</v>
      </c>
      <c r="AD95" s="128">
        <f>AD88*dataMethode!$E$13*dataMethode!$E$12</f>
        <v>0</v>
      </c>
      <c r="AE95" s="128">
        <f>AE88*dataMethode!$E$13*dataMethode!$E$12</f>
        <v>0</v>
      </c>
      <c r="AF95" s="128">
        <f>AF88*dataMethode!$E$13*dataMethode!$E$12</f>
        <v>0</v>
      </c>
      <c r="AG95" s="128">
        <f>AG88*dataMethode!$E$13*dataMethode!$E$12</f>
        <v>0</v>
      </c>
      <c r="AH95" s="128">
        <f>AH88*dataMethode!$E$13*dataMethode!$E$12</f>
        <v>0</v>
      </c>
      <c r="AI95" s="128">
        <f>AI88*dataMethode!$E$13*dataMethode!$E$12</f>
        <v>0</v>
      </c>
      <c r="AJ95" s="128">
        <f>AJ88*dataMethode!$E$13*dataMethode!$E$12</f>
        <v>0</v>
      </c>
      <c r="AK95" s="128">
        <f>AK88*dataMethode!$E$13*dataMethode!$E$12</f>
        <v>0</v>
      </c>
      <c r="AL95" s="128">
        <f>AL88*dataMethode!$E$13*dataMethode!$E$12</f>
        <v>0</v>
      </c>
      <c r="AM95" s="128">
        <f>AM88*dataMethode!$E$13*dataMethode!$E$12</f>
        <v>11.96607729</v>
      </c>
      <c r="AN95" s="128">
        <f>AN88*dataMethode!$E$13*dataMethode!$E$12</f>
        <v>0</v>
      </c>
      <c r="AO95" s="128">
        <f>AO88*dataMethode!$E$13*dataMethode!$E$12</f>
        <v>0</v>
      </c>
      <c r="AP95" s="128">
        <f>AP88*dataMethode!$E$13*dataMethode!$E$12</f>
        <v>0</v>
      </c>
      <c r="AQ95" s="128">
        <f>AQ88*dataMethode!$E$13*dataMethode!$E$12</f>
        <v>0</v>
      </c>
      <c r="AR95" s="128">
        <f>AR88*dataMethode!$E$13*dataMethode!$E$12</f>
        <v>0</v>
      </c>
      <c r="AS95" s="128">
        <f>AS88*dataMethode!$E$13*dataMethode!$E$12</f>
        <v>0</v>
      </c>
      <c r="AT95" s="128">
        <f>AT88*dataMethode!$E$13*dataMethode!$E$12</f>
        <v>0</v>
      </c>
      <c r="AU95" s="128">
        <f>AU88*dataMethode!$E$13*dataMethode!$E$12</f>
        <v>0</v>
      </c>
      <c r="AV95" s="128">
        <f>AV88*dataMethode!$E$13*dataMethode!$E$12</f>
        <v>0</v>
      </c>
      <c r="AW95" s="128">
        <f>AW88*dataMethode!$E$13*dataMethode!$E$12</f>
        <v>0</v>
      </c>
      <c r="AX95" s="128">
        <f>AX88*dataMethode!$E$13*dataMethode!$E$12</f>
        <v>0</v>
      </c>
      <c r="AY95" s="128">
        <f>AY88*dataMethode!$E$13*dataMethode!$E$12</f>
        <v>0</v>
      </c>
      <c r="AZ95" s="128">
        <f>AZ88*dataMethode!$E$13*dataMethode!$E$12</f>
        <v>17.97406967</v>
      </c>
      <c r="BA95" s="128">
        <f>BA88*dataMethode!$E$13*dataMethode!$E$12</f>
        <v>0</v>
      </c>
      <c r="BB95" s="128">
        <f>BB88*dataMethode!$E$13*dataMethode!$E$12</f>
        <v>0</v>
      </c>
      <c r="BC95" s="128">
        <f>BC88*dataMethode!$E$13*dataMethode!$E$12</f>
        <v>0</v>
      </c>
      <c r="BD95" s="128">
        <f>BD88*dataMethode!$E$13*dataMethode!$E$12</f>
        <v>0</v>
      </c>
      <c r="BE95" s="128">
        <f>BE88*dataMethode!$E$13*dataMethode!$E$12</f>
        <v>0</v>
      </c>
      <c r="BF95" s="128">
        <f>BF88*dataMethode!$E$13*dataMethode!$E$12</f>
        <v>0</v>
      </c>
      <c r="BG95" s="128">
        <f>BG88*dataMethode!$E$13*dataMethode!$E$12</f>
        <v>0</v>
      </c>
      <c r="BH95" s="128">
        <f>BH88*dataMethode!$E$13*dataMethode!$E$12</f>
        <v>0</v>
      </c>
      <c r="BI95" s="128">
        <f>BI88*dataMethode!$E$13*dataMethode!$E$12</f>
        <v>0</v>
      </c>
      <c r="BJ95" s="128">
        <f>BJ88*dataMethode!$E$13*dataMethode!$E$12</f>
        <v>0</v>
      </c>
      <c r="BK95" s="128">
        <f>BK88*dataMethode!$E$13*dataMethode!$E$12</f>
        <v>0</v>
      </c>
      <c r="BL95" s="128">
        <f>BL88*dataMethode!$E$13*dataMethode!$E$12</f>
        <v>0</v>
      </c>
      <c r="BM95" s="128">
        <f>BM88*dataMethode!$E$13*dataMethode!$E$12</f>
        <v>23.38126542</v>
      </c>
      <c r="BN95" s="128">
        <f>BN88*dataMethode!$E$13*dataMethode!$E$12</f>
        <v>0</v>
      </c>
      <c r="BO95" s="128">
        <f>BO88*dataMethode!$E$13*dataMethode!$E$12</f>
        <v>0</v>
      </c>
      <c r="BP95" s="128">
        <f>BP88*dataMethode!$E$13*dataMethode!$E$12</f>
        <v>0</v>
      </c>
      <c r="BQ95" s="128">
        <f>BQ88*dataMethode!$E$13*dataMethode!$E$12</f>
        <v>0</v>
      </c>
      <c r="BR95" s="128">
        <f>BR88*dataMethode!$E$13*dataMethode!$E$12</f>
        <v>0</v>
      </c>
      <c r="BS95" s="128">
        <f>BS88*dataMethode!$E$13*dataMethode!$E$12</f>
        <v>0</v>
      </c>
      <c r="BT95" s="128">
        <f>BT88*dataMethode!$E$13*dataMethode!$E$12</f>
        <v>0</v>
      </c>
      <c r="BU95" s="128">
        <f>BU88*dataMethode!$E$13*dataMethode!$E$12</f>
        <v>0</v>
      </c>
      <c r="BV95" s="128">
        <f>BV88*dataMethode!$E$13*dataMethode!$E$12</f>
        <v>0</v>
      </c>
      <c r="BW95" s="128">
        <f>BW88*dataMethode!$E$13*dataMethode!$E$12</f>
        <v>0</v>
      </c>
      <c r="BX95" s="128">
        <f>BX88*dataMethode!$E$13*dataMethode!$E$12</f>
        <v>0</v>
      </c>
      <c r="BY95" s="128">
        <f>BY88*dataMethode!$E$13*dataMethode!$E$12</f>
        <v>0</v>
      </c>
      <c r="BZ95" s="128">
        <f>BZ88*dataMethode!$E$13*dataMethode!$E$12</f>
        <v>28.24774333</v>
      </c>
      <c r="CA95" s="128">
        <f>CA88*dataMethode!$E$13*dataMethode!$E$12</f>
        <v>0</v>
      </c>
      <c r="CB95" s="128">
        <f>CB88*dataMethode!$E$13*dataMethode!$E$12</f>
        <v>0</v>
      </c>
      <c r="CC95" s="128">
        <f>CC88*dataMethode!$E$13*dataMethode!$E$12</f>
        <v>0</v>
      </c>
      <c r="CD95" s="128">
        <f>CD88*dataMethode!$E$13*dataMethode!$E$12</f>
        <v>0</v>
      </c>
      <c r="CE95" s="128">
        <f>CE88*dataMethode!$E$13*dataMethode!$E$12</f>
        <v>0</v>
      </c>
      <c r="CF95" s="128">
        <f>CF88*dataMethode!$E$13*dataMethode!$E$12</f>
        <v>0</v>
      </c>
      <c r="CG95" s="128">
        <f>CG88*dataMethode!$E$13*dataMethode!$E$12</f>
        <v>0</v>
      </c>
      <c r="CH95" s="128">
        <f>CH88*dataMethode!$E$13*dataMethode!$E$12</f>
        <v>0</v>
      </c>
      <c r="CI95" s="128">
        <f>CI88*dataMethode!$E$13*dataMethode!$E$12</f>
        <v>0</v>
      </c>
      <c r="CJ95" s="128">
        <f>CJ88*dataMethode!$E$13*dataMethode!$E$12</f>
        <v>0</v>
      </c>
      <c r="CK95" s="128">
        <f>CK88*dataMethode!$E$13*dataMethode!$E$12</f>
        <v>0</v>
      </c>
      <c r="CL95" s="128">
        <f>CL88*dataMethode!$E$13*dataMethode!$E$12</f>
        <v>0</v>
      </c>
      <c r="CM95" s="128">
        <f>CM88*dataMethode!$E$13*dataMethode!$E$12</f>
        <v>32.62757346</v>
      </c>
      <c r="CN95" s="128">
        <f>CN88*dataMethode!$E$13*dataMethode!$E$12</f>
        <v>0</v>
      </c>
      <c r="CO95" s="128">
        <f>CO88*dataMethode!$E$13*dataMethode!$E$12</f>
        <v>0</v>
      </c>
      <c r="CP95" s="128">
        <f>CP88*dataMethode!$E$13*dataMethode!$E$12</f>
        <v>0</v>
      </c>
      <c r="CQ95" s="128">
        <f>CQ88*dataMethode!$E$13*dataMethode!$E$12</f>
        <v>0</v>
      </c>
      <c r="CR95" s="128">
        <f>CR88*dataMethode!$E$13*dataMethode!$E$12</f>
        <v>0</v>
      </c>
      <c r="CS95" s="128">
        <f>CS88*dataMethode!$E$13*dataMethode!$E$12</f>
        <v>0</v>
      </c>
      <c r="CT95" s="128">
        <f>CT88*dataMethode!$E$13*dataMethode!$E$12</f>
        <v>0</v>
      </c>
      <c r="CU95" s="128">
        <f>CU88*dataMethode!$E$13*dataMethode!$E$12</f>
        <v>0</v>
      </c>
      <c r="CV95" s="128">
        <f>CV88*dataMethode!$E$13*dataMethode!$E$12</f>
        <v>0</v>
      </c>
      <c r="CW95" s="128">
        <f>CW88*dataMethode!$E$13*dataMethode!$E$12</f>
        <v>0</v>
      </c>
      <c r="CX95" s="128">
        <f>CX88*dataMethode!$E$13*dataMethode!$E$12</f>
        <v>0</v>
      </c>
      <c r="CY95" s="128">
        <f>CY88*dataMethode!$E$13*dataMethode!$E$12</f>
        <v>0</v>
      </c>
      <c r="CZ95" s="128">
        <f>CZ88*dataMethode!$E$13*dataMethode!$E$12</f>
        <v>36.56941796</v>
      </c>
      <c r="DA95" s="128">
        <f>DA88*dataMethode!$E$13*dataMethode!$E$12</f>
        <v>0</v>
      </c>
      <c r="DB95" s="128">
        <f>DB88*dataMethode!$E$13*dataMethode!$E$12</f>
        <v>0</v>
      </c>
      <c r="DC95" s="128">
        <f>DC88*dataMethode!$E$13*dataMethode!$E$12</f>
        <v>0</v>
      </c>
      <c r="DD95" s="128">
        <f>DD88*dataMethode!$E$13*dataMethode!$E$12</f>
        <v>0</v>
      </c>
      <c r="DE95" s="128">
        <f>DE88*dataMethode!$E$13*dataMethode!$E$12</f>
        <v>0</v>
      </c>
      <c r="DF95" s="128">
        <f>DF88*dataMethode!$E$13*dataMethode!$E$12</f>
        <v>0</v>
      </c>
      <c r="DG95" s="128">
        <f>DG88*dataMethode!$E$13*dataMethode!$E$12</f>
        <v>0</v>
      </c>
      <c r="DH95" s="128">
        <f>DH88*dataMethode!$E$13*dataMethode!$E$12</f>
        <v>0</v>
      </c>
      <c r="DI95" s="128">
        <f>DI88*dataMethode!$E$13*dataMethode!$E$12</f>
        <v>0</v>
      </c>
      <c r="DJ95" s="128">
        <f>DJ88*dataMethode!$E$13*dataMethode!$E$12</f>
        <v>0</v>
      </c>
      <c r="DK95" s="128">
        <f>DK88*dataMethode!$E$13*dataMethode!$E$12</f>
        <v>0</v>
      </c>
      <c r="DL95" s="128">
        <f>DL88*dataMethode!$E$13*dataMethode!$E$12</f>
        <v>0</v>
      </c>
      <c r="DM95" s="128">
        <f>DM88*dataMethode!$E$13*dataMethode!$E$12</f>
        <v>40.11707975</v>
      </c>
      <c r="DN95" s="128">
        <f>DN88*dataMethode!$E$13*dataMethode!$E$12</f>
        <v>0</v>
      </c>
      <c r="DO95" s="128">
        <f>DO88*dataMethode!$E$13*dataMethode!$E$12</f>
        <v>0</v>
      </c>
      <c r="DP95" s="128">
        <f>DP88*dataMethode!$E$13*dataMethode!$E$12</f>
        <v>0</v>
      </c>
      <c r="DQ95" s="128">
        <f>DQ88*dataMethode!$E$13*dataMethode!$E$12</f>
        <v>0</v>
      </c>
      <c r="DR95" s="128">
        <f>DR88*dataMethode!$E$13*dataMethode!$E$12</f>
        <v>0</v>
      </c>
      <c r="DS95" s="128">
        <f>DS88*dataMethode!$E$13*dataMethode!$E$12</f>
        <v>0</v>
      </c>
      <c r="DT95" s="128">
        <f>DT88*dataMethode!$E$13*dataMethode!$E$12</f>
        <v>0</v>
      </c>
      <c r="DU95" s="128">
        <f>DU88*dataMethode!$E$13*dataMethode!$E$12</f>
        <v>0</v>
      </c>
      <c r="DV95" s="128">
        <f>DV88*dataMethode!$E$13*dataMethode!$E$12</f>
        <v>0</v>
      </c>
      <c r="DW95" s="128">
        <f>DW88*dataMethode!$E$13*dataMethode!$E$12</f>
        <v>0</v>
      </c>
      <c r="DX95" s="128">
        <f>DX88*dataMethode!$E$13*dataMethode!$E$12</f>
        <v>0</v>
      </c>
      <c r="DY95" s="128">
        <f>DY88*dataMethode!$E$13*dataMethode!$E$12</f>
        <v>0</v>
      </c>
      <c r="DZ95" s="128">
        <f>DZ88*dataMethode!$E$13*dataMethode!$E$12</f>
        <v>43.30997275</v>
      </c>
      <c r="EA95" s="128">
        <f>EA88*dataMethode!$E$13*dataMethode!$E$12</f>
        <v>0</v>
      </c>
      <c r="EB95" s="128">
        <f>EB88*dataMethode!$E$13*dataMethode!$E$12</f>
        <v>0</v>
      </c>
      <c r="EC95" s="128">
        <f>EC88*dataMethode!$E$13*dataMethode!$E$12</f>
        <v>0</v>
      </c>
      <c r="ED95" s="128">
        <f>ED88*dataMethode!$E$13*dataMethode!$E$12</f>
        <v>0</v>
      </c>
      <c r="EE95" s="128">
        <f>EE88*dataMethode!$E$13*dataMethode!$E$12</f>
        <v>0</v>
      </c>
      <c r="EF95" s="128">
        <f>EF88*dataMethode!$E$13*dataMethode!$E$12</f>
        <v>0</v>
      </c>
      <c r="EG95" s="128">
        <f>EG88*dataMethode!$E$13*dataMethode!$E$12</f>
        <v>0</v>
      </c>
      <c r="EH95" s="128">
        <f>EH88*dataMethode!$E$13*dataMethode!$E$12</f>
        <v>0</v>
      </c>
      <c r="EI95" s="128">
        <f>EI88*dataMethode!$E$13*dataMethode!$E$12</f>
        <v>0</v>
      </c>
      <c r="EJ95" s="128">
        <f>EJ88*dataMethode!$E$13*dataMethode!$E$12</f>
        <v>0</v>
      </c>
      <c r="EK95" s="128">
        <f>EK88*dataMethode!$E$13*dataMethode!$E$12</f>
        <v>0</v>
      </c>
      <c r="EL95" s="128">
        <f>EL88*dataMethode!$E$13*dataMethode!$E$12</f>
        <v>0</v>
      </c>
      <c r="EM95" s="128">
        <f>EM88*dataMethode!$E$13*dataMethode!$E$12</f>
        <v>46.18357471</v>
      </c>
      <c r="EN95" s="128">
        <f>EN88*dataMethode!$E$13*dataMethode!$E$12</f>
        <v>0</v>
      </c>
      <c r="EO95" s="128">
        <f>EO88*dataMethode!$E$13*dataMethode!$E$12</f>
        <v>0</v>
      </c>
      <c r="EP95" s="128">
        <f>EP88*dataMethode!$E$13*dataMethode!$E$12</f>
        <v>0</v>
      </c>
      <c r="EQ95" s="128">
        <f>EQ88*dataMethode!$E$13*dataMethode!$E$12</f>
        <v>0</v>
      </c>
      <c r="ER95" s="128">
        <f>ER88*dataMethode!$E$13*dataMethode!$E$12</f>
        <v>0</v>
      </c>
      <c r="ES95" s="128">
        <f>ES88*dataMethode!$E$13*dataMethode!$E$12</f>
        <v>0</v>
      </c>
      <c r="ET95" s="128">
        <f>ET88*dataMethode!$E$13*dataMethode!$E$12</f>
        <v>0</v>
      </c>
      <c r="EU95" s="128">
        <f>EU88*dataMethode!$E$13*dataMethode!$E$12</f>
        <v>0</v>
      </c>
      <c r="EV95" s="128">
        <f>EV88*dataMethode!$E$13*dataMethode!$E$12</f>
        <v>0</v>
      </c>
      <c r="EW95" s="128">
        <f>EW88*dataMethode!$E$13*dataMethode!$E$12</f>
        <v>0</v>
      </c>
      <c r="EX95" s="128">
        <f>EX88*dataMethode!$E$13*dataMethode!$E$12</f>
        <v>0</v>
      </c>
      <c r="EY95" s="128">
        <f>EY88*dataMethode!$E$13*dataMethode!$E$12</f>
        <v>0</v>
      </c>
      <c r="EZ95" s="128">
        <f>EZ88*dataMethode!$E$13*dataMethode!$E$12</f>
        <v>48.76981908</v>
      </c>
      <c r="FA95" s="128">
        <f>FA88*dataMethode!$E$13*dataMethode!$E$12</f>
        <v>0</v>
      </c>
      <c r="FB95" s="128">
        <f>FB88*dataMethode!$E$13*dataMethode!$E$12</f>
        <v>0</v>
      </c>
      <c r="FC95" s="128">
        <f>FC88*dataMethode!$E$13*dataMethode!$E$12</f>
        <v>0</v>
      </c>
      <c r="FD95" s="128">
        <f>FD88*dataMethode!$E$13*dataMethode!$E$12</f>
        <v>0</v>
      </c>
      <c r="FE95" s="128">
        <f>FE88*dataMethode!$E$13*dataMethode!$E$12</f>
        <v>0</v>
      </c>
      <c r="FF95" s="128">
        <f>FF88*dataMethode!$E$13*dataMethode!$E$12</f>
        <v>0</v>
      </c>
      <c r="FG95" s="128">
        <f>FG88*dataMethode!$E$13*dataMethode!$E$12</f>
        <v>0</v>
      </c>
      <c r="FH95" s="128">
        <f>FH88*dataMethode!$E$13*dataMethode!$E$12</f>
        <v>0</v>
      </c>
      <c r="FI95" s="128">
        <f>FI88*dataMethode!$E$13*dataMethode!$E$12</f>
        <v>0</v>
      </c>
      <c r="FJ95" s="128">
        <f>FJ88*dataMethode!$E$13*dataMethode!$E$12</f>
        <v>0</v>
      </c>
      <c r="FK95" s="128">
        <f>FK88*dataMethode!$E$13*dataMethode!$E$12</f>
        <v>0</v>
      </c>
      <c r="FL95" s="128">
        <f>FL88*dataMethode!$E$13*dataMethode!$E$12</f>
        <v>0</v>
      </c>
      <c r="FM95" s="128">
        <f>FM88*dataMethode!$E$13*dataMethode!$E$12</f>
        <v>51.09744338</v>
      </c>
      <c r="FN95" s="128">
        <f>FN88*dataMethode!$E$13*dataMethode!$E$12</f>
        <v>0</v>
      </c>
      <c r="FO95" s="128">
        <f>FO88*dataMethode!$E$13*dataMethode!$E$12</f>
        <v>0</v>
      </c>
      <c r="FP95" s="128">
        <f>FP88*dataMethode!$E$13*dataMethode!$E$12</f>
        <v>0</v>
      </c>
      <c r="FQ95" s="128">
        <f>FQ88*dataMethode!$E$13*dataMethode!$E$12</f>
        <v>0</v>
      </c>
      <c r="FR95" s="128">
        <f>FR88*dataMethode!$E$13*dataMethode!$E$12</f>
        <v>0</v>
      </c>
      <c r="FS95" s="128">
        <f>FS88*dataMethode!$E$13*dataMethode!$E$12</f>
        <v>0</v>
      </c>
      <c r="FT95" s="128">
        <f>FT88*dataMethode!$E$13*dataMethode!$E$12</f>
        <v>0</v>
      </c>
      <c r="FU95" s="128">
        <f>FU88*dataMethode!$E$13*dataMethode!$E$12</f>
        <v>0</v>
      </c>
      <c r="FV95" s="128">
        <f>FV88*dataMethode!$E$13*dataMethode!$E$12</f>
        <v>0</v>
      </c>
      <c r="FW95" s="128">
        <f>FW88*dataMethode!$E$13*dataMethode!$E$12</f>
        <v>0</v>
      </c>
      <c r="FX95" s="128">
        <f>FX88*dataMethode!$E$13*dataMethode!$E$12</f>
        <v>0</v>
      </c>
      <c r="FY95" s="128">
        <f>FY88*dataMethode!$E$13*dataMethode!$E$12</f>
        <v>0</v>
      </c>
      <c r="FZ95" s="128">
        <f>FZ88*dataMethode!$E$13*dataMethode!$E$12</f>
        <v>53.19230263</v>
      </c>
      <c r="GA95" s="128">
        <f>GA88*dataMethode!$E$13*dataMethode!$E$12</f>
        <v>0</v>
      </c>
      <c r="GB95" s="128">
        <f>GB88*dataMethode!$E$13*dataMethode!$E$12</f>
        <v>0</v>
      </c>
      <c r="GC95" s="128">
        <f>GC88*dataMethode!$E$13*dataMethode!$E$12</f>
        <v>0</v>
      </c>
      <c r="GD95" s="128">
        <f>GD88*dataMethode!$E$13*dataMethode!$E$12</f>
        <v>0</v>
      </c>
      <c r="GE95" s="128">
        <f>GE88*dataMethode!$E$13*dataMethode!$E$12</f>
        <v>0</v>
      </c>
      <c r="GF95" s="128">
        <f>GF88*dataMethode!$E$13*dataMethode!$E$12</f>
        <v>0</v>
      </c>
      <c r="GG95" s="128"/>
    </row>
    <row r="96">
      <c r="A96" s="66"/>
      <c r="B96" s="66"/>
      <c r="C96" s="66"/>
      <c r="D96" s="20" t="s">
        <v>147</v>
      </c>
      <c r="E96" s="50"/>
      <c r="F96" s="50" t="s">
        <v>76</v>
      </c>
      <c r="H96" s="128">
        <f>H89*dataMethode!$E$13*dataMethode!$E$12</f>
        <v>4.5353</v>
      </c>
      <c r="I96" s="128">
        <f>I89*dataMethode!$E$13*dataMethode!$E$12</f>
        <v>0</v>
      </c>
      <c r="J96" s="128">
        <f>J89*dataMethode!$E$13*dataMethode!$E$12</f>
        <v>0</v>
      </c>
      <c r="K96" s="128">
        <f>K89*dataMethode!$E$13*dataMethode!$E$12</f>
        <v>0</v>
      </c>
      <c r="L96" s="128">
        <f>L89*dataMethode!$E$13*dataMethode!$E$12</f>
        <v>0</v>
      </c>
      <c r="M96" s="128">
        <f>M89*dataMethode!$E$13*dataMethode!$E$12</f>
        <v>0</v>
      </c>
      <c r="N96" s="128">
        <f>N89*dataMethode!$E$13*dataMethode!$E$12</f>
        <v>0</v>
      </c>
      <c r="O96" s="128">
        <f>O89*dataMethode!$E$13*dataMethode!$E$12</f>
        <v>2.72118</v>
      </c>
      <c r="P96" s="128">
        <f>P89*dataMethode!$E$13*dataMethode!$E$12</f>
        <v>0</v>
      </c>
      <c r="Q96" s="128">
        <f>Q89*dataMethode!$E$13*dataMethode!$E$12</f>
        <v>0</v>
      </c>
      <c r="R96" s="128">
        <f>R89*dataMethode!$E$13*dataMethode!$E$12</f>
        <v>0</v>
      </c>
      <c r="S96" s="128">
        <f>S89*dataMethode!$E$13*dataMethode!$E$12</f>
        <v>0</v>
      </c>
      <c r="T96" s="128">
        <f>T89*dataMethode!$E$13*dataMethode!$E$12</f>
        <v>0</v>
      </c>
      <c r="U96" s="128">
        <f>U89*dataMethode!$E$13*dataMethode!$E$12</f>
        <v>0</v>
      </c>
      <c r="V96" s="128">
        <f>V89*dataMethode!$E$13*dataMethode!$E$12</f>
        <v>5.07004113</v>
      </c>
      <c r="W96" s="128">
        <f>W89*dataMethode!$E$13*dataMethode!$E$12</f>
        <v>0</v>
      </c>
      <c r="X96" s="128">
        <f>X89*dataMethode!$E$13*dataMethode!$E$12</f>
        <v>0</v>
      </c>
      <c r="Y96" s="128">
        <f>Y89*dataMethode!$E$13*dataMethode!$E$12</f>
        <v>0</v>
      </c>
      <c r="Z96" s="128">
        <f>Z89*dataMethode!$E$13*dataMethode!$E$12</f>
        <v>0</v>
      </c>
      <c r="AA96" s="128">
        <f>AA89*dataMethode!$E$13*dataMethode!$E$12</f>
        <v>0</v>
      </c>
      <c r="AB96" s="128">
        <f>AB89*dataMethode!$E$13*dataMethode!$E$12</f>
        <v>0</v>
      </c>
      <c r="AC96" s="128">
        <f>AC89*dataMethode!$E$13*dataMethode!$E$12</f>
        <v>8.44114425</v>
      </c>
      <c r="AD96" s="128">
        <f>AD89*dataMethode!$E$13*dataMethode!$E$12</f>
        <v>0</v>
      </c>
      <c r="AE96" s="128">
        <f>AE89*dataMethode!$E$13*dataMethode!$E$12</f>
        <v>0</v>
      </c>
      <c r="AF96" s="128">
        <f>AF89*dataMethode!$E$13*dataMethode!$E$12</f>
        <v>0</v>
      </c>
      <c r="AG96" s="128">
        <f>AG89*dataMethode!$E$13*dataMethode!$E$12</f>
        <v>0</v>
      </c>
      <c r="AH96" s="128">
        <f>AH89*dataMethode!$E$13*dataMethode!$E$12</f>
        <v>0</v>
      </c>
      <c r="AI96" s="128">
        <f>AI89*dataMethode!$E$13*dataMethode!$E$12</f>
        <v>0</v>
      </c>
      <c r="AJ96" s="128">
        <f>AJ89*dataMethode!$E$13*dataMethode!$E$12</f>
        <v>0</v>
      </c>
      <c r="AK96" s="128">
        <f>AK89*dataMethode!$E$13*dataMethode!$E$12</f>
        <v>0</v>
      </c>
      <c r="AL96" s="128">
        <f>AL89*dataMethode!$E$13*dataMethode!$E$12</f>
        <v>0</v>
      </c>
      <c r="AM96" s="128">
        <f>AM89*dataMethode!$E$13*dataMethode!$E$12</f>
        <v>8.733251707</v>
      </c>
      <c r="AN96" s="128">
        <f>AN89*dataMethode!$E$13*dataMethode!$E$12</f>
        <v>0</v>
      </c>
      <c r="AO96" s="128">
        <f>AO89*dataMethode!$E$13*dataMethode!$E$12</f>
        <v>0</v>
      </c>
      <c r="AP96" s="128">
        <f>AP89*dataMethode!$E$13*dataMethode!$E$12</f>
        <v>0</v>
      </c>
      <c r="AQ96" s="128">
        <f>AQ89*dataMethode!$E$13*dataMethode!$E$12</f>
        <v>0</v>
      </c>
      <c r="AR96" s="128">
        <f>AR89*dataMethode!$E$13*dataMethode!$E$12</f>
        <v>0</v>
      </c>
      <c r="AS96" s="128">
        <f>AS89*dataMethode!$E$13*dataMethode!$E$12</f>
        <v>0</v>
      </c>
      <c r="AT96" s="128">
        <f>AT89*dataMethode!$E$13*dataMethode!$E$12</f>
        <v>0</v>
      </c>
      <c r="AU96" s="128">
        <f>AU89*dataMethode!$E$13*dataMethode!$E$12</f>
        <v>0</v>
      </c>
      <c r="AV96" s="128">
        <f>AV89*dataMethode!$E$13*dataMethode!$E$12</f>
        <v>0</v>
      </c>
      <c r="AW96" s="128">
        <f>AW89*dataMethode!$E$13*dataMethode!$E$12</f>
        <v>0</v>
      </c>
      <c r="AX96" s="128">
        <f>AX89*dataMethode!$E$13*dataMethode!$E$12</f>
        <v>0</v>
      </c>
      <c r="AY96" s="128">
        <f>AY89*dataMethode!$E$13*dataMethode!$E$12</f>
        <v>0</v>
      </c>
      <c r="AZ96" s="128">
        <f>AZ89*dataMethode!$E$13*dataMethode!$E$12</f>
        <v>12.99484391</v>
      </c>
      <c r="BA96" s="128">
        <f>BA89*dataMethode!$E$13*dataMethode!$E$12</f>
        <v>0</v>
      </c>
      <c r="BB96" s="128">
        <f>BB89*dataMethode!$E$13*dataMethode!$E$12</f>
        <v>0</v>
      </c>
      <c r="BC96" s="128">
        <f>BC89*dataMethode!$E$13*dataMethode!$E$12</f>
        <v>0</v>
      </c>
      <c r="BD96" s="128">
        <f>BD89*dataMethode!$E$13*dataMethode!$E$12</f>
        <v>0</v>
      </c>
      <c r="BE96" s="128">
        <f>BE89*dataMethode!$E$13*dataMethode!$E$12</f>
        <v>0</v>
      </c>
      <c r="BF96" s="128">
        <f>BF89*dataMethode!$E$13*dataMethode!$E$12</f>
        <v>0</v>
      </c>
      <c r="BG96" s="128">
        <f>BG89*dataMethode!$E$13*dataMethode!$E$12</f>
        <v>0</v>
      </c>
      <c r="BH96" s="128">
        <f>BH89*dataMethode!$E$13*dataMethode!$E$12</f>
        <v>0</v>
      </c>
      <c r="BI96" s="128">
        <f>BI89*dataMethode!$E$13*dataMethode!$E$12</f>
        <v>0</v>
      </c>
      <c r="BJ96" s="128">
        <f>BJ89*dataMethode!$E$13*dataMethode!$E$12</f>
        <v>0</v>
      </c>
      <c r="BK96" s="128">
        <f>BK89*dataMethode!$E$13*dataMethode!$E$12</f>
        <v>0</v>
      </c>
      <c r="BL96" s="128">
        <f>BL89*dataMethode!$E$13*dataMethode!$E$12</f>
        <v>0</v>
      </c>
      <c r="BM96" s="128">
        <f>BM89*dataMethode!$E$13*dataMethode!$E$12</f>
        <v>16.83027397</v>
      </c>
      <c r="BN96" s="128">
        <f>BN89*dataMethode!$E$13*dataMethode!$E$12</f>
        <v>0</v>
      </c>
      <c r="BO96" s="128">
        <f>BO89*dataMethode!$E$13*dataMethode!$E$12</f>
        <v>0</v>
      </c>
      <c r="BP96" s="128">
        <f>BP89*dataMethode!$E$13*dataMethode!$E$12</f>
        <v>0</v>
      </c>
      <c r="BQ96" s="128">
        <f>BQ89*dataMethode!$E$13*dataMethode!$E$12</f>
        <v>0</v>
      </c>
      <c r="BR96" s="128">
        <f>BR89*dataMethode!$E$13*dataMethode!$E$12</f>
        <v>0</v>
      </c>
      <c r="BS96" s="128">
        <f>BS89*dataMethode!$E$13*dataMethode!$E$12</f>
        <v>0</v>
      </c>
      <c r="BT96" s="128">
        <f>BT89*dataMethode!$E$13*dataMethode!$E$12</f>
        <v>0</v>
      </c>
      <c r="BU96" s="128">
        <f>BU89*dataMethode!$E$13*dataMethode!$E$12</f>
        <v>0</v>
      </c>
      <c r="BV96" s="128">
        <f>BV89*dataMethode!$E$13*dataMethode!$E$12</f>
        <v>0</v>
      </c>
      <c r="BW96" s="128">
        <f>BW89*dataMethode!$E$13*dataMethode!$E$12</f>
        <v>0</v>
      </c>
      <c r="BX96" s="128">
        <f>BX89*dataMethode!$E$13*dataMethode!$E$12</f>
        <v>0</v>
      </c>
      <c r="BY96" s="128">
        <f>BY89*dataMethode!$E$13*dataMethode!$E$12</f>
        <v>0</v>
      </c>
      <c r="BZ96" s="128">
        <f>BZ89*dataMethode!$E$13*dataMethode!$E$12</f>
        <v>20.28216395</v>
      </c>
      <c r="CA96" s="128">
        <f>CA89*dataMethode!$E$13*dataMethode!$E$12</f>
        <v>0</v>
      </c>
      <c r="CB96" s="128">
        <f>CB89*dataMethode!$E$13*dataMethode!$E$12</f>
        <v>0</v>
      </c>
      <c r="CC96" s="128">
        <f>CC89*dataMethode!$E$13*dataMethode!$E$12</f>
        <v>0</v>
      </c>
      <c r="CD96" s="128">
        <f>CD89*dataMethode!$E$13*dataMethode!$E$12</f>
        <v>0</v>
      </c>
      <c r="CE96" s="128">
        <f>CE89*dataMethode!$E$13*dataMethode!$E$12</f>
        <v>0</v>
      </c>
      <c r="CF96" s="128">
        <f>CF89*dataMethode!$E$13*dataMethode!$E$12</f>
        <v>0</v>
      </c>
      <c r="CG96" s="128">
        <f>CG89*dataMethode!$E$13*dataMethode!$E$12</f>
        <v>0</v>
      </c>
      <c r="CH96" s="128">
        <f>CH89*dataMethode!$E$13*dataMethode!$E$12</f>
        <v>0</v>
      </c>
      <c r="CI96" s="128">
        <f>CI89*dataMethode!$E$13*dataMethode!$E$12</f>
        <v>0</v>
      </c>
      <c r="CJ96" s="128">
        <f>CJ89*dataMethode!$E$13*dataMethode!$E$12</f>
        <v>0</v>
      </c>
      <c r="CK96" s="128">
        <f>CK89*dataMethode!$E$13*dataMethode!$E$12</f>
        <v>0</v>
      </c>
      <c r="CL96" s="128">
        <f>CL89*dataMethode!$E$13*dataMethode!$E$12</f>
        <v>0</v>
      </c>
      <c r="CM96" s="128">
        <f>CM89*dataMethode!$E$13*dataMethode!$E$12</f>
        <v>23.38886396</v>
      </c>
      <c r="CN96" s="128">
        <f>CN89*dataMethode!$E$13*dataMethode!$E$12</f>
        <v>0</v>
      </c>
      <c r="CO96" s="128">
        <f>CO89*dataMethode!$E$13*dataMethode!$E$12</f>
        <v>0</v>
      </c>
      <c r="CP96" s="128">
        <f>CP89*dataMethode!$E$13*dataMethode!$E$12</f>
        <v>0</v>
      </c>
      <c r="CQ96" s="128">
        <f>CQ89*dataMethode!$E$13*dataMethode!$E$12</f>
        <v>0</v>
      </c>
      <c r="CR96" s="128">
        <f>CR89*dataMethode!$E$13*dataMethode!$E$12</f>
        <v>0</v>
      </c>
      <c r="CS96" s="128">
        <f>CS89*dataMethode!$E$13*dataMethode!$E$12</f>
        <v>0</v>
      </c>
      <c r="CT96" s="128">
        <f>CT89*dataMethode!$E$13*dataMethode!$E$12</f>
        <v>0</v>
      </c>
      <c r="CU96" s="128">
        <f>CU89*dataMethode!$E$13*dataMethode!$E$12</f>
        <v>0</v>
      </c>
      <c r="CV96" s="128">
        <f>CV89*dataMethode!$E$13*dataMethode!$E$12</f>
        <v>0</v>
      </c>
      <c r="CW96" s="128">
        <f>CW89*dataMethode!$E$13*dataMethode!$E$12</f>
        <v>0</v>
      </c>
      <c r="CX96" s="128">
        <f>CX89*dataMethode!$E$13*dataMethode!$E$12</f>
        <v>0</v>
      </c>
      <c r="CY96" s="128">
        <f>CY89*dataMethode!$E$13*dataMethode!$E$12</f>
        <v>0</v>
      </c>
      <c r="CZ96" s="128">
        <f>CZ89*dataMethode!$E$13*dataMethode!$E$12</f>
        <v>26.18490079</v>
      </c>
      <c r="DA96" s="128">
        <f>DA89*dataMethode!$E$13*dataMethode!$E$12</f>
        <v>0</v>
      </c>
      <c r="DB96" s="128">
        <f>DB89*dataMethode!$E$13*dataMethode!$E$12</f>
        <v>0</v>
      </c>
      <c r="DC96" s="128">
        <f>DC89*dataMethode!$E$13*dataMethode!$E$12</f>
        <v>0</v>
      </c>
      <c r="DD96" s="128">
        <f>DD89*dataMethode!$E$13*dataMethode!$E$12</f>
        <v>0</v>
      </c>
      <c r="DE96" s="128">
        <f>DE89*dataMethode!$E$13*dataMethode!$E$12</f>
        <v>0</v>
      </c>
      <c r="DF96" s="128">
        <f>DF89*dataMethode!$E$13*dataMethode!$E$12</f>
        <v>0</v>
      </c>
      <c r="DG96" s="128">
        <f>DG89*dataMethode!$E$13*dataMethode!$E$12</f>
        <v>0</v>
      </c>
      <c r="DH96" s="128">
        <f>DH89*dataMethode!$E$13*dataMethode!$E$12</f>
        <v>0</v>
      </c>
      <c r="DI96" s="128">
        <f>DI89*dataMethode!$E$13*dataMethode!$E$12</f>
        <v>0</v>
      </c>
      <c r="DJ96" s="128">
        <f>DJ89*dataMethode!$E$13*dataMethode!$E$12</f>
        <v>0</v>
      </c>
      <c r="DK96" s="128">
        <f>DK89*dataMethode!$E$13*dataMethode!$E$12</f>
        <v>0</v>
      </c>
      <c r="DL96" s="128">
        <f>DL89*dataMethode!$E$13*dataMethode!$E$12</f>
        <v>0</v>
      </c>
      <c r="DM96" s="128">
        <f>DM89*dataMethode!$E$13*dataMethode!$E$12</f>
        <v>28.70132907</v>
      </c>
      <c r="DN96" s="128">
        <f>DN89*dataMethode!$E$13*dataMethode!$E$12</f>
        <v>0</v>
      </c>
      <c r="DO96" s="128">
        <f>DO89*dataMethode!$E$13*dataMethode!$E$12</f>
        <v>0</v>
      </c>
      <c r="DP96" s="128">
        <f>DP89*dataMethode!$E$13*dataMethode!$E$12</f>
        <v>0</v>
      </c>
      <c r="DQ96" s="128">
        <f>DQ89*dataMethode!$E$13*dataMethode!$E$12</f>
        <v>0</v>
      </c>
      <c r="DR96" s="128">
        <f>DR89*dataMethode!$E$13*dataMethode!$E$12</f>
        <v>0</v>
      </c>
      <c r="DS96" s="128">
        <f>DS89*dataMethode!$E$13*dataMethode!$E$12</f>
        <v>0</v>
      </c>
      <c r="DT96" s="128">
        <f>DT89*dataMethode!$E$13*dataMethode!$E$12</f>
        <v>0</v>
      </c>
      <c r="DU96" s="128">
        <f>DU89*dataMethode!$E$13*dataMethode!$E$12</f>
        <v>0</v>
      </c>
      <c r="DV96" s="128">
        <f>DV89*dataMethode!$E$13*dataMethode!$E$12</f>
        <v>0</v>
      </c>
      <c r="DW96" s="128">
        <f>DW89*dataMethode!$E$13*dataMethode!$E$12</f>
        <v>0</v>
      </c>
      <c r="DX96" s="128">
        <f>DX89*dataMethode!$E$13*dataMethode!$E$12</f>
        <v>0</v>
      </c>
      <c r="DY96" s="128">
        <f>DY89*dataMethode!$E$13*dataMethode!$E$12</f>
        <v>0</v>
      </c>
      <c r="DZ96" s="128">
        <f>DZ89*dataMethode!$E$13*dataMethode!$E$12</f>
        <v>30.96611159</v>
      </c>
      <c r="EA96" s="128">
        <f>EA89*dataMethode!$E$13*dataMethode!$E$12</f>
        <v>0</v>
      </c>
      <c r="EB96" s="128">
        <f>EB89*dataMethode!$E$13*dataMethode!$E$12</f>
        <v>0</v>
      </c>
      <c r="EC96" s="128">
        <f>EC89*dataMethode!$E$13*dataMethode!$E$12</f>
        <v>0</v>
      </c>
      <c r="ED96" s="128">
        <f>ED89*dataMethode!$E$13*dataMethode!$E$12</f>
        <v>0</v>
      </c>
      <c r="EE96" s="128">
        <f>EE89*dataMethode!$E$13*dataMethode!$E$12</f>
        <v>0</v>
      </c>
      <c r="EF96" s="128">
        <f>EF89*dataMethode!$E$13*dataMethode!$E$12</f>
        <v>0</v>
      </c>
      <c r="EG96" s="128">
        <f>EG89*dataMethode!$E$13*dataMethode!$E$12</f>
        <v>0</v>
      </c>
      <c r="EH96" s="128">
        <f>EH89*dataMethode!$E$13*dataMethode!$E$12</f>
        <v>0</v>
      </c>
      <c r="EI96" s="128">
        <f>EI89*dataMethode!$E$13*dataMethode!$E$12</f>
        <v>0</v>
      </c>
      <c r="EJ96" s="128">
        <f>EJ89*dataMethode!$E$13*dataMethode!$E$12</f>
        <v>0</v>
      </c>
      <c r="EK96" s="128">
        <f>EK89*dataMethode!$E$13*dataMethode!$E$12</f>
        <v>0</v>
      </c>
      <c r="EL96" s="128">
        <f>EL89*dataMethode!$E$13*dataMethode!$E$12</f>
        <v>0</v>
      </c>
      <c r="EM96" s="128">
        <f>EM89*dataMethode!$E$13*dataMethode!$E$12</f>
        <v>33.00441195</v>
      </c>
      <c r="EN96" s="128">
        <f>EN89*dataMethode!$E$13*dataMethode!$E$12</f>
        <v>0</v>
      </c>
      <c r="EO96" s="128">
        <f>EO89*dataMethode!$E$13*dataMethode!$E$12</f>
        <v>0</v>
      </c>
      <c r="EP96" s="128">
        <f>EP89*dataMethode!$E$13*dataMethode!$E$12</f>
        <v>0</v>
      </c>
      <c r="EQ96" s="128">
        <f>EQ89*dataMethode!$E$13*dataMethode!$E$12</f>
        <v>0</v>
      </c>
      <c r="ER96" s="128">
        <f>ER89*dataMethode!$E$13*dataMethode!$E$12</f>
        <v>0</v>
      </c>
      <c r="ES96" s="128">
        <f>ES89*dataMethode!$E$13*dataMethode!$E$12</f>
        <v>0</v>
      </c>
      <c r="ET96" s="128">
        <f>ET89*dataMethode!$E$13*dataMethode!$E$12</f>
        <v>0</v>
      </c>
      <c r="EU96" s="128">
        <f>EU89*dataMethode!$E$13*dataMethode!$E$12</f>
        <v>0</v>
      </c>
      <c r="EV96" s="128">
        <f>EV89*dataMethode!$E$13*dataMethode!$E$12</f>
        <v>0</v>
      </c>
      <c r="EW96" s="128">
        <f>EW89*dataMethode!$E$13*dataMethode!$E$12</f>
        <v>0</v>
      </c>
      <c r="EX96" s="128">
        <f>EX89*dataMethode!$E$13*dataMethode!$E$12</f>
        <v>0</v>
      </c>
      <c r="EY96" s="128">
        <f>EY89*dataMethode!$E$13*dataMethode!$E$12</f>
        <v>0</v>
      </c>
      <c r="EZ96" s="128">
        <f>EZ89*dataMethode!$E$13*dataMethode!$E$12</f>
        <v>34.83888716</v>
      </c>
      <c r="FA96" s="128">
        <f>FA89*dataMethode!$E$13*dataMethode!$E$12</f>
        <v>0</v>
      </c>
      <c r="FB96" s="128">
        <f>FB89*dataMethode!$E$13*dataMethode!$E$12</f>
        <v>0</v>
      </c>
      <c r="FC96" s="128">
        <f>FC89*dataMethode!$E$13*dataMethode!$E$12</f>
        <v>0</v>
      </c>
      <c r="FD96" s="128">
        <f>FD89*dataMethode!$E$13*dataMethode!$E$12</f>
        <v>0</v>
      </c>
      <c r="FE96" s="128">
        <f>FE89*dataMethode!$E$13*dataMethode!$E$12</f>
        <v>0</v>
      </c>
      <c r="FF96" s="128">
        <f>FF89*dataMethode!$E$13*dataMethode!$E$12</f>
        <v>0</v>
      </c>
      <c r="FG96" s="128">
        <f>FG89*dataMethode!$E$13*dataMethode!$E$12</f>
        <v>0</v>
      </c>
      <c r="FH96" s="128">
        <f>FH89*dataMethode!$E$13*dataMethode!$E$12</f>
        <v>0</v>
      </c>
      <c r="FI96" s="128">
        <f>FI89*dataMethode!$E$13*dataMethode!$E$12</f>
        <v>0</v>
      </c>
      <c r="FJ96" s="128">
        <f>FJ89*dataMethode!$E$13*dataMethode!$E$12</f>
        <v>0</v>
      </c>
      <c r="FK96" s="128">
        <f>FK89*dataMethode!$E$13*dataMethode!$E$12</f>
        <v>0</v>
      </c>
      <c r="FL96" s="128">
        <f>FL89*dataMethode!$E$13*dataMethode!$E$12</f>
        <v>0</v>
      </c>
      <c r="FM96" s="128">
        <f>FM89*dataMethode!$E$13*dataMethode!$E$12</f>
        <v>36.48992167</v>
      </c>
      <c r="FN96" s="128">
        <f>FN89*dataMethode!$E$13*dataMethode!$E$12</f>
        <v>0</v>
      </c>
      <c r="FO96" s="128">
        <f>FO89*dataMethode!$E$13*dataMethode!$E$12</f>
        <v>0</v>
      </c>
      <c r="FP96" s="128">
        <f>FP89*dataMethode!$E$13*dataMethode!$E$12</f>
        <v>0</v>
      </c>
      <c r="FQ96" s="128">
        <f>FQ89*dataMethode!$E$13*dataMethode!$E$12</f>
        <v>0</v>
      </c>
      <c r="FR96" s="128">
        <f>FR89*dataMethode!$E$13*dataMethode!$E$12</f>
        <v>0</v>
      </c>
      <c r="FS96" s="128">
        <f>FS89*dataMethode!$E$13*dataMethode!$E$12</f>
        <v>0</v>
      </c>
      <c r="FT96" s="128">
        <f>FT89*dataMethode!$E$13*dataMethode!$E$12</f>
        <v>0</v>
      </c>
      <c r="FU96" s="128">
        <f>FU89*dataMethode!$E$13*dataMethode!$E$12</f>
        <v>0</v>
      </c>
      <c r="FV96" s="128">
        <f>FV89*dataMethode!$E$13*dataMethode!$E$12</f>
        <v>0</v>
      </c>
      <c r="FW96" s="128">
        <f>FW89*dataMethode!$E$13*dataMethode!$E$12</f>
        <v>0</v>
      </c>
      <c r="FX96" s="128">
        <f>FX89*dataMethode!$E$13*dataMethode!$E$12</f>
        <v>0</v>
      </c>
      <c r="FY96" s="128">
        <f>FY89*dataMethode!$E$13*dataMethode!$E$12</f>
        <v>0</v>
      </c>
      <c r="FZ96" s="128">
        <f>FZ89*dataMethode!$E$13*dataMethode!$E$12</f>
        <v>37.97584201</v>
      </c>
      <c r="GA96" s="128">
        <f>GA89*dataMethode!$E$13*dataMethode!$E$12</f>
        <v>0</v>
      </c>
      <c r="GB96" s="128">
        <f>GB89*dataMethode!$E$13*dataMethode!$E$12</f>
        <v>0</v>
      </c>
      <c r="GC96" s="128">
        <f>GC89*dataMethode!$E$13*dataMethode!$E$12</f>
        <v>0</v>
      </c>
      <c r="GD96" s="128">
        <f>GD89*dataMethode!$E$13*dataMethode!$E$12</f>
        <v>0</v>
      </c>
      <c r="GE96" s="128">
        <f>GE89*dataMethode!$E$13*dataMethode!$E$12</f>
        <v>0</v>
      </c>
      <c r="GF96" s="128">
        <f>GF89*dataMethode!$E$13*dataMethode!$E$12</f>
        <v>0</v>
      </c>
      <c r="GG96" s="128"/>
    </row>
    <row r="97">
      <c r="A97" s="66"/>
      <c r="B97" s="66"/>
      <c r="C97" s="66"/>
      <c r="D97" s="20" t="s">
        <v>148</v>
      </c>
      <c r="E97" s="50"/>
      <c r="F97" s="50" t="s">
        <v>76</v>
      </c>
      <c r="H97" s="128">
        <f>H90*dataMethode!$E$13*dataMethode!$E$12</f>
        <v>3.56345</v>
      </c>
      <c r="I97" s="128">
        <f>I90*dataMethode!$E$13*dataMethode!$E$12</f>
        <v>0</v>
      </c>
      <c r="J97" s="128">
        <f>J90*dataMethode!$E$13*dataMethode!$E$12</f>
        <v>0</v>
      </c>
      <c r="K97" s="128">
        <f>K90*dataMethode!$E$13*dataMethode!$E$12</f>
        <v>0</v>
      </c>
      <c r="L97" s="128">
        <f>L90*dataMethode!$E$13*dataMethode!$E$12</f>
        <v>0</v>
      </c>
      <c r="M97" s="128">
        <f>M90*dataMethode!$E$13*dataMethode!$E$12</f>
        <v>0</v>
      </c>
      <c r="N97" s="128">
        <f>N90*dataMethode!$E$13*dataMethode!$E$12</f>
        <v>0</v>
      </c>
      <c r="O97" s="128">
        <f>O90*dataMethode!$E$13*dataMethode!$E$12</f>
        <v>2.13807</v>
      </c>
      <c r="P97" s="128">
        <f>P90*dataMethode!$E$13*dataMethode!$E$12</f>
        <v>0</v>
      </c>
      <c r="Q97" s="128">
        <f>Q90*dataMethode!$E$13*dataMethode!$E$12</f>
        <v>0</v>
      </c>
      <c r="R97" s="128">
        <f>R90*dataMethode!$E$13*dataMethode!$E$12</f>
        <v>0</v>
      </c>
      <c r="S97" s="128">
        <f>S90*dataMethode!$E$13*dataMethode!$E$12</f>
        <v>0</v>
      </c>
      <c r="T97" s="128">
        <f>T90*dataMethode!$E$13*dataMethode!$E$12</f>
        <v>0</v>
      </c>
      <c r="U97" s="128">
        <f>U90*dataMethode!$E$13*dataMethode!$E$12</f>
        <v>0</v>
      </c>
      <c r="V97" s="128">
        <f>V90*dataMethode!$E$13*dataMethode!$E$12</f>
        <v>3.983603745</v>
      </c>
      <c r="W97" s="128">
        <f>W90*dataMethode!$E$13*dataMethode!$E$12</f>
        <v>0</v>
      </c>
      <c r="X97" s="128">
        <f>X90*dataMethode!$E$13*dataMethode!$E$12</f>
        <v>0</v>
      </c>
      <c r="Y97" s="128">
        <f>Y90*dataMethode!$E$13*dataMethode!$E$12</f>
        <v>0</v>
      </c>
      <c r="Z97" s="128">
        <f>Z90*dataMethode!$E$13*dataMethode!$E$12</f>
        <v>0</v>
      </c>
      <c r="AA97" s="128">
        <f>AA90*dataMethode!$E$13*dataMethode!$E$12</f>
        <v>0</v>
      </c>
      <c r="AB97" s="128">
        <f>AB90*dataMethode!$E$13*dataMethode!$E$12</f>
        <v>0</v>
      </c>
      <c r="AC97" s="128">
        <f>AC90*dataMethode!$E$13*dataMethode!$E$12</f>
        <v>6.632327625</v>
      </c>
      <c r="AD97" s="128">
        <f>AD90*dataMethode!$E$13*dataMethode!$E$12</f>
        <v>0</v>
      </c>
      <c r="AE97" s="128">
        <f>AE90*dataMethode!$E$13*dataMethode!$E$12</f>
        <v>0</v>
      </c>
      <c r="AF97" s="128">
        <f>AF90*dataMethode!$E$13*dataMethode!$E$12</f>
        <v>0</v>
      </c>
      <c r="AG97" s="128">
        <f>AG90*dataMethode!$E$13*dataMethode!$E$12</f>
        <v>0</v>
      </c>
      <c r="AH97" s="128">
        <f>AH90*dataMethode!$E$13*dataMethode!$E$12</f>
        <v>0</v>
      </c>
      <c r="AI97" s="128">
        <f>AI90*dataMethode!$E$13*dataMethode!$E$12</f>
        <v>0</v>
      </c>
      <c r="AJ97" s="128">
        <f>AJ90*dataMethode!$E$13*dataMethode!$E$12</f>
        <v>0</v>
      </c>
      <c r="AK97" s="128">
        <f>AK90*dataMethode!$E$13*dataMethode!$E$12</f>
        <v>0</v>
      </c>
      <c r="AL97" s="128">
        <f>AL90*dataMethode!$E$13*dataMethode!$E$12</f>
        <v>0</v>
      </c>
      <c r="AM97" s="128">
        <f>AM90*dataMethode!$E$13*dataMethode!$E$12</f>
        <v>6.861840627</v>
      </c>
      <c r="AN97" s="128">
        <f>AN90*dataMethode!$E$13*dataMethode!$E$12</f>
        <v>0</v>
      </c>
      <c r="AO97" s="128">
        <f>AO90*dataMethode!$E$13*dataMethode!$E$12</f>
        <v>0</v>
      </c>
      <c r="AP97" s="128">
        <f>AP90*dataMethode!$E$13*dataMethode!$E$12</f>
        <v>0</v>
      </c>
      <c r="AQ97" s="128">
        <f>AQ90*dataMethode!$E$13*dataMethode!$E$12</f>
        <v>0</v>
      </c>
      <c r="AR97" s="128">
        <f>AR90*dataMethode!$E$13*dataMethode!$E$12</f>
        <v>0</v>
      </c>
      <c r="AS97" s="128">
        <f>AS90*dataMethode!$E$13*dataMethode!$E$12</f>
        <v>0</v>
      </c>
      <c r="AT97" s="128">
        <f>AT90*dataMethode!$E$13*dataMethode!$E$12</f>
        <v>0</v>
      </c>
      <c r="AU97" s="128">
        <f>AU90*dataMethode!$E$13*dataMethode!$E$12</f>
        <v>0</v>
      </c>
      <c r="AV97" s="128">
        <f>AV90*dataMethode!$E$13*dataMethode!$E$12</f>
        <v>0</v>
      </c>
      <c r="AW97" s="128">
        <f>AW90*dataMethode!$E$13*dataMethode!$E$12</f>
        <v>0</v>
      </c>
      <c r="AX97" s="128">
        <f>AX90*dataMethode!$E$13*dataMethode!$E$12</f>
        <v>0</v>
      </c>
      <c r="AY97" s="128">
        <f>AY90*dataMethode!$E$13*dataMethode!$E$12</f>
        <v>0</v>
      </c>
      <c r="AZ97" s="128">
        <f>AZ90*dataMethode!$E$13*dataMethode!$E$12</f>
        <v>10.2102345</v>
      </c>
      <c r="BA97" s="128">
        <f>BA90*dataMethode!$E$13*dataMethode!$E$12</f>
        <v>0</v>
      </c>
      <c r="BB97" s="128">
        <f>BB90*dataMethode!$E$13*dataMethode!$E$12</f>
        <v>0</v>
      </c>
      <c r="BC97" s="128">
        <f>BC90*dataMethode!$E$13*dataMethode!$E$12</f>
        <v>0</v>
      </c>
      <c r="BD97" s="128">
        <f>BD90*dataMethode!$E$13*dataMethode!$E$12</f>
        <v>0</v>
      </c>
      <c r="BE97" s="128">
        <f>BE90*dataMethode!$E$13*dataMethode!$E$12</f>
        <v>0</v>
      </c>
      <c r="BF97" s="128">
        <f>BF90*dataMethode!$E$13*dataMethode!$E$12</f>
        <v>0</v>
      </c>
      <c r="BG97" s="128">
        <f>BG90*dataMethode!$E$13*dataMethode!$E$12</f>
        <v>0</v>
      </c>
      <c r="BH97" s="128">
        <f>BH90*dataMethode!$E$13*dataMethode!$E$12</f>
        <v>0</v>
      </c>
      <c r="BI97" s="128">
        <f>BI90*dataMethode!$E$13*dataMethode!$E$12</f>
        <v>0</v>
      </c>
      <c r="BJ97" s="128">
        <f>BJ90*dataMethode!$E$13*dataMethode!$E$12</f>
        <v>0</v>
      </c>
      <c r="BK97" s="128">
        <f>BK90*dataMethode!$E$13*dataMethode!$E$12</f>
        <v>0</v>
      </c>
      <c r="BL97" s="128">
        <f>BL90*dataMethode!$E$13*dataMethode!$E$12</f>
        <v>0</v>
      </c>
      <c r="BM97" s="128">
        <f>BM90*dataMethode!$E$13*dataMethode!$E$12</f>
        <v>13.22378669</v>
      </c>
      <c r="BN97" s="128">
        <f>BN90*dataMethode!$E$13*dataMethode!$E$12</f>
        <v>0</v>
      </c>
      <c r="BO97" s="128">
        <f>BO90*dataMethode!$E$13*dataMethode!$E$12</f>
        <v>0</v>
      </c>
      <c r="BP97" s="128">
        <f>BP90*dataMethode!$E$13*dataMethode!$E$12</f>
        <v>0</v>
      </c>
      <c r="BQ97" s="128">
        <f>BQ90*dataMethode!$E$13*dataMethode!$E$12</f>
        <v>0</v>
      </c>
      <c r="BR97" s="128">
        <f>BR90*dataMethode!$E$13*dataMethode!$E$12</f>
        <v>0</v>
      </c>
      <c r="BS97" s="128">
        <f>BS90*dataMethode!$E$13*dataMethode!$E$12</f>
        <v>0</v>
      </c>
      <c r="BT97" s="128">
        <f>BT90*dataMethode!$E$13*dataMethode!$E$12</f>
        <v>0</v>
      </c>
      <c r="BU97" s="128">
        <f>BU90*dataMethode!$E$13*dataMethode!$E$12</f>
        <v>0</v>
      </c>
      <c r="BV97" s="128">
        <f>BV90*dataMethode!$E$13*dataMethode!$E$12</f>
        <v>0</v>
      </c>
      <c r="BW97" s="128">
        <f>BW90*dataMethode!$E$13*dataMethode!$E$12</f>
        <v>0</v>
      </c>
      <c r="BX97" s="128">
        <f>BX90*dataMethode!$E$13*dataMethode!$E$12</f>
        <v>0</v>
      </c>
      <c r="BY97" s="128">
        <f>BY90*dataMethode!$E$13*dataMethode!$E$12</f>
        <v>0</v>
      </c>
      <c r="BZ97" s="128">
        <f>BZ90*dataMethode!$E$13*dataMethode!$E$12</f>
        <v>15.93598596</v>
      </c>
      <c r="CA97" s="128">
        <f>CA90*dataMethode!$E$13*dataMethode!$E$12</f>
        <v>0</v>
      </c>
      <c r="CB97" s="128">
        <f>CB90*dataMethode!$E$13*dataMethode!$E$12</f>
        <v>0</v>
      </c>
      <c r="CC97" s="128">
        <f>CC90*dataMethode!$E$13*dataMethode!$E$12</f>
        <v>0</v>
      </c>
      <c r="CD97" s="128">
        <f>CD90*dataMethode!$E$13*dataMethode!$E$12</f>
        <v>0</v>
      </c>
      <c r="CE97" s="128">
        <f>CE90*dataMethode!$E$13*dataMethode!$E$12</f>
        <v>0</v>
      </c>
      <c r="CF97" s="128">
        <f>CF90*dataMethode!$E$13*dataMethode!$E$12</f>
        <v>0</v>
      </c>
      <c r="CG97" s="128">
        <f>CG90*dataMethode!$E$13*dataMethode!$E$12</f>
        <v>0</v>
      </c>
      <c r="CH97" s="128">
        <f>CH90*dataMethode!$E$13*dataMethode!$E$12</f>
        <v>0</v>
      </c>
      <c r="CI97" s="128">
        <f>CI90*dataMethode!$E$13*dataMethode!$E$12</f>
        <v>0</v>
      </c>
      <c r="CJ97" s="128">
        <f>CJ90*dataMethode!$E$13*dataMethode!$E$12</f>
        <v>0</v>
      </c>
      <c r="CK97" s="128">
        <f>CK90*dataMethode!$E$13*dataMethode!$E$12</f>
        <v>0</v>
      </c>
      <c r="CL97" s="128">
        <f>CL90*dataMethode!$E$13*dataMethode!$E$12</f>
        <v>0</v>
      </c>
      <c r="CM97" s="128">
        <f>CM90*dataMethode!$E$13*dataMethode!$E$12</f>
        <v>18.37696454</v>
      </c>
      <c r="CN97" s="128">
        <f>CN90*dataMethode!$E$13*dataMethode!$E$12</f>
        <v>0</v>
      </c>
      <c r="CO97" s="128">
        <f>CO90*dataMethode!$E$13*dataMethode!$E$12</f>
        <v>0</v>
      </c>
      <c r="CP97" s="128">
        <f>CP90*dataMethode!$E$13*dataMethode!$E$12</f>
        <v>0</v>
      </c>
      <c r="CQ97" s="128">
        <f>CQ90*dataMethode!$E$13*dataMethode!$E$12</f>
        <v>0</v>
      </c>
      <c r="CR97" s="128">
        <f>CR90*dataMethode!$E$13*dataMethode!$E$12</f>
        <v>0</v>
      </c>
      <c r="CS97" s="128">
        <f>CS90*dataMethode!$E$13*dataMethode!$E$12</f>
        <v>0</v>
      </c>
      <c r="CT97" s="128">
        <f>CT90*dataMethode!$E$13*dataMethode!$E$12</f>
        <v>0</v>
      </c>
      <c r="CU97" s="128">
        <f>CU90*dataMethode!$E$13*dataMethode!$E$12</f>
        <v>0</v>
      </c>
      <c r="CV97" s="128">
        <f>CV90*dataMethode!$E$13*dataMethode!$E$12</f>
        <v>0</v>
      </c>
      <c r="CW97" s="128">
        <f>CW90*dataMethode!$E$13*dataMethode!$E$12</f>
        <v>0</v>
      </c>
      <c r="CX97" s="128">
        <f>CX90*dataMethode!$E$13*dataMethode!$E$12</f>
        <v>0</v>
      </c>
      <c r="CY97" s="128">
        <f>CY90*dataMethode!$E$13*dataMethode!$E$12</f>
        <v>0</v>
      </c>
      <c r="CZ97" s="128">
        <f>CZ90*dataMethode!$E$13*dataMethode!$E$12</f>
        <v>20.57385062</v>
      </c>
      <c r="DA97" s="128">
        <f>DA90*dataMethode!$E$13*dataMethode!$E$12</f>
        <v>0</v>
      </c>
      <c r="DB97" s="128">
        <f>DB90*dataMethode!$E$13*dataMethode!$E$12</f>
        <v>0</v>
      </c>
      <c r="DC97" s="128">
        <f>DC90*dataMethode!$E$13*dataMethode!$E$12</f>
        <v>0</v>
      </c>
      <c r="DD97" s="128">
        <f>DD90*dataMethode!$E$13*dataMethode!$E$12</f>
        <v>0</v>
      </c>
      <c r="DE97" s="128">
        <f>DE90*dataMethode!$E$13*dataMethode!$E$12</f>
        <v>0</v>
      </c>
      <c r="DF97" s="128">
        <f>DF90*dataMethode!$E$13*dataMethode!$E$12</f>
        <v>0</v>
      </c>
      <c r="DG97" s="128">
        <f>DG90*dataMethode!$E$13*dataMethode!$E$12</f>
        <v>0</v>
      </c>
      <c r="DH97" s="128">
        <f>DH90*dataMethode!$E$13*dataMethode!$E$12</f>
        <v>0</v>
      </c>
      <c r="DI97" s="128">
        <f>DI90*dataMethode!$E$13*dataMethode!$E$12</f>
        <v>0</v>
      </c>
      <c r="DJ97" s="128">
        <f>DJ90*dataMethode!$E$13*dataMethode!$E$12</f>
        <v>0</v>
      </c>
      <c r="DK97" s="128">
        <f>DK90*dataMethode!$E$13*dataMethode!$E$12</f>
        <v>0</v>
      </c>
      <c r="DL97" s="128">
        <f>DL90*dataMethode!$E$13*dataMethode!$E$12</f>
        <v>0</v>
      </c>
      <c r="DM97" s="128">
        <f>DM90*dataMethode!$E$13*dataMethode!$E$12</f>
        <v>22.55104427</v>
      </c>
      <c r="DN97" s="128">
        <f>DN90*dataMethode!$E$13*dataMethode!$E$12</f>
        <v>0</v>
      </c>
      <c r="DO97" s="128">
        <f>DO90*dataMethode!$E$13*dataMethode!$E$12</f>
        <v>0</v>
      </c>
      <c r="DP97" s="128">
        <f>DP90*dataMethode!$E$13*dataMethode!$E$12</f>
        <v>0</v>
      </c>
      <c r="DQ97" s="128">
        <f>DQ90*dataMethode!$E$13*dataMethode!$E$12</f>
        <v>0</v>
      </c>
      <c r="DR97" s="128">
        <f>DR90*dataMethode!$E$13*dataMethode!$E$12</f>
        <v>0</v>
      </c>
      <c r="DS97" s="128">
        <f>DS90*dataMethode!$E$13*dataMethode!$E$12</f>
        <v>0</v>
      </c>
      <c r="DT97" s="128">
        <f>DT90*dataMethode!$E$13*dataMethode!$E$12</f>
        <v>0</v>
      </c>
      <c r="DU97" s="128">
        <f>DU90*dataMethode!$E$13*dataMethode!$E$12</f>
        <v>0</v>
      </c>
      <c r="DV97" s="128">
        <f>DV90*dataMethode!$E$13*dataMethode!$E$12</f>
        <v>0</v>
      </c>
      <c r="DW97" s="128">
        <f>DW90*dataMethode!$E$13*dataMethode!$E$12</f>
        <v>0</v>
      </c>
      <c r="DX97" s="128">
        <f>DX90*dataMethode!$E$13*dataMethode!$E$12</f>
        <v>0</v>
      </c>
      <c r="DY97" s="128">
        <f>DY90*dataMethode!$E$13*dataMethode!$E$12</f>
        <v>0</v>
      </c>
      <c r="DZ97" s="128">
        <f>DZ90*dataMethode!$E$13*dataMethode!$E$12</f>
        <v>24.33051625</v>
      </c>
      <c r="EA97" s="128">
        <f>EA90*dataMethode!$E$13*dataMethode!$E$12</f>
        <v>0</v>
      </c>
      <c r="EB97" s="128">
        <f>EB90*dataMethode!$E$13*dataMethode!$E$12</f>
        <v>0</v>
      </c>
      <c r="EC97" s="128">
        <f>EC90*dataMethode!$E$13*dataMethode!$E$12</f>
        <v>0</v>
      </c>
      <c r="ED97" s="128">
        <f>ED90*dataMethode!$E$13*dataMethode!$E$12</f>
        <v>0</v>
      </c>
      <c r="EE97" s="128">
        <f>EE90*dataMethode!$E$13*dataMethode!$E$12</f>
        <v>0</v>
      </c>
      <c r="EF97" s="128">
        <f>EF90*dataMethode!$E$13*dataMethode!$E$12</f>
        <v>0</v>
      </c>
      <c r="EG97" s="128">
        <f>EG90*dataMethode!$E$13*dataMethode!$E$12</f>
        <v>0</v>
      </c>
      <c r="EH97" s="128">
        <f>EH90*dataMethode!$E$13*dataMethode!$E$12</f>
        <v>0</v>
      </c>
      <c r="EI97" s="128">
        <f>EI90*dataMethode!$E$13*dataMethode!$E$12</f>
        <v>0</v>
      </c>
      <c r="EJ97" s="128">
        <f>EJ90*dataMethode!$E$13*dataMethode!$E$12</f>
        <v>0</v>
      </c>
      <c r="EK97" s="128">
        <f>EK90*dataMethode!$E$13*dataMethode!$E$12</f>
        <v>0</v>
      </c>
      <c r="EL97" s="128">
        <f>EL90*dataMethode!$E$13*dataMethode!$E$12</f>
        <v>0</v>
      </c>
      <c r="EM97" s="128">
        <f>EM90*dataMethode!$E$13*dataMethode!$E$12</f>
        <v>25.93203796</v>
      </c>
      <c r="EN97" s="128">
        <f>EN90*dataMethode!$E$13*dataMethode!$E$12</f>
        <v>0</v>
      </c>
      <c r="EO97" s="128">
        <f>EO90*dataMethode!$E$13*dataMethode!$E$12</f>
        <v>0</v>
      </c>
      <c r="EP97" s="128">
        <f>EP90*dataMethode!$E$13*dataMethode!$E$12</f>
        <v>0</v>
      </c>
      <c r="EQ97" s="128">
        <f>EQ90*dataMethode!$E$13*dataMethode!$E$12</f>
        <v>0</v>
      </c>
      <c r="ER97" s="128">
        <f>ER90*dataMethode!$E$13*dataMethode!$E$12</f>
        <v>0</v>
      </c>
      <c r="ES97" s="128">
        <f>ES90*dataMethode!$E$13*dataMethode!$E$12</f>
        <v>0</v>
      </c>
      <c r="ET97" s="128">
        <f>ET90*dataMethode!$E$13*dataMethode!$E$12</f>
        <v>0</v>
      </c>
      <c r="EU97" s="128">
        <f>EU90*dataMethode!$E$13*dataMethode!$E$12</f>
        <v>0</v>
      </c>
      <c r="EV97" s="128">
        <f>EV90*dataMethode!$E$13*dataMethode!$E$12</f>
        <v>0</v>
      </c>
      <c r="EW97" s="128">
        <f>EW90*dataMethode!$E$13*dataMethode!$E$12</f>
        <v>0</v>
      </c>
      <c r="EX97" s="128">
        <f>EX90*dataMethode!$E$13*dataMethode!$E$12</f>
        <v>0</v>
      </c>
      <c r="EY97" s="128">
        <f>EY90*dataMethode!$E$13*dataMethode!$E$12</f>
        <v>0</v>
      </c>
      <c r="EZ97" s="128">
        <f>EZ90*dataMethode!$E$13*dataMethode!$E$12</f>
        <v>27.37341134</v>
      </c>
      <c r="FA97" s="128">
        <f>FA90*dataMethode!$E$13*dataMethode!$E$12</f>
        <v>0</v>
      </c>
      <c r="FB97" s="128">
        <f>FB90*dataMethode!$E$13*dataMethode!$E$12</f>
        <v>0</v>
      </c>
      <c r="FC97" s="128">
        <f>FC90*dataMethode!$E$13*dataMethode!$E$12</f>
        <v>0</v>
      </c>
      <c r="FD97" s="128">
        <f>FD90*dataMethode!$E$13*dataMethode!$E$12</f>
        <v>0</v>
      </c>
      <c r="FE97" s="128">
        <f>FE90*dataMethode!$E$13*dataMethode!$E$12</f>
        <v>0</v>
      </c>
      <c r="FF97" s="128">
        <f>FF90*dataMethode!$E$13*dataMethode!$E$12</f>
        <v>0</v>
      </c>
      <c r="FG97" s="128">
        <f>FG90*dataMethode!$E$13*dataMethode!$E$12</f>
        <v>0</v>
      </c>
      <c r="FH97" s="128">
        <f>FH90*dataMethode!$E$13*dataMethode!$E$12</f>
        <v>0</v>
      </c>
      <c r="FI97" s="128">
        <f>FI90*dataMethode!$E$13*dataMethode!$E$12</f>
        <v>0</v>
      </c>
      <c r="FJ97" s="128">
        <f>FJ90*dataMethode!$E$13*dataMethode!$E$12</f>
        <v>0</v>
      </c>
      <c r="FK97" s="128">
        <f>FK90*dataMethode!$E$13*dataMethode!$E$12</f>
        <v>0</v>
      </c>
      <c r="FL97" s="128">
        <f>FL90*dataMethode!$E$13*dataMethode!$E$12</f>
        <v>0</v>
      </c>
      <c r="FM97" s="128">
        <f>FM90*dataMethode!$E$13*dataMethode!$E$12</f>
        <v>28.67065274</v>
      </c>
      <c r="FN97" s="128">
        <f>FN90*dataMethode!$E$13*dataMethode!$E$12</f>
        <v>0</v>
      </c>
      <c r="FO97" s="128">
        <f>FO90*dataMethode!$E$13*dataMethode!$E$12</f>
        <v>0</v>
      </c>
      <c r="FP97" s="128">
        <f>FP90*dataMethode!$E$13*dataMethode!$E$12</f>
        <v>0</v>
      </c>
      <c r="FQ97" s="128">
        <f>FQ90*dataMethode!$E$13*dataMethode!$E$12</f>
        <v>0</v>
      </c>
      <c r="FR97" s="128">
        <f>FR90*dataMethode!$E$13*dataMethode!$E$12</f>
        <v>0</v>
      </c>
      <c r="FS97" s="128">
        <f>FS90*dataMethode!$E$13*dataMethode!$E$12</f>
        <v>0</v>
      </c>
      <c r="FT97" s="128">
        <f>FT90*dataMethode!$E$13*dataMethode!$E$12</f>
        <v>0</v>
      </c>
      <c r="FU97" s="128">
        <f>FU90*dataMethode!$E$13*dataMethode!$E$12</f>
        <v>0</v>
      </c>
      <c r="FV97" s="128">
        <f>FV90*dataMethode!$E$13*dataMethode!$E$12</f>
        <v>0</v>
      </c>
      <c r="FW97" s="128">
        <f>FW90*dataMethode!$E$13*dataMethode!$E$12</f>
        <v>0</v>
      </c>
      <c r="FX97" s="128">
        <f>FX90*dataMethode!$E$13*dataMethode!$E$12</f>
        <v>0</v>
      </c>
      <c r="FY97" s="128">
        <f>FY90*dataMethode!$E$13*dataMethode!$E$12</f>
        <v>0</v>
      </c>
      <c r="FZ97" s="128">
        <f>FZ90*dataMethode!$E$13*dataMethode!$E$12</f>
        <v>29.83816158</v>
      </c>
      <c r="GA97" s="128">
        <f>GA90*dataMethode!$E$13*dataMethode!$E$12</f>
        <v>0</v>
      </c>
      <c r="GB97" s="128">
        <f>GB90*dataMethode!$E$13*dataMethode!$E$12</f>
        <v>0</v>
      </c>
      <c r="GC97" s="128">
        <f>GC90*dataMethode!$E$13*dataMethode!$E$12</f>
        <v>0</v>
      </c>
      <c r="GD97" s="128">
        <f>GD90*dataMethode!$E$13*dataMethode!$E$12</f>
        <v>0</v>
      </c>
      <c r="GE97" s="128">
        <f>GE90*dataMethode!$E$13*dataMethode!$E$12</f>
        <v>0</v>
      </c>
      <c r="GF97" s="128">
        <f>GF90*dataMethode!$E$13*dataMethode!$E$12</f>
        <v>0</v>
      </c>
      <c r="GG97" s="128"/>
    </row>
    <row r="98">
      <c r="A98" s="66"/>
      <c r="B98" s="66"/>
      <c r="C98" s="66"/>
      <c r="D98" s="20" t="s">
        <v>149</v>
      </c>
      <c r="E98" s="50"/>
      <c r="F98" s="50"/>
      <c r="H98" s="128">
        <f>H91*dataMethode!$E$13*dataMethode!$E$12</f>
        <v>0</v>
      </c>
      <c r="I98" s="128">
        <f>I91*dataMethode!$E$13*dataMethode!$E$12</f>
        <v>0</v>
      </c>
      <c r="J98" s="128">
        <f>J91*dataMethode!$E$13*dataMethode!$E$12</f>
        <v>0</v>
      </c>
      <c r="K98" s="128">
        <f>K91*dataMethode!$E$13*dataMethode!$E$12</f>
        <v>0</v>
      </c>
      <c r="L98" s="128">
        <f>L91*dataMethode!$E$13*dataMethode!$E$12</f>
        <v>0</v>
      </c>
      <c r="M98" s="128">
        <f>M91*dataMethode!$E$13*dataMethode!$E$12</f>
        <v>0</v>
      </c>
      <c r="N98" s="128">
        <f>N91*dataMethode!$E$13*dataMethode!$E$12</f>
        <v>0</v>
      </c>
      <c r="O98" s="128">
        <f>O91*dataMethode!$E$13*dataMethode!$E$12</f>
        <v>0</v>
      </c>
      <c r="P98" s="128">
        <f>P91*dataMethode!$E$13*dataMethode!$E$12</f>
        <v>0</v>
      </c>
      <c r="Q98" s="128">
        <f>Q91*dataMethode!$E$13*dataMethode!$E$12</f>
        <v>0</v>
      </c>
      <c r="R98" s="128">
        <f>R91*dataMethode!$E$13*dataMethode!$E$12</f>
        <v>0</v>
      </c>
      <c r="S98" s="128">
        <f>S91*dataMethode!$E$13*dataMethode!$E$12</f>
        <v>0</v>
      </c>
      <c r="T98" s="128">
        <f>T91*dataMethode!$E$13*dataMethode!$E$12</f>
        <v>0</v>
      </c>
      <c r="U98" s="128">
        <f>U91*dataMethode!$E$13*dataMethode!$E$12</f>
        <v>0</v>
      </c>
      <c r="V98" s="128">
        <f>V91*dataMethode!$E$13*dataMethode!$E$12</f>
        <v>0</v>
      </c>
      <c r="W98" s="128">
        <f>W91*dataMethode!$E$13*dataMethode!$E$12</f>
        <v>0</v>
      </c>
      <c r="X98" s="128">
        <f>X91*dataMethode!$E$13*dataMethode!$E$12</f>
        <v>0</v>
      </c>
      <c r="Y98" s="128">
        <f>Y91*dataMethode!$E$13*dataMethode!$E$12</f>
        <v>0</v>
      </c>
      <c r="Z98" s="128">
        <f>Z91*dataMethode!$E$13*dataMethode!$E$12</f>
        <v>0</v>
      </c>
      <c r="AA98" s="128">
        <f>AA91*dataMethode!$E$13*dataMethode!$E$12</f>
        <v>0</v>
      </c>
      <c r="AB98" s="128">
        <f>AB91*dataMethode!$E$13*dataMethode!$E$12</f>
        <v>0</v>
      </c>
      <c r="AC98" s="128">
        <f>AC91*dataMethode!$E$13*dataMethode!$E$12</f>
        <v>0</v>
      </c>
      <c r="AD98" s="128">
        <f>AD91*dataMethode!$E$13*dataMethode!$E$12</f>
        <v>0</v>
      </c>
      <c r="AE98" s="128">
        <f>AE91*dataMethode!$E$13*dataMethode!$E$12</f>
        <v>0</v>
      </c>
      <c r="AF98" s="128">
        <f>AF91*dataMethode!$E$13*dataMethode!$E$12</f>
        <v>0</v>
      </c>
      <c r="AG98" s="128">
        <f>AG91*dataMethode!$E$13*dataMethode!$E$12</f>
        <v>0</v>
      </c>
      <c r="AH98" s="128">
        <f>AH91*dataMethode!$E$13*dataMethode!$E$12</f>
        <v>0</v>
      </c>
      <c r="AI98" s="128">
        <f>AI91*dataMethode!$E$13*dataMethode!$E$12</f>
        <v>0</v>
      </c>
      <c r="AJ98" s="128">
        <f>AJ91*dataMethode!$E$13*dataMethode!$E$12</f>
        <v>0</v>
      </c>
      <c r="AK98" s="128">
        <f>AK91*dataMethode!$E$13*dataMethode!$E$12</f>
        <v>0</v>
      </c>
      <c r="AL98" s="128">
        <f>AL91*dataMethode!$E$13*dataMethode!$E$12</f>
        <v>0</v>
      </c>
      <c r="AM98" s="128">
        <f>AM91*dataMethode!$E$13*dataMethode!$E$12</f>
        <v>0</v>
      </c>
      <c r="AN98" s="128">
        <f>AN91*dataMethode!$E$13*dataMethode!$E$12</f>
        <v>0</v>
      </c>
      <c r="AO98" s="128">
        <f>AO91*dataMethode!$E$13*dataMethode!$E$12</f>
        <v>0</v>
      </c>
      <c r="AP98" s="128">
        <f>AP91*dataMethode!$E$13*dataMethode!$E$12</f>
        <v>0</v>
      </c>
      <c r="AQ98" s="128">
        <f>AQ91*dataMethode!$E$13*dataMethode!$E$12</f>
        <v>0</v>
      </c>
      <c r="AR98" s="128">
        <f>AR91*dataMethode!$E$13*dataMethode!$E$12</f>
        <v>0</v>
      </c>
      <c r="AS98" s="128">
        <f>AS91*dataMethode!$E$13*dataMethode!$E$12</f>
        <v>0</v>
      </c>
      <c r="AT98" s="128">
        <f>AT91*dataMethode!$E$13*dataMethode!$E$12</f>
        <v>0</v>
      </c>
      <c r="AU98" s="128">
        <f>AU91*dataMethode!$E$13*dataMethode!$E$12</f>
        <v>0</v>
      </c>
      <c r="AV98" s="128">
        <f>AV91*dataMethode!$E$13*dataMethode!$E$12</f>
        <v>0</v>
      </c>
      <c r="AW98" s="128">
        <f>AW91*dataMethode!$E$13*dataMethode!$E$12</f>
        <v>0</v>
      </c>
      <c r="AX98" s="128">
        <f>AX91*dataMethode!$E$13*dataMethode!$E$12</f>
        <v>0</v>
      </c>
      <c r="AY98" s="128">
        <f>AY91*dataMethode!$E$13*dataMethode!$E$12</f>
        <v>0</v>
      </c>
      <c r="AZ98" s="128">
        <f>AZ91*dataMethode!$E$13*dataMethode!$E$12</f>
        <v>0</v>
      </c>
      <c r="BA98" s="128">
        <f>BA91*dataMethode!$E$13*dataMethode!$E$12</f>
        <v>0</v>
      </c>
      <c r="BB98" s="128">
        <f>BB91*dataMethode!$E$13*dataMethode!$E$12</f>
        <v>0</v>
      </c>
      <c r="BC98" s="128">
        <f>BC91*dataMethode!$E$13*dataMethode!$E$12</f>
        <v>0</v>
      </c>
      <c r="BD98" s="128">
        <f>BD91*dataMethode!$E$13*dataMethode!$E$12</f>
        <v>0</v>
      </c>
      <c r="BE98" s="128">
        <f>BE91*dataMethode!$E$13*dataMethode!$E$12</f>
        <v>0</v>
      </c>
      <c r="BF98" s="128">
        <f>BF91*dataMethode!$E$13*dataMethode!$E$12</f>
        <v>0</v>
      </c>
      <c r="BG98" s="128">
        <f>BG91*dataMethode!$E$13*dataMethode!$E$12</f>
        <v>0</v>
      </c>
      <c r="BH98" s="128">
        <f>BH91*dataMethode!$E$13*dataMethode!$E$12</f>
        <v>0</v>
      </c>
      <c r="BI98" s="128">
        <f>BI91*dataMethode!$E$13*dataMethode!$E$12</f>
        <v>0</v>
      </c>
      <c r="BJ98" s="128">
        <f>BJ91*dataMethode!$E$13*dataMethode!$E$12</f>
        <v>0</v>
      </c>
      <c r="BK98" s="128">
        <f>BK91*dataMethode!$E$13*dataMethode!$E$12</f>
        <v>0</v>
      </c>
      <c r="BL98" s="128">
        <f>BL91*dataMethode!$E$13*dataMethode!$E$12</f>
        <v>0</v>
      </c>
      <c r="BM98" s="128">
        <f>BM91*dataMethode!$E$13*dataMethode!$E$12</f>
        <v>0</v>
      </c>
      <c r="BN98" s="128">
        <f>BN91*dataMethode!$E$13*dataMethode!$E$12</f>
        <v>0</v>
      </c>
      <c r="BO98" s="128">
        <f>BO91*dataMethode!$E$13*dataMethode!$E$12</f>
        <v>0</v>
      </c>
      <c r="BP98" s="128">
        <f>BP91*dataMethode!$E$13*dataMethode!$E$12</f>
        <v>0</v>
      </c>
      <c r="BQ98" s="128">
        <f>BQ91*dataMethode!$E$13*dataMethode!$E$12</f>
        <v>0</v>
      </c>
      <c r="BR98" s="128">
        <f>BR91*dataMethode!$E$13*dataMethode!$E$12</f>
        <v>0</v>
      </c>
      <c r="BS98" s="128">
        <f>BS91*dataMethode!$E$13*dataMethode!$E$12</f>
        <v>0</v>
      </c>
      <c r="BT98" s="128">
        <f>BT91*dataMethode!$E$13*dataMethode!$E$12</f>
        <v>0</v>
      </c>
      <c r="BU98" s="128">
        <f>BU91*dataMethode!$E$13*dataMethode!$E$12</f>
        <v>0</v>
      </c>
      <c r="BV98" s="128">
        <f>BV91*dataMethode!$E$13*dataMethode!$E$12</f>
        <v>0</v>
      </c>
      <c r="BW98" s="128">
        <f>BW91*dataMethode!$E$13*dataMethode!$E$12</f>
        <v>0</v>
      </c>
      <c r="BX98" s="128">
        <f>BX91*dataMethode!$E$13*dataMethode!$E$12</f>
        <v>0</v>
      </c>
      <c r="BY98" s="128">
        <f>BY91*dataMethode!$E$13*dataMethode!$E$12</f>
        <v>0</v>
      </c>
      <c r="BZ98" s="128">
        <f>BZ91*dataMethode!$E$13*dataMethode!$E$12</f>
        <v>0</v>
      </c>
      <c r="CA98" s="128">
        <f>CA91*dataMethode!$E$13*dataMethode!$E$12</f>
        <v>0</v>
      </c>
      <c r="CB98" s="128">
        <f>CB91*dataMethode!$E$13*dataMethode!$E$12</f>
        <v>0</v>
      </c>
      <c r="CC98" s="128">
        <f>CC91*dataMethode!$E$13*dataMethode!$E$12</f>
        <v>0</v>
      </c>
      <c r="CD98" s="128">
        <f>CD91*dataMethode!$E$13*dataMethode!$E$12</f>
        <v>0</v>
      </c>
      <c r="CE98" s="128">
        <f>CE91*dataMethode!$E$13*dataMethode!$E$12</f>
        <v>0</v>
      </c>
      <c r="CF98" s="128">
        <f>CF91*dataMethode!$E$13*dataMethode!$E$12</f>
        <v>0</v>
      </c>
      <c r="CG98" s="128">
        <f>CG91*dataMethode!$E$13*dataMethode!$E$12</f>
        <v>0</v>
      </c>
      <c r="CH98" s="128">
        <f>CH91*dataMethode!$E$13*dataMethode!$E$12</f>
        <v>0</v>
      </c>
      <c r="CI98" s="128">
        <f>CI91*dataMethode!$E$13*dataMethode!$E$12</f>
        <v>0</v>
      </c>
      <c r="CJ98" s="128">
        <f>CJ91*dataMethode!$E$13*dataMethode!$E$12</f>
        <v>0</v>
      </c>
      <c r="CK98" s="128">
        <f>CK91*dataMethode!$E$13*dataMethode!$E$12</f>
        <v>0</v>
      </c>
      <c r="CL98" s="128">
        <f>CL91*dataMethode!$E$13*dataMethode!$E$12</f>
        <v>0</v>
      </c>
      <c r="CM98" s="128">
        <f>CM91*dataMethode!$E$13*dataMethode!$E$12</f>
        <v>0</v>
      </c>
      <c r="CN98" s="128">
        <f>CN91*dataMethode!$E$13*dataMethode!$E$12</f>
        <v>0</v>
      </c>
      <c r="CO98" s="128">
        <f>CO91*dataMethode!$E$13*dataMethode!$E$12</f>
        <v>0</v>
      </c>
      <c r="CP98" s="128">
        <f>CP91*dataMethode!$E$13*dataMethode!$E$12</f>
        <v>0</v>
      </c>
      <c r="CQ98" s="128">
        <f>CQ91*dataMethode!$E$13*dataMethode!$E$12</f>
        <v>0</v>
      </c>
      <c r="CR98" s="128">
        <f>CR91*dataMethode!$E$13*dataMethode!$E$12</f>
        <v>0</v>
      </c>
      <c r="CS98" s="128">
        <f>CS91*dataMethode!$E$13*dataMethode!$E$12</f>
        <v>0</v>
      </c>
      <c r="CT98" s="128">
        <f>CT91*dataMethode!$E$13*dataMethode!$E$12</f>
        <v>0</v>
      </c>
      <c r="CU98" s="128">
        <f>CU91*dataMethode!$E$13*dataMethode!$E$12</f>
        <v>0</v>
      </c>
      <c r="CV98" s="128">
        <f>CV91*dataMethode!$E$13*dataMethode!$E$12</f>
        <v>0</v>
      </c>
      <c r="CW98" s="128">
        <f>CW91*dataMethode!$E$13*dataMethode!$E$12</f>
        <v>0</v>
      </c>
      <c r="CX98" s="128">
        <f>CX91*dataMethode!$E$13*dataMethode!$E$12</f>
        <v>0</v>
      </c>
      <c r="CY98" s="128">
        <f>CY91*dataMethode!$E$13*dataMethode!$E$12</f>
        <v>0</v>
      </c>
      <c r="CZ98" s="128">
        <f>CZ91*dataMethode!$E$13*dataMethode!$E$12</f>
        <v>0</v>
      </c>
      <c r="DA98" s="128">
        <f>DA91*dataMethode!$E$13*dataMethode!$E$12</f>
        <v>0</v>
      </c>
      <c r="DB98" s="128">
        <f>DB91*dataMethode!$E$13*dataMethode!$E$12</f>
        <v>0</v>
      </c>
      <c r="DC98" s="128">
        <f>DC91*dataMethode!$E$13*dataMethode!$E$12</f>
        <v>0</v>
      </c>
      <c r="DD98" s="128">
        <f>DD91*dataMethode!$E$13*dataMethode!$E$12</f>
        <v>0</v>
      </c>
      <c r="DE98" s="128">
        <f>DE91*dataMethode!$E$13*dataMethode!$E$12</f>
        <v>0</v>
      </c>
      <c r="DF98" s="128">
        <f>DF91*dataMethode!$E$13*dataMethode!$E$12</f>
        <v>0</v>
      </c>
      <c r="DG98" s="128">
        <f>DG91*dataMethode!$E$13*dataMethode!$E$12</f>
        <v>0</v>
      </c>
      <c r="DH98" s="128">
        <f>DH91*dataMethode!$E$13*dataMethode!$E$12</f>
        <v>0</v>
      </c>
      <c r="DI98" s="128">
        <f>DI91*dataMethode!$E$13*dataMethode!$E$12</f>
        <v>0</v>
      </c>
      <c r="DJ98" s="128">
        <f>DJ91*dataMethode!$E$13*dataMethode!$E$12</f>
        <v>0</v>
      </c>
      <c r="DK98" s="128">
        <f>DK91*dataMethode!$E$13*dataMethode!$E$12</f>
        <v>0</v>
      </c>
      <c r="DL98" s="128">
        <f>DL91*dataMethode!$E$13*dataMethode!$E$12</f>
        <v>0</v>
      </c>
      <c r="DM98" s="128">
        <f>DM91*dataMethode!$E$13*dataMethode!$E$12</f>
        <v>0</v>
      </c>
      <c r="DN98" s="128">
        <f>DN91*dataMethode!$E$13*dataMethode!$E$12</f>
        <v>0</v>
      </c>
      <c r="DO98" s="128">
        <f>DO91*dataMethode!$E$13*dataMethode!$E$12</f>
        <v>0</v>
      </c>
      <c r="DP98" s="128">
        <f>DP91*dataMethode!$E$13*dataMethode!$E$12</f>
        <v>0</v>
      </c>
      <c r="DQ98" s="128">
        <f>DQ91*dataMethode!$E$13*dataMethode!$E$12</f>
        <v>0</v>
      </c>
      <c r="DR98" s="128">
        <f>DR91*dataMethode!$E$13*dataMethode!$E$12</f>
        <v>0</v>
      </c>
      <c r="DS98" s="128">
        <f>DS91*dataMethode!$E$13*dataMethode!$E$12</f>
        <v>0</v>
      </c>
      <c r="DT98" s="128">
        <f>DT91*dataMethode!$E$13*dataMethode!$E$12</f>
        <v>0</v>
      </c>
      <c r="DU98" s="128">
        <f>DU91*dataMethode!$E$13*dataMethode!$E$12</f>
        <v>0</v>
      </c>
      <c r="DV98" s="128">
        <f>DV91*dataMethode!$E$13*dataMethode!$E$12</f>
        <v>0</v>
      </c>
      <c r="DW98" s="128">
        <f>DW91*dataMethode!$E$13*dataMethode!$E$12</f>
        <v>0</v>
      </c>
      <c r="DX98" s="128">
        <f>DX91*dataMethode!$E$13*dataMethode!$E$12</f>
        <v>0</v>
      </c>
      <c r="DY98" s="128">
        <f>DY91*dataMethode!$E$13*dataMethode!$E$12</f>
        <v>0</v>
      </c>
      <c r="DZ98" s="128">
        <f>DZ91*dataMethode!$E$13*dataMethode!$E$12</f>
        <v>0</v>
      </c>
      <c r="EA98" s="128">
        <f>EA91*dataMethode!$E$13*dataMethode!$E$12</f>
        <v>0</v>
      </c>
      <c r="EB98" s="128">
        <f>EB91*dataMethode!$E$13*dataMethode!$E$12</f>
        <v>0</v>
      </c>
      <c r="EC98" s="128">
        <f>EC91*dataMethode!$E$13*dataMethode!$E$12</f>
        <v>0</v>
      </c>
      <c r="ED98" s="128">
        <f>ED91*dataMethode!$E$13*dataMethode!$E$12</f>
        <v>0</v>
      </c>
      <c r="EE98" s="128">
        <f>EE91*dataMethode!$E$13*dataMethode!$E$12</f>
        <v>0</v>
      </c>
      <c r="EF98" s="128">
        <f>EF91*dataMethode!$E$13*dataMethode!$E$12</f>
        <v>0</v>
      </c>
      <c r="EG98" s="128">
        <f>EG91*dataMethode!$E$13*dataMethode!$E$12</f>
        <v>0</v>
      </c>
      <c r="EH98" s="128">
        <f>EH91*dataMethode!$E$13*dataMethode!$E$12</f>
        <v>0</v>
      </c>
      <c r="EI98" s="128">
        <f>EI91*dataMethode!$E$13*dataMethode!$E$12</f>
        <v>0</v>
      </c>
      <c r="EJ98" s="128">
        <f>EJ91*dataMethode!$E$13*dataMethode!$E$12</f>
        <v>0</v>
      </c>
      <c r="EK98" s="128">
        <f>EK91*dataMethode!$E$13*dataMethode!$E$12</f>
        <v>0</v>
      </c>
      <c r="EL98" s="128">
        <f>EL91*dataMethode!$E$13*dataMethode!$E$12</f>
        <v>0</v>
      </c>
      <c r="EM98" s="128">
        <f>EM91*dataMethode!$E$13*dataMethode!$E$12</f>
        <v>0</v>
      </c>
      <c r="EN98" s="128">
        <f>EN91*dataMethode!$E$13*dataMethode!$E$12</f>
        <v>0</v>
      </c>
      <c r="EO98" s="128">
        <f>EO91*dataMethode!$E$13*dataMethode!$E$12</f>
        <v>0</v>
      </c>
      <c r="EP98" s="128">
        <f>EP91*dataMethode!$E$13*dataMethode!$E$12</f>
        <v>0</v>
      </c>
      <c r="EQ98" s="128">
        <f>EQ91*dataMethode!$E$13*dataMethode!$E$12</f>
        <v>0</v>
      </c>
      <c r="ER98" s="128">
        <f>ER91*dataMethode!$E$13*dataMethode!$E$12</f>
        <v>0</v>
      </c>
      <c r="ES98" s="128">
        <f>ES91*dataMethode!$E$13*dataMethode!$E$12</f>
        <v>0</v>
      </c>
      <c r="ET98" s="128">
        <f>ET91*dataMethode!$E$13*dataMethode!$E$12</f>
        <v>0</v>
      </c>
      <c r="EU98" s="128">
        <f>EU91*dataMethode!$E$13*dataMethode!$E$12</f>
        <v>0</v>
      </c>
      <c r="EV98" s="128">
        <f>EV91*dataMethode!$E$13*dataMethode!$E$12</f>
        <v>0</v>
      </c>
      <c r="EW98" s="128">
        <f>EW91*dataMethode!$E$13*dataMethode!$E$12</f>
        <v>0</v>
      </c>
      <c r="EX98" s="128">
        <f>EX91*dataMethode!$E$13*dataMethode!$E$12</f>
        <v>0</v>
      </c>
      <c r="EY98" s="128">
        <f>EY91*dataMethode!$E$13*dataMethode!$E$12</f>
        <v>0</v>
      </c>
      <c r="EZ98" s="128">
        <f>EZ91*dataMethode!$E$13*dataMethode!$E$12</f>
        <v>0</v>
      </c>
      <c r="FA98" s="128">
        <f>FA91*dataMethode!$E$13*dataMethode!$E$12</f>
        <v>0</v>
      </c>
      <c r="FB98" s="128">
        <f>FB91*dataMethode!$E$13*dataMethode!$E$12</f>
        <v>0</v>
      </c>
      <c r="FC98" s="128">
        <f>FC91*dataMethode!$E$13*dataMethode!$E$12</f>
        <v>0</v>
      </c>
      <c r="FD98" s="128">
        <f>FD91*dataMethode!$E$13*dataMethode!$E$12</f>
        <v>0</v>
      </c>
      <c r="FE98" s="128">
        <f>FE91*dataMethode!$E$13*dataMethode!$E$12</f>
        <v>0</v>
      </c>
      <c r="FF98" s="128">
        <f>FF91*dataMethode!$E$13*dataMethode!$E$12</f>
        <v>0</v>
      </c>
      <c r="FG98" s="128">
        <f>FG91*dataMethode!$E$13*dataMethode!$E$12</f>
        <v>0</v>
      </c>
      <c r="FH98" s="128">
        <f>FH91*dataMethode!$E$13*dataMethode!$E$12</f>
        <v>0</v>
      </c>
      <c r="FI98" s="128">
        <f>FI91*dataMethode!$E$13*dataMethode!$E$12</f>
        <v>0</v>
      </c>
      <c r="FJ98" s="128">
        <f>FJ91*dataMethode!$E$13*dataMethode!$E$12</f>
        <v>0</v>
      </c>
      <c r="FK98" s="128">
        <f>FK91*dataMethode!$E$13*dataMethode!$E$12</f>
        <v>0</v>
      </c>
      <c r="FL98" s="128">
        <f>FL91*dataMethode!$E$13*dataMethode!$E$12</f>
        <v>0</v>
      </c>
      <c r="FM98" s="128">
        <f>FM91*dataMethode!$E$13*dataMethode!$E$12</f>
        <v>0</v>
      </c>
      <c r="FN98" s="128">
        <f>FN91*dataMethode!$E$13*dataMethode!$E$12</f>
        <v>0</v>
      </c>
      <c r="FO98" s="128">
        <f>FO91*dataMethode!$E$13*dataMethode!$E$12</f>
        <v>0</v>
      </c>
      <c r="FP98" s="128">
        <f>FP91*dataMethode!$E$13*dataMethode!$E$12</f>
        <v>0</v>
      </c>
      <c r="FQ98" s="128">
        <f>FQ91*dataMethode!$E$13*dataMethode!$E$12</f>
        <v>0</v>
      </c>
      <c r="FR98" s="128">
        <f>FR91*dataMethode!$E$13*dataMethode!$E$12</f>
        <v>0</v>
      </c>
      <c r="FS98" s="128">
        <f>FS91*dataMethode!$E$13*dataMethode!$E$12</f>
        <v>0</v>
      </c>
      <c r="FT98" s="128">
        <f>FT91*dataMethode!$E$13*dataMethode!$E$12</f>
        <v>0</v>
      </c>
      <c r="FU98" s="128">
        <f>FU91*dataMethode!$E$13*dataMethode!$E$12</f>
        <v>0</v>
      </c>
      <c r="FV98" s="128">
        <f>FV91*dataMethode!$E$13*dataMethode!$E$12</f>
        <v>0</v>
      </c>
      <c r="FW98" s="128">
        <f>FW91*dataMethode!$E$13*dataMethode!$E$12</f>
        <v>0</v>
      </c>
      <c r="FX98" s="128">
        <f>FX91*dataMethode!$E$13*dataMethode!$E$12</f>
        <v>0</v>
      </c>
      <c r="FY98" s="128">
        <f>FY91*dataMethode!$E$13*dataMethode!$E$12</f>
        <v>0</v>
      </c>
      <c r="FZ98" s="128">
        <f>FZ91*dataMethode!$E$13*dataMethode!$E$12</f>
        <v>0</v>
      </c>
      <c r="GA98" s="128">
        <f>GA91*dataMethode!$E$13*dataMethode!$E$12</f>
        <v>0</v>
      </c>
      <c r="GB98" s="128">
        <f>GB91*dataMethode!$E$13*dataMethode!$E$12</f>
        <v>0</v>
      </c>
      <c r="GC98" s="128">
        <f>GC91*dataMethode!$E$13*dataMethode!$E$12</f>
        <v>0</v>
      </c>
      <c r="GD98" s="128">
        <f>GD91*dataMethode!$E$13*dataMethode!$E$12</f>
        <v>0</v>
      </c>
      <c r="GE98" s="128">
        <f>GE91*dataMethode!$E$13*dataMethode!$E$12</f>
        <v>0</v>
      </c>
      <c r="GF98" s="128">
        <f>GF91*dataMethode!$E$13*dataMethode!$E$12</f>
        <v>0</v>
      </c>
      <c r="GG98" s="128">
        <f>GG91*dataMethode!$E$13*dataMethode!$E$12</f>
        <v>0</v>
      </c>
    </row>
    <row r="99">
      <c r="A99" s="66"/>
      <c r="B99" s="66"/>
      <c r="C99" s="66"/>
      <c r="D99" s="20" t="s">
        <v>150</v>
      </c>
      <c r="E99" s="50"/>
      <c r="F99" s="50" t="s">
        <v>76</v>
      </c>
      <c r="H99" s="128">
        <f>H92*dataMethode!$E$13*dataMethode!$E$12</f>
        <v>59.93075</v>
      </c>
      <c r="I99" s="128">
        <f>I92*dataMethode!$E$13*dataMethode!$E$12</f>
        <v>0</v>
      </c>
      <c r="J99" s="128">
        <f>J92*dataMethode!$E$13*dataMethode!$E$12</f>
        <v>0</v>
      </c>
      <c r="K99" s="128">
        <f>K92*dataMethode!$E$13*dataMethode!$E$12</f>
        <v>0</v>
      </c>
      <c r="L99" s="128">
        <f>L92*dataMethode!$E$13*dataMethode!$E$12</f>
        <v>0</v>
      </c>
      <c r="M99" s="128">
        <f>M92*dataMethode!$E$13*dataMethode!$E$12</f>
        <v>0</v>
      </c>
      <c r="N99" s="128">
        <f>N92*dataMethode!$E$13*dataMethode!$E$12</f>
        <v>0</v>
      </c>
      <c r="O99" s="128">
        <f>O92*dataMethode!$E$13*dataMethode!$E$12</f>
        <v>52.61321588</v>
      </c>
      <c r="P99" s="128">
        <f>P92*dataMethode!$E$13*dataMethode!$E$12</f>
        <v>0</v>
      </c>
      <c r="Q99" s="128">
        <f>Q92*dataMethode!$E$13*dataMethode!$E$12</f>
        <v>0</v>
      </c>
      <c r="R99" s="128">
        <f>R92*dataMethode!$E$13*dataMethode!$E$12</f>
        <v>0</v>
      </c>
      <c r="S99" s="128">
        <f>S92*dataMethode!$E$13*dataMethode!$E$12</f>
        <v>0</v>
      </c>
      <c r="T99" s="128">
        <f>T92*dataMethode!$E$13*dataMethode!$E$12</f>
        <v>0</v>
      </c>
      <c r="U99" s="128">
        <f>U92*dataMethode!$E$13*dataMethode!$E$12</f>
        <v>0</v>
      </c>
      <c r="V99" s="128">
        <f>V92*dataMethode!$E$13*dataMethode!$E$12</f>
        <v>57.33278856</v>
      </c>
      <c r="W99" s="128">
        <f>W92*dataMethode!$E$13*dataMethode!$E$12</f>
        <v>0</v>
      </c>
      <c r="X99" s="128">
        <f>X92*dataMethode!$E$13*dataMethode!$E$12</f>
        <v>0</v>
      </c>
      <c r="Y99" s="128">
        <f>Y92*dataMethode!$E$13*dataMethode!$E$12</f>
        <v>0</v>
      </c>
      <c r="Z99" s="128">
        <f>Z92*dataMethode!$E$13*dataMethode!$E$12</f>
        <v>0</v>
      </c>
      <c r="AA99" s="128">
        <f>AA92*dataMethode!$E$13*dataMethode!$E$12</f>
        <v>0</v>
      </c>
      <c r="AB99" s="128">
        <f>AB92*dataMethode!$E$13*dataMethode!$E$12</f>
        <v>0</v>
      </c>
      <c r="AC99" s="128">
        <f>AC92*dataMethode!$E$13*dataMethode!$E$12</f>
        <v>56.63773294</v>
      </c>
      <c r="AD99" s="128">
        <f>AD92*dataMethode!$E$13*dataMethode!$E$12</f>
        <v>0</v>
      </c>
      <c r="AE99" s="128">
        <f>AE92*dataMethode!$E$13*dataMethode!$E$12</f>
        <v>0</v>
      </c>
      <c r="AF99" s="128">
        <f>AF92*dataMethode!$E$13*dataMethode!$E$12</f>
        <v>0</v>
      </c>
      <c r="AG99" s="128">
        <f>AG92*dataMethode!$E$13*dataMethode!$E$12</f>
        <v>0</v>
      </c>
      <c r="AH99" s="128">
        <f>AH92*dataMethode!$E$13*dataMethode!$E$12</f>
        <v>0</v>
      </c>
      <c r="AI99" s="128">
        <f>AI92*dataMethode!$E$13*dataMethode!$E$12</f>
        <v>0</v>
      </c>
      <c r="AJ99" s="128">
        <f>AJ92*dataMethode!$E$13*dataMethode!$E$12</f>
        <v>0</v>
      </c>
      <c r="AK99" s="128">
        <f>AK92*dataMethode!$E$13*dataMethode!$E$12</f>
        <v>0</v>
      </c>
      <c r="AL99" s="128">
        <f>AL92*dataMethode!$E$13*dataMethode!$E$12</f>
        <v>0</v>
      </c>
      <c r="AM99" s="128">
        <f>AM92*dataMethode!$E$13*dataMethode!$E$12</f>
        <v>39.65199379</v>
      </c>
      <c r="AN99" s="128">
        <f>AN92*dataMethode!$E$13*dataMethode!$E$12</f>
        <v>0</v>
      </c>
      <c r="AO99" s="128">
        <f>AO92*dataMethode!$E$13*dataMethode!$E$12</f>
        <v>0</v>
      </c>
      <c r="AP99" s="128">
        <f>AP92*dataMethode!$E$13*dataMethode!$E$12</f>
        <v>0</v>
      </c>
      <c r="AQ99" s="128">
        <f>AQ92*dataMethode!$E$13*dataMethode!$E$12</f>
        <v>0</v>
      </c>
      <c r="AR99" s="128">
        <f>AR92*dataMethode!$E$13*dataMethode!$E$12</f>
        <v>0</v>
      </c>
      <c r="AS99" s="128">
        <f>AS92*dataMethode!$E$13*dataMethode!$E$12</f>
        <v>0</v>
      </c>
      <c r="AT99" s="128">
        <f>AT92*dataMethode!$E$13*dataMethode!$E$12</f>
        <v>0</v>
      </c>
      <c r="AU99" s="128">
        <f>AU92*dataMethode!$E$13*dataMethode!$E$12</f>
        <v>0</v>
      </c>
      <c r="AV99" s="128">
        <f>AV92*dataMethode!$E$13*dataMethode!$E$12</f>
        <v>0</v>
      </c>
      <c r="AW99" s="128">
        <f>AW92*dataMethode!$E$13*dataMethode!$E$12</f>
        <v>0</v>
      </c>
      <c r="AX99" s="128">
        <f>AX92*dataMethode!$E$13*dataMethode!$E$12</f>
        <v>0</v>
      </c>
      <c r="AY99" s="128">
        <f>AY92*dataMethode!$E$13*dataMethode!$E$12</f>
        <v>0</v>
      </c>
      <c r="AZ99" s="128">
        <f>AZ92*dataMethode!$E$13*dataMethode!$E$12</f>
        <v>45.51124783</v>
      </c>
      <c r="BA99" s="128">
        <f>BA92*dataMethode!$E$13*dataMethode!$E$12</f>
        <v>0</v>
      </c>
      <c r="BB99" s="128">
        <f>BB92*dataMethode!$E$13*dataMethode!$E$12</f>
        <v>0</v>
      </c>
      <c r="BC99" s="128">
        <f>BC92*dataMethode!$E$13*dataMethode!$E$12</f>
        <v>0</v>
      </c>
      <c r="BD99" s="128">
        <f>BD92*dataMethode!$E$13*dataMethode!$E$12</f>
        <v>0</v>
      </c>
      <c r="BE99" s="128">
        <f>BE92*dataMethode!$E$13*dataMethode!$E$12</f>
        <v>0</v>
      </c>
      <c r="BF99" s="128">
        <f>BF92*dataMethode!$E$13*dataMethode!$E$12</f>
        <v>0</v>
      </c>
      <c r="BG99" s="128">
        <f>BG92*dataMethode!$E$13*dataMethode!$E$12</f>
        <v>0</v>
      </c>
      <c r="BH99" s="128">
        <f>BH92*dataMethode!$E$13*dataMethode!$E$12</f>
        <v>0</v>
      </c>
      <c r="BI99" s="128">
        <f>BI92*dataMethode!$E$13*dataMethode!$E$12</f>
        <v>0</v>
      </c>
      <c r="BJ99" s="128">
        <f>BJ92*dataMethode!$E$13*dataMethode!$E$12</f>
        <v>0</v>
      </c>
      <c r="BK99" s="128">
        <f>BK92*dataMethode!$E$13*dataMethode!$E$12</f>
        <v>0</v>
      </c>
      <c r="BL99" s="128">
        <f>BL92*dataMethode!$E$13*dataMethode!$E$12</f>
        <v>0</v>
      </c>
      <c r="BM99" s="128">
        <f>BM92*dataMethode!$E$13*dataMethode!$E$12</f>
        <v>50.78457908</v>
      </c>
      <c r="BN99" s="128">
        <f>BN92*dataMethode!$E$13*dataMethode!$E$12</f>
        <v>0</v>
      </c>
      <c r="BO99" s="128">
        <f>BO92*dataMethode!$E$13*dataMethode!$E$12</f>
        <v>0</v>
      </c>
      <c r="BP99" s="128">
        <f>BP92*dataMethode!$E$13*dataMethode!$E$12</f>
        <v>0</v>
      </c>
      <c r="BQ99" s="128">
        <f>BQ92*dataMethode!$E$13*dataMethode!$E$12</f>
        <v>0</v>
      </c>
      <c r="BR99" s="128">
        <f>BR92*dataMethode!$E$13*dataMethode!$E$12</f>
        <v>0</v>
      </c>
      <c r="BS99" s="128">
        <f>BS92*dataMethode!$E$13*dataMethode!$E$12</f>
        <v>0</v>
      </c>
      <c r="BT99" s="128">
        <f>BT92*dataMethode!$E$13*dataMethode!$E$12</f>
        <v>0</v>
      </c>
      <c r="BU99" s="128">
        <f>BU92*dataMethode!$E$13*dataMethode!$E$12</f>
        <v>0</v>
      </c>
      <c r="BV99" s="128">
        <f>BV92*dataMethode!$E$13*dataMethode!$E$12</f>
        <v>0</v>
      </c>
      <c r="BW99" s="128">
        <f>BW92*dataMethode!$E$13*dataMethode!$E$12</f>
        <v>0</v>
      </c>
      <c r="BX99" s="128">
        <f>BX92*dataMethode!$E$13*dataMethode!$E$12</f>
        <v>0</v>
      </c>
      <c r="BY99" s="128">
        <f>BY92*dataMethode!$E$13*dataMethode!$E$12</f>
        <v>0</v>
      </c>
      <c r="BZ99" s="128">
        <f>BZ92*dataMethode!$E$13*dataMethode!$E$12</f>
        <v>55.53058592</v>
      </c>
      <c r="CA99" s="128">
        <f>CA92*dataMethode!$E$13*dataMethode!$E$12</f>
        <v>0</v>
      </c>
      <c r="CB99" s="128">
        <f>CB92*dataMethode!$E$13*dataMethode!$E$12</f>
        <v>0</v>
      </c>
      <c r="CC99" s="128">
        <f>CC92*dataMethode!$E$13*dataMethode!$E$12</f>
        <v>0</v>
      </c>
      <c r="CD99" s="128">
        <f>CD92*dataMethode!$E$13*dataMethode!$E$12</f>
        <v>0</v>
      </c>
      <c r="CE99" s="128">
        <f>CE92*dataMethode!$E$13*dataMethode!$E$12</f>
        <v>0</v>
      </c>
      <c r="CF99" s="128">
        <f>CF92*dataMethode!$E$13*dataMethode!$E$12</f>
        <v>0</v>
      </c>
      <c r="CG99" s="128">
        <f>CG92*dataMethode!$E$13*dataMethode!$E$12</f>
        <v>0</v>
      </c>
      <c r="CH99" s="128">
        <f>CH92*dataMethode!$E$13*dataMethode!$E$12</f>
        <v>0</v>
      </c>
      <c r="CI99" s="128">
        <f>CI92*dataMethode!$E$13*dataMethode!$E$12</f>
        <v>0</v>
      </c>
      <c r="CJ99" s="128">
        <f>CJ92*dataMethode!$E$13*dataMethode!$E$12</f>
        <v>0</v>
      </c>
      <c r="CK99" s="128">
        <f>CK92*dataMethode!$E$13*dataMethode!$E$12</f>
        <v>0</v>
      </c>
      <c r="CL99" s="128">
        <f>CL92*dataMethode!$E$13*dataMethode!$E$12</f>
        <v>0</v>
      </c>
      <c r="CM99" s="128">
        <f>CM92*dataMethode!$E$13*dataMethode!$E$12</f>
        <v>59.80197988</v>
      </c>
      <c r="CN99" s="128">
        <f>CN92*dataMethode!$E$13*dataMethode!$E$12</f>
        <v>0</v>
      </c>
      <c r="CO99" s="128">
        <f>CO92*dataMethode!$E$13*dataMethode!$E$12</f>
        <v>0</v>
      </c>
      <c r="CP99" s="128">
        <f>CP92*dataMethode!$E$13*dataMethode!$E$12</f>
        <v>0</v>
      </c>
      <c r="CQ99" s="128">
        <f>CQ92*dataMethode!$E$13*dataMethode!$E$12</f>
        <v>0</v>
      </c>
      <c r="CR99" s="128">
        <f>CR92*dataMethode!$E$13*dataMethode!$E$12</f>
        <v>0</v>
      </c>
      <c r="CS99" s="128">
        <f>CS92*dataMethode!$E$13*dataMethode!$E$12</f>
        <v>0</v>
      </c>
      <c r="CT99" s="128">
        <f>CT92*dataMethode!$E$13*dataMethode!$E$12</f>
        <v>0</v>
      </c>
      <c r="CU99" s="128">
        <f>CU92*dataMethode!$E$13*dataMethode!$E$12</f>
        <v>0</v>
      </c>
      <c r="CV99" s="128">
        <f>CV92*dataMethode!$E$13*dataMethode!$E$12</f>
        <v>0</v>
      </c>
      <c r="CW99" s="128">
        <f>CW92*dataMethode!$E$13*dataMethode!$E$12</f>
        <v>0</v>
      </c>
      <c r="CX99" s="128">
        <f>CX92*dataMethode!$E$13*dataMethode!$E$12</f>
        <v>0</v>
      </c>
      <c r="CY99" s="128">
        <f>CY92*dataMethode!$E$13*dataMethode!$E$12</f>
        <v>0</v>
      </c>
      <c r="CZ99" s="128">
        <f>CZ92*dataMethode!$E$13*dataMethode!$E$12</f>
        <v>63.64623879</v>
      </c>
      <c r="DA99" s="128">
        <f>DA92*dataMethode!$E$13*dataMethode!$E$12</f>
        <v>0</v>
      </c>
      <c r="DB99" s="128">
        <f>DB92*dataMethode!$E$13*dataMethode!$E$12</f>
        <v>0</v>
      </c>
      <c r="DC99" s="128">
        <f>DC92*dataMethode!$E$13*dataMethode!$E$12</f>
        <v>0</v>
      </c>
      <c r="DD99" s="128">
        <f>DD92*dataMethode!$E$13*dataMethode!$E$12</f>
        <v>0</v>
      </c>
      <c r="DE99" s="128">
        <f>DE92*dataMethode!$E$13*dataMethode!$E$12</f>
        <v>0</v>
      </c>
      <c r="DF99" s="128">
        <f>DF92*dataMethode!$E$13*dataMethode!$E$12</f>
        <v>0</v>
      </c>
      <c r="DG99" s="128">
        <f>DG92*dataMethode!$E$13*dataMethode!$E$12</f>
        <v>0</v>
      </c>
      <c r="DH99" s="128">
        <f>DH92*dataMethode!$E$13*dataMethode!$E$12</f>
        <v>0</v>
      </c>
      <c r="DI99" s="128">
        <f>DI92*dataMethode!$E$13*dataMethode!$E$12</f>
        <v>0</v>
      </c>
      <c r="DJ99" s="128">
        <f>DJ92*dataMethode!$E$13*dataMethode!$E$12</f>
        <v>0</v>
      </c>
      <c r="DK99" s="128">
        <f>DK92*dataMethode!$E$13*dataMethode!$E$12</f>
        <v>0</v>
      </c>
      <c r="DL99" s="128">
        <f>DL92*dataMethode!$E$13*dataMethode!$E$12</f>
        <v>0</v>
      </c>
      <c r="DM99" s="128">
        <f>DM92*dataMethode!$E$13*dataMethode!$E$12</f>
        <v>67.10608575</v>
      </c>
      <c r="DN99" s="128">
        <f>DN92*dataMethode!$E$13*dataMethode!$E$12</f>
        <v>0</v>
      </c>
      <c r="DO99" s="128">
        <f>DO92*dataMethode!$E$13*dataMethode!$E$12</f>
        <v>0</v>
      </c>
      <c r="DP99" s="128">
        <f>DP92*dataMethode!$E$13*dataMethode!$E$12</f>
        <v>0</v>
      </c>
      <c r="DQ99" s="128">
        <f>DQ92*dataMethode!$E$13*dataMethode!$E$12</f>
        <v>0</v>
      </c>
      <c r="DR99" s="128">
        <f>DR92*dataMethode!$E$13*dataMethode!$E$12</f>
        <v>0</v>
      </c>
      <c r="DS99" s="128">
        <f>DS92*dataMethode!$E$13*dataMethode!$E$12</f>
        <v>0</v>
      </c>
      <c r="DT99" s="128">
        <f>DT92*dataMethode!$E$13*dataMethode!$E$12</f>
        <v>0</v>
      </c>
      <c r="DU99" s="128">
        <f>DU92*dataMethode!$E$13*dataMethode!$E$12</f>
        <v>0</v>
      </c>
      <c r="DV99" s="128">
        <f>DV92*dataMethode!$E$13*dataMethode!$E$12</f>
        <v>0</v>
      </c>
      <c r="DW99" s="128">
        <f>DW92*dataMethode!$E$13*dataMethode!$E$12</f>
        <v>0</v>
      </c>
      <c r="DX99" s="128">
        <f>DX92*dataMethode!$E$13*dataMethode!$E$12</f>
        <v>0</v>
      </c>
      <c r="DY99" s="128">
        <f>DY92*dataMethode!$E$13*dataMethode!$E$12</f>
        <v>0</v>
      </c>
      <c r="DZ99" s="128">
        <f>DZ92*dataMethode!$E$13*dataMethode!$E$12</f>
        <v>70.2199245</v>
      </c>
      <c r="EA99" s="128">
        <f>EA92*dataMethode!$E$13*dataMethode!$E$12</f>
        <v>0</v>
      </c>
      <c r="EB99" s="128">
        <f>EB92*dataMethode!$E$13*dataMethode!$E$12</f>
        <v>0</v>
      </c>
      <c r="EC99" s="128">
        <f>EC92*dataMethode!$E$13*dataMethode!$E$12</f>
        <v>0</v>
      </c>
      <c r="ED99" s="128">
        <f>ED92*dataMethode!$E$13*dataMethode!$E$12</f>
        <v>0</v>
      </c>
      <c r="EE99" s="128">
        <f>EE92*dataMethode!$E$13*dataMethode!$E$12</f>
        <v>0</v>
      </c>
      <c r="EF99" s="128">
        <f>EF92*dataMethode!$E$13*dataMethode!$E$12</f>
        <v>0</v>
      </c>
      <c r="EG99" s="128">
        <f>EG92*dataMethode!$E$13*dataMethode!$E$12</f>
        <v>0</v>
      </c>
      <c r="EH99" s="128">
        <f>EH92*dataMethode!$E$13*dataMethode!$E$12</f>
        <v>0</v>
      </c>
      <c r="EI99" s="128">
        <f>EI92*dataMethode!$E$13*dataMethode!$E$12</f>
        <v>0</v>
      </c>
      <c r="EJ99" s="128">
        <f>EJ92*dataMethode!$E$13*dataMethode!$E$12</f>
        <v>0</v>
      </c>
      <c r="EK99" s="128">
        <f>EK92*dataMethode!$E$13*dataMethode!$E$12</f>
        <v>0</v>
      </c>
      <c r="EL99" s="128">
        <f>EL92*dataMethode!$E$13*dataMethode!$E$12</f>
        <v>0</v>
      </c>
      <c r="EM99" s="128">
        <f>EM92*dataMethode!$E$13*dataMethode!$E$12</f>
        <v>73.02239679</v>
      </c>
      <c r="EN99" s="128">
        <f>EN92*dataMethode!$E$13*dataMethode!$E$12</f>
        <v>0</v>
      </c>
      <c r="EO99" s="128">
        <f>EO92*dataMethode!$E$13*dataMethode!$E$12</f>
        <v>0</v>
      </c>
      <c r="EP99" s="128">
        <f>EP92*dataMethode!$E$13*dataMethode!$E$12</f>
        <v>0</v>
      </c>
      <c r="EQ99" s="128">
        <f>EQ92*dataMethode!$E$13*dataMethode!$E$12</f>
        <v>0</v>
      </c>
      <c r="ER99" s="128">
        <f>ER92*dataMethode!$E$13*dataMethode!$E$12</f>
        <v>0</v>
      </c>
      <c r="ES99" s="128">
        <f>ES92*dataMethode!$E$13*dataMethode!$E$12</f>
        <v>0</v>
      </c>
      <c r="ET99" s="128">
        <f>ET92*dataMethode!$E$13*dataMethode!$E$12</f>
        <v>0</v>
      </c>
      <c r="EU99" s="128">
        <f>EU92*dataMethode!$E$13*dataMethode!$E$12</f>
        <v>0</v>
      </c>
      <c r="EV99" s="128">
        <f>EV92*dataMethode!$E$13*dataMethode!$E$12</f>
        <v>0</v>
      </c>
      <c r="EW99" s="128">
        <f>EW92*dataMethode!$E$13*dataMethode!$E$12</f>
        <v>0</v>
      </c>
      <c r="EX99" s="128">
        <f>EX92*dataMethode!$E$13*dataMethode!$E$12</f>
        <v>0</v>
      </c>
      <c r="EY99" s="128">
        <f>EY92*dataMethode!$E$13*dataMethode!$E$12</f>
        <v>0</v>
      </c>
      <c r="EZ99" s="128">
        <f>EZ92*dataMethode!$E$13*dataMethode!$E$12</f>
        <v>75.54460008</v>
      </c>
      <c r="FA99" s="128">
        <f>FA92*dataMethode!$E$13*dataMethode!$E$12</f>
        <v>0</v>
      </c>
      <c r="FB99" s="128">
        <f>FB92*dataMethode!$E$13*dataMethode!$E$12</f>
        <v>0</v>
      </c>
      <c r="FC99" s="128">
        <f>FC92*dataMethode!$E$13*dataMethode!$E$12</f>
        <v>0</v>
      </c>
      <c r="FD99" s="128">
        <f>FD92*dataMethode!$E$13*dataMethode!$E$12</f>
        <v>0</v>
      </c>
      <c r="FE99" s="128">
        <f>FE92*dataMethode!$E$13*dataMethode!$E$12</f>
        <v>0</v>
      </c>
      <c r="FF99" s="128">
        <f>FF92*dataMethode!$E$13*dataMethode!$E$12</f>
        <v>0</v>
      </c>
      <c r="FG99" s="128">
        <f>FG92*dataMethode!$E$13*dataMethode!$E$12</f>
        <v>0</v>
      </c>
      <c r="FH99" s="128">
        <f>FH92*dataMethode!$E$13*dataMethode!$E$12</f>
        <v>0</v>
      </c>
      <c r="FI99" s="128">
        <f>FI92*dataMethode!$E$13*dataMethode!$E$12</f>
        <v>0</v>
      </c>
      <c r="FJ99" s="128">
        <f>FJ92*dataMethode!$E$13*dataMethode!$E$12</f>
        <v>0</v>
      </c>
      <c r="FK99" s="128">
        <f>FK92*dataMethode!$E$13*dataMethode!$E$12</f>
        <v>0</v>
      </c>
      <c r="FL99" s="128">
        <f>FL92*dataMethode!$E$13*dataMethode!$E$12</f>
        <v>0</v>
      </c>
      <c r="FM99" s="128">
        <f>FM92*dataMethode!$E$13*dataMethode!$E$12</f>
        <v>77.81461004</v>
      </c>
      <c r="FN99" s="128">
        <f>FN92*dataMethode!$E$13*dataMethode!$E$12</f>
        <v>0</v>
      </c>
      <c r="FO99" s="128">
        <f>FO92*dataMethode!$E$13*dataMethode!$E$12</f>
        <v>0</v>
      </c>
      <c r="FP99" s="128">
        <f>FP92*dataMethode!$E$13*dataMethode!$E$12</f>
        <v>0</v>
      </c>
      <c r="FQ99" s="128">
        <f>FQ92*dataMethode!$E$13*dataMethode!$E$12</f>
        <v>0</v>
      </c>
      <c r="FR99" s="128">
        <f>FR92*dataMethode!$E$13*dataMethode!$E$12</f>
        <v>0</v>
      </c>
      <c r="FS99" s="128">
        <f>FS92*dataMethode!$E$13*dataMethode!$E$12</f>
        <v>0</v>
      </c>
      <c r="FT99" s="128">
        <f>FT92*dataMethode!$E$13*dataMethode!$E$12</f>
        <v>0</v>
      </c>
      <c r="FU99" s="128">
        <f>FU92*dataMethode!$E$13*dataMethode!$E$12</f>
        <v>0</v>
      </c>
      <c r="FV99" s="128">
        <f>FV92*dataMethode!$E$13*dataMethode!$E$12</f>
        <v>0</v>
      </c>
      <c r="FW99" s="128">
        <f>FW92*dataMethode!$E$13*dataMethode!$E$12</f>
        <v>0</v>
      </c>
      <c r="FX99" s="128">
        <f>FX92*dataMethode!$E$13*dataMethode!$E$12</f>
        <v>0</v>
      </c>
      <c r="FY99" s="128">
        <f>FY92*dataMethode!$E$13*dataMethode!$E$12</f>
        <v>0</v>
      </c>
      <c r="FZ99" s="128">
        <f>FZ92*dataMethode!$E$13*dataMethode!$E$12</f>
        <v>79.85760246</v>
      </c>
      <c r="GA99" s="128">
        <f>GA92*dataMethode!$E$13*dataMethode!$E$12</f>
        <v>0</v>
      </c>
      <c r="GB99" s="128">
        <f>GB92*dataMethode!$E$13*dataMethode!$E$12</f>
        <v>0</v>
      </c>
      <c r="GC99" s="128">
        <f>GC92*dataMethode!$E$13*dataMethode!$E$12</f>
        <v>0</v>
      </c>
      <c r="GD99" s="128">
        <f>GD92*dataMethode!$E$13*dataMethode!$E$12</f>
        <v>0</v>
      </c>
      <c r="GE99" s="128">
        <f>GE92*dataMethode!$E$13*dataMethode!$E$12</f>
        <v>0</v>
      </c>
      <c r="GF99" s="128">
        <f>GF92*dataMethode!$E$13*dataMethode!$E$12</f>
        <v>0</v>
      </c>
      <c r="GG99" s="73"/>
    </row>
    <row r="100">
      <c r="A100" s="66"/>
      <c r="B100" s="66"/>
      <c r="C100" s="66"/>
      <c r="D100" s="66"/>
      <c r="E100" s="21"/>
      <c r="F100" s="21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73"/>
      <c r="EH100" s="73"/>
      <c r="EI100" s="73"/>
      <c r="EJ100" s="73"/>
      <c r="EK100" s="73"/>
      <c r="EL100" s="73"/>
      <c r="EM100" s="73"/>
      <c r="EN100" s="73"/>
      <c r="EO100" s="73"/>
      <c r="EP100" s="73"/>
      <c r="EQ100" s="73"/>
      <c r="ER100" s="73"/>
      <c r="ES100" s="73"/>
      <c r="ET100" s="73"/>
      <c r="EU100" s="73"/>
      <c r="EV100" s="73"/>
      <c r="EW100" s="73"/>
      <c r="EX100" s="73"/>
      <c r="EY100" s="73"/>
      <c r="EZ100" s="73"/>
      <c r="FA100" s="73"/>
      <c r="FB100" s="73"/>
      <c r="FC100" s="73"/>
      <c r="FD100" s="73"/>
      <c r="FE100" s="73"/>
      <c r="FF100" s="73"/>
      <c r="FG100" s="73"/>
      <c r="FH100" s="73"/>
      <c r="FI100" s="73"/>
      <c r="FJ100" s="73"/>
      <c r="FK100" s="73"/>
      <c r="FL100" s="73"/>
      <c r="FM100" s="73"/>
      <c r="FN100" s="73"/>
      <c r="FO100" s="73"/>
      <c r="FP100" s="73"/>
      <c r="FQ100" s="73"/>
      <c r="FR100" s="73"/>
      <c r="FS100" s="73"/>
      <c r="FT100" s="73"/>
      <c r="FU100" s="73"/>
      <c r="FV100" s="73"/>
      <c r="FW100" s="73"/>
      <c r="FX100" s="73"/>
      <c r="FY100" s="73"/>
      <c r="FZ100" s="73"/>
      <c r="GA100" s="73"/>
      <c r="GB100" s="73"/>
      <c r="GC100" s="73"/>
      <c r="GD100" s="73"/>
      <c r="GE100" s="73"/>
      <c r="GF100" s="73"/>
      <c r="GG100" s="73"/>
    </row>
    <row r="101">
      <c r="A101" s="66"/>
      <c r="B101" s="66"/>
      <c r="C101" s="66"/>
      <c r="D101" s="66" t="s">
        <v>152</v>
      </c>
      <c r="E101" s="21"/>
      <c r="F101" s="21"/>
      <c r="H101" s="131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  <c r="AJ101" s="73"/>
      <c r="AK101" s="73"/>
      <c r="AL101" s="73"/>
      <c r="AM101" s="73"/>
      <c r="AN101" s="73"/>
      <c r="AO101" s="73"/>
      <c r="AP101" s="73"/>
      <c r="AQ101" s="73"/>
      <c r="AR101" s="73"/>
      <c r="AS101" s="73"/>
      <c r="AT101" s="73"/>
      <c r="AU101" s="73"/>
      <c r="AV101" s="73"/>
      <c r="AW101" s="73"/>
      <c r="AX101" s="73"/>
      <c r="AY101" s="73"/>
      <c r="AZ101" s="73"/>
      <c r="BA101" s="73"/>
      <c r="BB101" s="73"/>
      <c r="BC101" s="73"/>
      <c r="BD101" s="73"/>
      <c r="BE101" s="73"/>
      <c r="BF101" s="73"/>
      <c r="BG101" s="73"/>
      <c r="BH101" s="73"/>
      <c r="BI101" s="73"/>
      <c r="BJ101" s="73"/>
      <c r="BK101" s="73"/>
      <c r="BL101" s="73"/>
      <c r="BM101" s="73"/>
      <c r="BN101" s="73"/>
      <c r="BO101" s="73"/>
      <c r="BP101" s="73"/>
      <c r="BQ101" s="73"/>
      <c r="BR101" s="73"/>
      <c r="BS101" s="73"/>
      <c r="BT101" s="73"/>
      <c r="BU101" s="73"/>
      <c r="BV101" s="73"/>
      <c r="BW101" s="73"/>
      <c r="BX101" s="73"/>
      <c r="BY101" s="73"/>
      <c r="BZ101" s="73"/>
      <c r="CA101" s="73"/>
      <c r="CB101" s="73"/>
      <c r="CC101" s="73"/>
      <c r="CD101" s="73"/>
      <c r="CE101" s="73"/>
      <c r="CF101" s="73"/>
      <c r="CG101" s="73"/>
      <c r="CH101" s="73"/>
      <c r="CI101" s="73"/>
      <c r="CJ101" s="73"/>
      <c r="CK101" s="7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  <c r="CW101" s="73"/>
      <c r="CX101" s="73"/>
      <c r="CY101" s="73"/>
      <c r="CZ101" s="73"/>
      <c r="DA101" s="73"/>
      <c r="DB101" s="73"/>
      <c r="DC101" s="73"/>
      <c r="DD101" s="73"/>
      <c r="DE101" s="73"/>
      <c r="DF101" s="73"/>
      <c r="DG101" s="73"/>
      <c r="DH101" s="73"/>
      <c r="DI101" s="73"/>
      <c r="DJ101" s="73"/>
      <c r="DK101" s="73"/>
      <c r="DL101" s="73"/>
      <c r="DM101" s="73"/>
      <c r="DN101" s="73"/>
      <c r="DO101" s="73"/>
      <c r="DP101" s="73"/>
      <c r="DQ101" s="73"/>
      <c r="DR101" s="73"/>
      <c r="DS101" s="73"/>
      <c r="DT101" s="73"/>
      <c r="DU101" s="73"/>
      <c r="DV101" s="73"/>
      <c r="DW101" s="73"/>
      <c r="DX101" s="73"/>
      <c r="DY101" s="73"/>
      <c r="DZ101" s="73"/>
      <c r="EA101" s="73"/>
      <c r="EB101" s="73"/>
      <c r="EC101" s="73"/>
      <c r="ED101" s="73"/>
      <c r="EE101" s="73"/>
      <c r="EF101" s="73"/>
      <c r="EG101" s="73"/>
      <c r="EH101" s="73"/>
      <c r="EI101" s="73"/>
      <c r="EJ101" s="73"/>
      <c r="EK101" s="73"/>
      <c r="EL101" s="73"/>
      <c r="EM101" s="73"/>
      <c r="EN101" s="73"/>
      <c r="EO101" s="73"/>
      <c r="EP101" s="73"/>
      <c r="EQ101" s="73"/>
      <c r="ER101" s="73"/>
      <c r="ES101" s="73"/>
      <c r="ET101" s="73"/>
      <c r="EU101" s="73"/>
      <c r="EV101" s="73"/>
      <c r="EW101" s="73"/>
      <c r="EX101" s="73"/>
      <c r="EY101" s="73"/>
      <c r="EZ101" s="73"/>
      <c r="FA101" s="73"/>
      <c r="FB101" s="73"/>
      <c r="FC101" s="73"/>
      <c r="FD101" s="73"/>
      <c r="FE101" s="73"/>
      <c r="FF101" s="73"/>
      <c r="FG101" s="73"/>
      <c r="FH101" s="73"/>
      <c r="FI101" s="73"/>
      <c r="FJ101" s="73"/>
      <c r="FK101" s="73"/>
      <c r="FL101" s="73"/>
      <c r="FM101" s="73"/>
      <c r="FN101" s="73"/>
      <c r="FO101" s="73"/>
      <c r="FP101" s="73"/>
      <c r="FQ101" s="73"/>
      <c r="FR101" s="73"/>
      <c r="FS101" s="73"/>
      <c r="FT101" s="73"/>
      <c r="FU101" s="73"/>
      <c r="FV101" s="73"/>
      <c r="FW101" s="73"/>
      <c r="FX101" s="73"/>
      <c r="FY101" s="73"/>
      <c r="FZ101" s="73"/>
      <c r="GA101" s="73"/>
      <c r="GB101" s="73"/>
      <c r="GC101" s="73"/>
      <c r="GD101" s="73"/>
      <c r="GE101" s="73"/>
      <c r="GF101" s="73"/>
      <c r="GG101" s="73"/>
    </row>
    <row r="102">
      <c r="A102" s="66"/>
      <c r="B102" s="66"/>
      <c r="C102" s="66"/>
      <c r="D102" s="132" t="s">
        <v>153</v>
      </c>
      <c r="E102" s="50"/>
      <c r="F102" s="50" t="s">
        <v>76</v>
      </c>
      <c r="H102" s="131">
        <v>0.0</v>
      </c>
      <c r="I102" s="73">
        <f>exp(-dataMethode!$F$21)*H102+((1-exp(-dataMethode!$F$21))/dataMethode!$F$21)*H95</f>
        <v>0</v>
      </c>
      <c r="J102" s="73">
        <f>exp(-dataMethode!$F$21)*I102+((1-exp(-dataMethode!$F$21))/dataMethode!$F$21)*I95</f>
        <v>0</v>
      </c>
      <c r="K102" s="73">
        <f>exp(-dataMethode!$F$21)*J102+((1-exp(-dataMethode!$F$21))/dataMethode!$F$21)*J95</f>
        <v>0</v>
      </c>
      <c r="L102" s="73">
        <f>exp(-dataMethode!$F$21)*K102+((1-exp(-dataMethode!$F$21))/dataMethode!$F$21)*K95</f>
        <v>0</v>
      </c>
      <c r="M102" s="73">
        <f>exp(-dataMethode!$F$21)*L102+((1-exp(-dataMethode!$F$21))/dataMethode!$F$21)*L95</f>
        <v>0</v>
      </c>
      <c r="N102" s="73">
        <f>exp(-dataMethode!$F$21)*M102+((1-exp(-dataMethode!$F$21))/dataMethode!$F$21)*M95</f>
        <v>0</v>
      </c>
      <c r="O102" s="73">
        <f>exp(-dataMethode!$F$21)*N102+((1-exp(-dataMethode!$F$21))/dataMethode!$F$21)*N95</f>
        <v>0</v>
      </c>
      <c r="P102" s="73">
        <f>exp(-dataMethode!$F$21)*O102+((1-exp(-dataMethode!$F$21))/dataMethode!$F$21)*O95</f>
        <v>3.752930438</v>
      </c>
      <c r="Q102" s="73">
        <f>exp(-dataMethode!$F$21)*P102+((1-exp(-dataMethode!$F$21))/dataMethode!$F$21)*P95</f>
        <v>3.679337761</v>
      </c>
      <c r="R102" s="73">
        <f>exp(-dataMethode!$F$21)*Q102+((1-exp(-dataMethode!$F$21))/dataMethode!$F$21)*Q95</f>
        <v>3.607188192</v>
      </c>
      <c r="S102" s="73">
        <f>exp(-dataMethode!$F$21)*R102+((1-exp(-dataMethode!$F$21))/dataMethode!$F$21)*R95</f>
        <v>3.536453432</v>
      </c>
      <c r="T102" s="73">
        <f>exp(-dataMethode!$F$21)*S102+((1-exp(-dataMethode!$F$21))/dataMethode!$F$21)*S95</f>
        <v>3.467105737</v>
      </c>
      <c r="U102" s="73">
        <f>exp(-dataMethode!$F$21)*T102+((1-exp(-dataMethode!$F$21))/dataMethode!$F$21)*T95</f>
        <v>3.399117908</v>
      </c>
      <c r="V102" s="73">
        <f>exp(-dataMethode!$F$21)*U102+((1-exp(-dataMethode!$F$21))/dataMethode!$F$21)*U95</f>
        <v>3.332463279</v>
      </c>
      <c r="W102" s="73">
        <f>exp(-dataMethode!$F$21)*V102+((1-exp(-dataMethode!$F$21))/dataMethode!$F$21)*V95</f>
        <v>9.720290978</v>
      </c>
      <c r="X102" s="73">
        <f>exp(-dataMethode!$F$21)*W102+((1-exp(-dataMethode!$F$21))/dataMethode!$F$21)*W95</f>
        <v>9.529682</v>
      </c>
      <c r="Y102" s="73">
        <f>exp(-dataMethode!$F$21)*X102+((1-exp(-dataMethode!$F$21))/dataMethode!$F$21)*X95</f>
        <v>9.342810749</v>
      </c>
      <c r="Z102" s="73">
        <f>exp(-dataMethode!$F$21)*Y102+((1-exp(-dataMethode!$F$21))/dataMethode!$F$21)*Y95</f>
        <v>9.159603929</v>
      </c>
      <c r="AA102" s="73">
        <f>exp(-dataMethode!$F$21)*Z102+((1-exp(-dataMethode!$F$21))/dataMethode!$F$21)*Z95</f>
        <v>8.979989682</v>
      </c>
      <c r="AB102" s="73">
        <f>exp(-dataMethode!$F$21)*AA102+((1-exp(-dataMethode!$F$21))/dataMethode!$F$21)*AA95</f>
        <v>8.803897562</v>
      </c>
      <c r="AC102" s="73">
        <f>exp(-dataMethode!$F$21)*AB102+((1-exp(-dataMethode!$F$21))/dataMethode!$F$21)*AB95</f>
        <v>8.631258501</v>
      </c>
      <c r="AD102" s="73">
        <f>exp(-dataMethode!$F$21)*AC102+((1-exp(-dataMethode!$F$21))/dataMethode!$F$21)*AC95</f>
        <v>19.68707715</v>
      </c>
      <c r="AE102" s="73">
        <f>exp(-dataMethode!$F$21)*AD102+((1-exp(-dataMethode!$F$21))/dataMethode!$F$21)*AD95</f>
        <v>19.30102558</v>
      </c>
      <c r="AF102" s="73">
        <f>exp(-dataMethode!$F$21)*AE102+((1-exp(-dataMethode!$F$21))/dataMethode!$F$21)*AE95</f>
        <v>18.92254424</v>
      </c>
      <c r="AG102" s="73">
        <f>exp(-dataMethode!$F$21)*AF102+((1-exp(-dataMethode!$F$21))/dataMethode!$F$21)*AF95</f>
        <v>18.55148469</v>
      </c>
      <c r="AH102" s="73">
        <f>exp(-dataMethode!$F$21)*AG102+((1-exp(-dataMethode!$F$21))/dataMethode!$F$21)*AG95</f>
        <v>18.18770139</v>
      </c>
      <c r="AI102" s="73">
        <f>exp(-dataMethode!$F$21)*AH102+((1-exp(-dataMethode!$F$21))/dataMethode!$F$21)*AH95</f>
        <v>17.83105166</v>
      </c>
      <c r="AJ102" s="73">
        <f>exp(-dataMethode!$F$21)*AI102+((1-exp(-dataMethode!$F$21))/dataMethode!$F$21)*AI95</f>
        <v>17.48139561</v>
      </c>
      <c r="AK102" s="73">
        <f>exp(-dataMethode!$F$21)*AJ102+((1-exp(-dataMethode!$F$21))/dataMethode!$F$21)*AJ95</f>
        <v>17.13859611</v>
      </c>
      <c r="AL102" s="73">
        <f>exp(-dataMethode!$F$21)*AK102+((1-exp(-dataMethode!$F$21))/dataMethode!$F$21)*AK95</f>
        <v>16.80251869</v>
      </c>
      <c r="AM102" s="73">
        <f>exp(-dataMethode!$F$21)*AL102+((1-exp(-dataMethode!$F$21))/dataMethode!$F$21)*AL95</f>
        <v>16.47303155</v>
      </c>
      <c r="AN102" s="73">
        <f>exp(-dataMethode!$F$21)*AM102+((1-exp(-dataMethode!$F$21))/dataMethode!$F$21)*AM95</f>
        <v>27.99837175</v>
      </c>
      <c r="AO102" s="73">
        <f>exp(-dataMethode!$F$21)*AN102+((1-exp(-dataMethode!$F$21))/dataMethode!$F$21)*AN95</f>
        <v>27.44934076</v>
      </c>
      <c r="AP102" s="73">
        <f>exp(-dataMethode!$F$21)*AO102+((1-exp(-dataMethode!$F$21))/dataMethode!$F$21)*AO95</f>
        <v>26.91107593</v>
      </c>
      <c r="AQ102" s="73">
        <f>exp(-dataMethode!$F$21)*AP102+((1-exp(-dataMethode!$F$21))/dataMethode!$F$21)*AP95</f>
        <v>26.38336614</v>
      </c>
      <c r="AR102" s="73">
        <f>exp(-dataMethode!$F$21)*AQ102+((1-exp(-dataMethode!$F$21))/dataMethode!$F$21)*AQ95</f>
        <v>25.86600443</v>
      </c>
      <c r="AS102" s="73">
        <f>exp(-dataMethode!$F$21)*AR102+((1-exp(-dataMethode!$F$21))/dataMethode!$F$21)*AR95</f>
        <v>25.35878786</v>
      </c>
      <c r="AT102" s="73">
        <f>exp(-dataMethode!$F$21)*AS102+((1-exp(-dataMethode!$F$21))/dataMethode!$F$21)*AS95</f>
        <v>24.86151749</v>
      </c>
      <c r="AU102" s="73">
        <f>exp(-dataMethode!$F$21)*AT102+((1-exp(-dataMethode!$F$21))/dataMethode!$F$21)*AT95</f>
        <v>24.3739983</v>
      </c>
      <c r="AV102" s="73">
        <f>exp(-dataMethode!$F$21)*AU102+((1-exp(-dataMethode!$F$21))/dataMethode!$F$21)*AU95</f>
        <v>23.89603906</v>
      </c>
      <c r="AW102" s="73">
        <f>exp(-dataMethode!$F$21)*AV102+((1-exp(-dataMethode!$F$21))/dataMethode!$F$21)*AV95</f>
        <v>23.42745231</v>
      </c>
      <c r="AX102" s="73">
        <f>exp(-dataMethode!$F$21)*AW102+((1-exp(-dataMethode!$F$21))/dataMethode!$F$21)*AW95</f>
        <v>22.96805426</v>
      </c>
      <c r="AY102" s="73">
        <f>exp(-dataMethode!$F$21)*AX102+((1-exp(-dataMethode!$F$21))/dataMethode!$F$21)*AX95</f>
        <v>22.51766472</v>
      </c>
      <c r="AZ102" s="73">
        <f>exp(-dataMethode!$F$21)*AY102+((1-exp(-dataMethode!$F$21))/dataMethode!$F$21)*AY95</f>
        <v>22.07610705</v>
      </c>
      <c r="BA102" s="73">
        <f>exp(-dataMethode!$F$21)*AZ102+((1-exp(-dataMethode!$F$21))/dataMethode!$F$21)*AZ95</f>
        <v>39.44046577</v>
      </c>
      <c r="BB102" s="73">
        <f>exp(-dataMethode!$F$21)*BA102+((1-exp(-dataMethode!$F$21))/dataMethode!$F$21)*BA95</f>
        <v>38.6670623</v>
      </c>
      <c r="BC102" s="73">
        <f>exp(-dataMethode!$F$21)*BB102+((1-exp(-dataMethode!$F$21))/dataMethode!$F$21)*BB95</f>
        <v>37.90882479</v>
      </c>
      <c r="BD102" s="73">
        <f>exp(-dataMethode!$F$21)*BC102+((1-exp(-dataMethode!$F$21))/dataMethode!$F$21)*BC95</f>
        <v>37.16545586</v>
      </c>
      <c r="BE102" s="73">
        <f>exp(-dataMethode!$F$21)*BD102+((1-exp(-dataMethode!$F$21))/dataMethode!$F$21)*BD95</f>
        <v>36.43666394</v>
      </c>
      <c r="BF102" s="73">
        <f>exp(-dataMethode!$F$21)*BE102+((1-exp(-dataMethode!$F$21))/dataMethode!$F$21)*BE95</f>
        <v>35.72216318</v>
      </c>
      <c r="BG102" s="73">
        <f>exp(-dataMethode!$F$21)*BF102+((1-exp(-dataMethode!$F$21))/dataMethode!$F$21)*BF95</f>
        <v>35.02167335</v>
      </c>
      <c r="BH102" s="73">
        <f>exp(-dataMethode!$F$21)*BG102+((1-exp(-dataMethode!$F$21))/dataMethode!$F$21)*BG95</f>
        <v>34.3349197</v>
      </c>
      <c r="BI102" s="73">
        <f>exp(-dataMethode!$F$21)*BH102+((1-exp(-dataMethode!$F$21))/dataMethode!$F$21)*BH95</f>
        <v>33.66163286</v>
      </c>
      <c r="BJ102" s="73">
        <f>exp(-dataMethode!$F$21)*BI102+((1-exp(-dataMethode!$F$21))/dataMethode!$F$21)*BI95</f>
        <v>33.00154877</v>
      </c>
      <c r="BK102" s="73">
        <f>exp(-dataMethode!$F$21)*BJ102+((1-exp(-dataMethode!$F$21))/dataMethode!$F$21)*BJ95</f>
        <v>32.35440853</v>
      </c>
      <c r="BL102" s="73">
        <f>exp(-dataMethode!$F$21)*BK102+((1-exp(-dataMethode!$F$21))/dataMethode!$F$21)*BK95</f>
        <v>31.71995831</v>
      </c>
      <c r="BM102" s="73">
        <f>exp(-dataMethode!$F$21)*BL102+((1-exp(-dataMethode!$F$21))/dataMethode!$F$21)*BL95</f>
        <v>31.09794928</v>
      </c>
      <c r="BN102" s="73">
        <f>exp(-dataMethode!$F$21)*BM102+((1-exp(-dataMethode!$F$21))/dataMethode!$F$21)*BM95</f>
        <v>53.63940003</v>
      </c>
      <c r="BO102" s="73">
        <f>exp(-dataMethode!$F$21)*BN102+((1-exp(-dataMethode!$F$21))/dataMethode!$F$21)*BN95</f>
        <v>52.58756412</v>
      </c>
      <c r="BP102" s="73">
        <f>exp(-dataMethode!$F$21)*BO102+((1-exp(-dataMethode!$F$21))/dataMethode!$F$21)*BO95</f>
        <v>51.55635406</v>
      </c>
      <c r="BQ102" s="73">
        <f>exp(-dataMethode!$F$21)*BP102+((1-exp(-dataMethode!$F$21))/dataMethode!$F$21)*BP95</f>
        <v>50.5453654</v>
      </c>
      <c r="BR102" s="73">
        <f>exp(-dataMethode!$F$21)*BQ102+((1-exp(-dataMethode!$F$21))/dataMethode!$F$21)*BQ95</f>
        <v>49.55420162</v>
      </c>
      <c r="BS102" s="73">
        <f>exp(-dataMethode!$F$21)*BR102+((1-exp(-dataMethode!$F$21))/dataMethode!$F$21)*BR95</f>
        <v>48.58247395</v>
      </c>
      <c r="BT102" s="73">
        <f>exp(-dataMethode!$F$21)*BS102+((1-exp(-dataMethode!$F$21))/dataMethode!$F$21)*BS95</f>
        <v>47.62980127</v>
      </c>
      <c r="BU102" s="73">
        <f>exp(-dataMethode!$F$21)*BT102+((1-exp(-dataMethode!$F$21))/dataMethode!$F$21)*BT95</f>
        <v>46.69580991</v>
      </c>
      <c r="BV102" s="73">
        <f>exp(-dataMethode!$F$21)*BU102+((1-exp(-dataMethode!$F$21))/dataMethode!$F$21)*BU95</f>
        <v>45.78013356</v>
      </c>
      <c r="BW102" s="73">
        <f>exp(-dataMethode!$F$21)*BV102+((1-exp(-dataMethode!$F$21))/dataMethode!$F$21)*BV95</f>
        <v>44.88241307</v>
      </c>
      <c r="BX102" s="73">
        <f>exp(-dataMethode!$F$21)*BW102+((1-exp(-dataMethode!$F$21))/dataMethode!$F$21)*BW95</f>
        <v>44.00229632</v>
      </c>
      <c r="BY102" s="73">
        <f>exp(-dataMethode!$F$21)*BX102+((1-exp(-dataMethode!$F$21))/dataMethode!$F$21)*BX95</f>
        <v>43.13943813</v>
      </c>
      <c r="BZ102" s="73">
        <f>exp(-dataMethode!$F$21)*BY102+((1-exp(-dataMethode!$F$21))/dataMethode!$F$21)*BY95</f>
        <v>42.29350006</v>
      </c>
      <c r="CA102" s="73">
        <f>exp(-dataMethode!$F$21)*BZ102+((1-exp(-dataMethode!$F$21))/dataMethode!$F$21)*BZ95</f>
        <v>69.43401899</v>
      </c>
      <c r="CB102" s="73">
        <f>exp(-dataMethode!$F$21)*CA102+((1-exp(-dataMethode!$F$21))/dataMethode!$F$21)*CA95</f>
        <v>68.07246023</v>
      </c>
      <c r="CC102" s="73">
        <f>exp(-dataMethode!$F$21)*CB102+((1-exp(-dataMethode!$F$21))/dataMethode!$F$21)*CB95</f>
        <v>66.7376008</v>
      </c>
      <c r="CD102" s="73">
        <f>exp(-dataMethode!$F$21)*CC102+((1-exp(-dataMethode!$F$21))/dataMethode!$F$21)*CC95</f>
        <v>65.42891716</v>
      </c>
      <c r="CE102" s="73">
        <f>exp(-dataMethode!$F$21)*CD102+((1-exp(-dataMethode!$F$21))/dataMethode!$F$21)*CD95</f>
        <v>64.145896</v>
      </c>
      <c r="CF102" s="73">
        <f>exp(-dataMethode!$F$21)*CE102+((1-exp(-dataMethode!$F$21))/dataMethode!$F$21)*CE95</f>
        <v>62.8880341</v>
      </c>
      <c r="CG102" s="73">
        <f>exp(-dataMethode!$F$21)*CF102+((1-exp(-dataMethode!$F$21))/dataMethode!$F$21)*CF95</f>
        <v>61.65483811</v>
      </c>
      <c r="CH102" s="73">
        <f>exp(-dataMethode!$F$21)*CG102+((1-exp(-dataMethode!$F$21))/dataMethode!$F$21)*CG95</f>
        <v>60.44582434</v>
      </c>
      <c r="CI102" s="73">
        <f>exp(-dataMethode!$F$21)*CH102+((1-exp(-dataMethode!$F$21))/dataMethode!$F$21)*CH95</f>
        <v>59.2605186</v>
      </c>
      <c r="CJ102" s="73">
        <f>exp(-dataMethode!$F$21)*CI102+((1-exp(-dataMethode!$F$21))/dataMethode!$F$21)*CI95</f>
        <v>58.09845597</v>
      </c>
      <c r="CK102" s="73">
        <f>exp(-dataMethode!$F$21)*CJ102+((1-exp(-dataMethode!$F$21))/dataMethode!$F$21)*CJ95</f>
        <v>56.95918069</v>
      </c>
      <c r="CL102" s="73">
        <f>exp(-dataMethode!$F$21)*CK102+((1-exp(-dataMethode!$F$21))/dataMethode!$F$21)*CK95</f>
        <v>55.84224589</v>
      </c>
      <c r="CM102" s="73">
        <f>exp(-dataMethode!$F$21)*CL102+((1-exp(-dataMethode!$F$21))/dataMethode!$F$21)*CL95</f>
        <v>54.74721351</v>
      </c>
      <c r="CN102" s="73">
        <f>exp(-dataMethode!$F$21)*CM102+((1-exp(-dataMethode!$F$21))/dataMethode!$F$21)*CM95</f>
        <v>85.9802682</v>
      </c>
      <c r="CO102" s="73">
        <f>exp(-dataMethode!$F$21)*CN102+((1-exp(-dataMethode!$F$21))/dataMethode!$F$21)*CN95</f>
        <v>84.29424758</v>
      </c>
      <c r="CP102" s="73">
        <f>exp(-dataMethode!$F$21)*CO102+((1-exp(-dataMethode!$F$21))/dataMethode!$F$21)*CO95</f>
        <v>82.6412888</v>
      </c>
      <c r="CQ102" s="73">
        <f>exp(-dataMethode!$F$21)*CP102+((1-exp(-dataMethode!$F$21))/dataMethode!$F$21)*CP95</f>
        <v>81.02074354</v>
      </c>
      <c r="CR102" s="73">
        <f>exp(-dataMethode!$F$21)*CQ102+((1-exp(-dataMethode!$F$21))/dataMethode!$F$21)*CQ95</f>
        <v>79.43197617</v>
      </c>
      <c r="CS102" s="73">
        <f>exp(-dataMethode!$F$21)*CR102+((1-exp(-dataMethode!$F$21))/dataMethode!$F$21)*CR95</f>
        <v>77.87436357</v>
      </c>
      <c r="CT102" s="73">
        <f>exp(-dataMethode!$F$21)*CS102+((1-exp(-dataMethode!$F$21))/dataMethode!$F$21)*CS95</f>
        <v>76.3472948</v>
      </c>
      <c r="CU102" s="73">
        <f>exp(-dataMethode!$F$21)*CT102+((1-exp(-dataMethode!$F$21))/dataMethode!$F$21)*CT95</f>
        <v>74.85017091</v>
      </c>
      <c r="CV102" s="73">
        <f>exp(-dataMethode!$F$21)*CU102+((1-exp(-dataMethode!$F$21))/dataMethode!$F$21)*CU95</f>
        <v>73.38240472</v>
      </c>
      <c r="CW102" s="73">
        <f>exp(-dataMethode!$F$21)*CV102+((1-exp(-dataMethode!$F$21))/dataMethode!$F$21)*CV95</f>
        <v>71.94342052</v>
      </c>
      <c r="CX102" s="73">
        <f>exp(-dataMethode!$F$21)*CW102+((1-exp(-dataMethode!$F$21))/dataMethode!$F$21)*CW95</f>
        <v>70.53265392</v>
      </c>
      <c r="CY102" s="73">
        <f>exp(-dataMethode!$F$21)*CX102+((1-exp(-dataMethode!$F$21))/dataMethode!$F$21)*CX95</f>
        <v>69.1495516</v>
      </c>
      <c r="CZ102" s="73">
        <f>exp(-dataMethode!$F$21)*CY102+((1-exp(-dataMethode!$F$21))/dataMethode!$F$21)*CY95</f>
        <v>67.79357107</v>
      </c>
      <c r="DA102" s="73">
        <f>exp(-dataMethode!$F$21)*CZ102+((1-exp(-dataMethode!$F$21))/dataMethode!$F$21)*CZ95</f>
        <v>102.673863</v>
      </c>
      <c r="DB102" s="73">
        <f>exp(-dataMethode!$F$21)*DA102+((1-exp(-dataMethode!$F$21))/dataMethode!$F$21)*DA95</f>
        <v>100.6604912</v>
      </c>
      <c r="DC102" s="73">
        <f>exp(-dataMethode!$F$21)*DB102+((1-exp(-dataMethode!$F$21))/dataMethode!$F$21)*DB95</f>
        <v>98.68660033</v>
      </c>
      <c r="DD102" s="73">
        <f>exp(-dataMethode!$F$21)*DC102+((1-exp(-dataMethode!$F$21))/dataMethode!$F$21)*DC95</f>
        <v>96.75141629</v>
      </c>
      <c r="DE102" s="73">
        <f>exp(-dataMethode!$F$21)*DD102+((1-exp(-dataMethode!$F$21))/dataMethode!$F$21)*DD95</f>
        <v>94.85418003</v>
      </c>
      <c r="DF102" s="73">
        <f>exp(-dataMethode!$F$21)*DE102+((1-exp(-dataMethode!$F$21))/dataMethode!$F$21)*DE95</f>
        <v>92.99414742</v>
      </c>
      <c r="DG102" s="73">
        <f>exp(-dataMethode!$F$21)*DF102+((1-exp(-dataMethode!$F$21))/dataMethode!$F$21)*DF95</f>
        <v>91.17058891</v>
      </c>
      <c r="DH102" s="73">
        <f>exp(-dataMethode!$F$21)*DG102+((1-exp(-dataMethode!$F$21))/dataMethode!$F$21)*DG95</f>
        <v>89.38278927</v>
      </c>
      <c r="DI102" s="73">
        <f>exp(-dataMethode!$F$21)*DH102+((1-exp(-dataMethode!$F$21))/dataMethode!$F$21)*DH95</f>
        <v>87.63004729</v>
      </c>
      <c r="DJ102" s="73">
        <f>exp(-dataMethode!$F$21)*DI102+((1-exp(-dataMethode!$F$21))/dataMethode!$F$21)*DI95</f>
        <v>85.91167551</v>
      </c>
      <c r="DK102" s="73">
        <f>exp(-dataMethode!$F$21)*DJ102+((1-exp(-dataMethode!$F$21))/dataMethode!$F$21)*DJ95</f>
        <v>84.22699995</v>
      </c>
      <c r="DL102" s="73">
        <f>exp(-dataMethode!$F$21)*DK102+((1-exp(-dataMethode!$F$21))/dataMethode!$F$21)*DK95</f>
        <v>82.57535986</v>
      </c>
      <c r="DM102" s="73">
        <f>exp(-dataMethode!$F$21)*DL102+((1-exp(-dataMethode!$F$21))/dataMethode!$F$21)*DL95</f>
        <v>80.95610742</v>
      </c>
      <c r="DN102" s="73">
        <f>exp(-dataMethode!$F$21)*DM102+((1-exp(-dataMethode!$F$21))/dataMethode!$F$21)*DM95</f>
        <v>119.0910533</v>
      </c>
      <c r="DO102" s="73">
        <f>exp(-dataMethode!$F$21)*DN102+((1-exp(-dataMethode!$F$21))/dataMethode!$F$21)*DN95</f>
        <v>116.7557504</v>
      </c>
      <c r="DP102" s="73">
        <f>exp(-dataMethode!$F$21)*DO102+((1-exp(-dataMethode!$F$21))/dataMethode!$F$21)*DO95</f>
        <v>114.4662413</v>
      </c>
      <c r="DQ102" s="73">
        <f>exp(-dataMethode!$F$21)*DP102+((1-exp(-dataMethode!$F$21))/dataMethode!$F$21)*DP95</f>
        <v>112.2216281</v>
      </c>
      <c r="DR102" s="73">
        <f>exp(-dataMethode!$F$21)*DQ102+((1-exp(-dataMethode!$F$21))/dataMethode!$F$21)*DQ95</f>
        <v>110.0210305</v>
      </c>
      <c r="DS102" s="73">
        <f>exp(-dataMethode!$F$21)*DR102+((1-exp(-dataMethode!$F$21))/dataMethode!$F$21)*DR95</f>
        <v>107.8635851</v>
      </c>
      <c r="DT102" s="73">
        <f>exp(-dataMethode!$F$21)*DS102+((1-exp(-dataMethode!$F$21))/dataMethode!$F$21)*DS95</f>
        <v>105.748446</v>
      </c>
      <c r="DU102" s="73">
        <f>exp(-dataMethode!$F$21)*DT102+((1-exp(-dataMethode!$F$21))/dataMethode!$F$21)*DT95</f>
        <v>103.6747835</v>
      </c>
      <c r="DV102" s="73">
        <f>exp(-dataMethode!$F$21)*DU102+((1-exp(-dataMethode!$F$21))/dataMethode!$F$21)*DU95</f>
        <v>101.6417842</v>
      </c>
      <c r="DW102" s="73">
        <f>exp(-dataMethode!$F$21)*DV102+((1-exp(-dataMethode!$F$21))/dataMethode!$F$21)*DV95</f>
        <v>99.64865085</v>
      </c>
      <c r="DX102" s="73">
        <f>exp(-dataMethode!$F$21)*DW102+((1-exp(-dataMethode!$F$21))/dataMethode!$F$21)*DW95</f>
        <v>97.69460158</v>
      </c>
      <c r="DY102" s="73">
        <f>exp(-dataMethode!$F$21)*DX102+((1-exp(-dataMethode!$F$21))/dataMethode!$F$21)*DX95</f>
        <v>95.77887003</v>
      </c>
      <c r="DZ102" s="73">
        <f>exp(-dataMethode!$F$21)*DY102+((1-exp(-dataMethode!$F$21))/dataMethode!$F$21)*DY95</f>
        <v>93.90070481</v>
      </c>
      <c r="EA102" s="73">
        <f>exp(-dataMethode!$F$21)*DZ102+((1-exp(-dataMethode!$F$21))/dataMethode!$F$21)*DZ95</f>
        <v>134.9432993</v>
      </c>
      <c r="EB102" s="73">
        <f>exp(-dataMethode!$F$21)*EA102+((1-exp(-dataMethode!$F$21))/dataMethode!$F$21)*EA95</f>
        <v>132.2971435</v>
      </c>
      <c r="EC102" s="73">
        <f>exp(-dataMethode!$F$21)*EB102+((1-exp(-dataMethode!$F$21))/dataMethode!$F$21)*EB95</f>
        <v>129.7028773</v>
      </c>
      <c r="ED102" s="73">
        <f>exp(-dataMethode!$F$21)*EC102+((1-exp(-dataMethode!$F$21))/dataMethode!$F$21)*EC95</f>
        <v>127.1594829</v>
      </c>
      <c r="EE102" s="73">
        <f>exp(-dataMethode!$F$21)*ED102+((1-exp(-dataMethode!$F$21))/dataMethode!$F$21)*ED95</f>
        <v>124.665963</v>
      </c>
      <c r="EF102" s="73">
        <f>exp(-dataMethode!$F$21)*EE102+((1-exp(-dataMethode!$F$21))/dataMethode!$F$21)*EE95</f>
        <v>122.2213395</v>
      </c>
      <c r="EG102" s="73">
        <f>exp(-dataMethode!$F$21)*EF102+((1-exp(-dataMethode!$F$21))/dataMethode!$F$21)*EF95</f>
        <v>119.8246536</v>
      </c>
      <c r="EH102" s="73">
        <f>exp(-dataMethode!$F$21)*EG102+((1-exp(-dataMethode!$F$21))/dataMethode!$F$21)*EG95</f>
        <v>117.4749652</v>
      </c>
      <c r="EI102" s="73">
        <f>exp(-dataMethode!$F$21)*EH102+((1-exp(-dataMethode!$F$21))/dataMethode!$F$21)*EH95</f>
        <v>115.1713528</v>
      </c>
      <c r="EJ102" s="73">
        <f>exp(-dataMethode!$F$21)*EI102+((1-exp(-dataMethode!$F$21))/dataMethode!$F$21)*EI95</f>
        <v>112.9129129</v>
      </c>
      <c r="EK102" s="73">
        <f>exp(-dataMethode!$F$21)*EJ102+((1-exp(-dataMethode!$F$21))/dataMethode!$F$21)*EJ95</f>
        <v>110.6987595</v>
      </c>
      <c r="EL102" s="73">
        <f>exp(-dataMethode!$F$21)*EK102+((1-exp(-dataMethode!$F$21))/dataMethode!$F$21)*EK95</f>
        <v>108.5280243</v>
      </c>
      <c r="EM102" s="73">
        <f>exp(-dataMethode!$F$21)*EL102+((1-exp(-dataMethode!$F$21))/dataMethode!$F$21)*EL95</f>
        <v>106.399856</v>
      </c>
      <c r="EN102" s="73">
        <f>exp(-dataMethode!$F$21)*EM102+((1-exp(-dataMethode!$F$21))/dataMethode!$F$21)*EM95</f>
        <v>150.0426839</v>
      </c>
      <c r="EO102" s="73">
        <f>exp(-dataMethode!$F$21)*EN102+((1-exp(-dataMethode!$F$21))/dataMethode!$F$21)*EN95</f>
        <v>147.1004384</v>
      </c>
      <c r="EP102" s="73">
        <f>exp(-dataMethode!$F$21)*EO102+((1-exp(-dataMethode!$F$21))/dataMethode!$F$21)*EO95</f>
        <v>144.2158886</v>
      </c>
      <c r="EQ102" s="73">
        <f>exp(-dataMethode!$F$21)*EP102+((1-exp(-dataMethode!$F$21))/dataMethode!$F$21)*EP95</f>
        <v>141.3879029</v>
      </c>
      <c r="ER102" s="73">
        <f>exp(-dataMethode!$F$21)*EQ102+((1-exp(-dataMethode!$F$21))/dataMethode!$F$21)*EQ95</f>
        <v>138.6153724</v>
      </c>
      <c r="ES102" s="73">
        <f>exp(-dataMethode!$F$21)*ER102+((1-exp(-dataMethode!$F$21))/dataMethode!$F$21)*ER95</f>
        <v>135.8972095</v>
      </c>
      <c r="ET102" s="73">
        <f>exp(-dataMethode!$F$21)*ES102+((1-exp(-dataMethode!$F$21))/dataMethode!$F$21)*ES95</f>
        <v>133.2323481</v>
      </c>
      <c r="EU102" s="73">
        <f>exp(-dataMethode!$F$21)*ET102+((1-exp(-dataMethode!$F$21))/dataMethode!$F$21)*ET95</f>
        <v>130.619743</v>
      </c>
      <c r="EV102" s="73">
        <f>exp(-dataMethode!$F$21)*EU102+((1-exp(-dataMethode!$F$21))/dataMethode!$F$21)*EU95</f>
        <v>128.0583695</v>
      </c>
      <c r="EW102" s="73">
        <f>exp(-dataMethode!$F$21)*EV102+((1-exp(-dataMethode!$F$21))/dataMethode!$F$21)*EV95</f>
        <v>125.547223</v>
      </c>
      <c r="EX102" s="73">
        <f>exp(-dataMethode!$F$21)*EW102+((1-exp(-dataMethode!$F$21))/dataMethode!$F$21)*EW95</f>
        <v>123.0853186</v>
      </c>
      <c r="EY102" s="73">
        <f>exp(-dataMethode!$F$21)*EX102+((1-exp(-dataMethode!$F$21))/dataMethode!$F$21)*EX95</f>
        <v>120.6716905</v>
      </c>
      <c r="EZ102" s="73">
        <f>exp(-dataMethode!$F$21)*EY102+((1-exp(-dataMethode!$F$21))/dataMethode!$F$21)*EY95</f>
        <v>118.3053923</v>
      </c>
      <c r="FA102" s="73">
        <f>exp(-dataMethode!$F$21)*EZ102+((1-exp(-dataMethode!$F$21))/dataMethode!$F$21)*EZ95</f>
        <v>164.2755633</v>
      </c>
      <c r="FB102" s="73">
        <f>exp(-dataMethode!$F$21)*FA102+((1-exp(-dataMethode!$F$21))/dataMethode!$F$21)*FA95</f>
        <v>161.0542197</v>
      </c>
      <c r="FC102" s="73">
        <f>exp(-dataMethode!$F$21)*FB102+((1-exp(-dataMethode!$F$21))/dataMethode!$F$21)*FB95</f>
        <v>157.8960447</v>
      </c>
      <c r="FD102" s="73">
        <f>exp(-dataMethode!$F$21)*FC102+((1-exp(-dataMethode!$F$21))/dataMethode!$F$21)*FC95</f>
        <v>154.7997995</v>
      </c>
      <c r="FE102" s="73">
        <f>exp(-dataMethode!$F$21)*FD102+((1-exp(-dataMethode!$F$21))/dataMethode!$F$21)*FD95</f>
        <v>151.7642699</v>
      </c>
      <c r="FF102" s="73">
        <f>exp(-dataMethode!$F$21)*FE102+((1-exp(-dataMethode!$F$21))/dataMethode!$F$21)*FE95</f>
        <v>148.7882651</v>
      </c>
      <c r="FG102" s="73">
        <f>exp(-dataMethode!$F$21)*FF102+((1-exp(-dataMethode!$F$21))/dataMethode!$F$21)*FF95</f>
        <v>145.870618</v>
      </c>
      <c r="FH102" s="73">
        <f>exp(-dataMethode!$F$21)*FG102+((1-exp(-dataMethode!$F$21))/dataMethode!$F$21)*FG95</f>
        <v>143.0101842</v>
      </c>
      <c r="FI102" s="73">
        <f>exp(-dataMethode!$F$21)*FH102+((1-exp(-dataMethode!$F$21))/dataMethode!$F$21)*FH95</f>
        <v>140.2058417</v>
      </c>
      <c r="FJ102" s="73">
        <f>exp(-dataMethode!$F$21)*FI102+((1-exp(-dataMethode!$F$21))/dataMethode!$F$21)*FI95</f>
        <v>137.4564906</v>
      </c>
      <c r="FK102" s="73">
        <f>exp(-dataMethode!$F$21)*FJ102+((1-exp(-dataMethode!$F$21))/dataMethode!$F$21)*FJ95</f>
        <v>134.7610527</v>
      </c>
      <c r="FL102" s="73">
        <f>exp(-dataMethode!$F$21)*FK102+((1-exp(-dataMethode!$F$21))/dataMethode!$F$21)*FK95</f>
        <v>132.1184706</v>
      </c>
      <c r="FM102" s="73">
        <f>exp(-dataMethode!$F$21)*FL102+((1-exp(-dataMethode!$F$21))/dataMethode!$F$21)*FL95</f>
        <v>129.527708</v>
      </c>
      <c r="FN102" s="73">
        <f>exp(-dataMethode!$F$21)*FM102+((1-exp(-dataMethode!$F$21))/dataMethode!$F$21)*FM95</f>
        <v>177.5825436</v>
      </c>
      <c r="FO102" s="73">
        <f>exp(-dataMethode!$F$21)*FN102+((1-exp(-dataMethode!$F$21))/dataMethode!$F$21)*FN95</f>
        <v>174.1002582</v>
      </c>
      <c r="FP102" s="73">
        <f>exp(-dataMethode!$F$21)*FO102+((1-exp(-dataMethode!$F$21))/dataMethode!$F$21)*FO95</f>
        <v>170.6862583</v>
      </c>
      <c r="FQ102" s="73">
        <f>exp(-dataMethode!$F$21)*FP102+((1-exp(-dataMethode!$F$21))/dataMethode!$F$21)*FP95</f>
        <v>167.3392049</v>
      </c>
      <c r="FR102" s="73">
        <f>exp(-dataMethode!$F$21)*FQ102+((1-exp(-dataMethode!$F$21))/dataMethode!$F$21)*FQ95</f>
        <v>164.0577852</v>
      </c>
      <c r="FS102" s="73">
        <f>exp(-dataMethode!$F$21)*FR102+((1-exp(-dataMethode!$F$21))/dataMethode!$F$21)*FR95</f>
        <v>160.8407121</v>
      </c>
      <c r="FT102" s="73">
        <f>exp(-dataMethode!$F$21)*FS102+((1-exp(-dataMethode!$F$21))/dataMethode!$F$21)*FS95</f>
        <v>157.6867238</v>
      </c>
      <c r="FU102" s="73">
        <f>exp(-dataMethode!$F$21)*FT102+((1-exp(-dataMethode!$F$21))/dataMethode!$F$21)*FT95</f>
        <v>154.5945833</v>
      </c>
      <c r="FV102" s="73">
        <f>exp(-dataMethode!$F$21)*FU102+((1-exp(-dataMethode!$F$21))/dataMethode!$F$21)*FU95</f>
        <v>151.5630779</v>
      </c>
      <c r="FW102" s="73">
        <f>exp(-dataMethode!$F$21)*FV102+((1-exp(-dataMethode!$F$21))/dataMethode!$F$21)*FV95</f>
        <v>148.5910183</v>
      </c>
      <c r="FX102" s="73">
        <f>exp(-dataMethode!$F$21)*FW102+((1-exp(-dataMethode!$F$21))/dataMethode!$F$21)*FW95</f>
        <v>145.6772391</v>
      </c>
      <c r="FY102" s="73">
        <f>exp(-dataMethode!$F$21)*FX102+((1-exp(-dataMethode!$F$21))/dataMethode!$F$21)*FX95</f>
        <v>142.8205973</v>
      </c>
      <c r="FZ102" s="73">
        <f>exp(-dataMethode!$F$21)*FY102+((1-exp(-dataMethode!$F$21))/dataMethode!$F$21)*FY95</f>
        <v>140.0199725</v>
      </c>
      <c r="GA102" s="73">
        <f>exp(-dataMethode!$F$21)*FZ102+((1-exp(-dataMethode!$F$21))/dataMethode!$F$21)*FZ95</f>
        <v>189.9433131</v>
      </c>
      <c r="GB102" s="73">
        <f>exp(-dataMethode!$F$21)*GA102+((1-exp(-dataMethode!$F$21))/dataMethode!$F$21)*GA95</f>
        <v>186.2186406</v>
      </c>
      <c r="GC102" s="73">
        <f>exp(-dataMethode!$F$21)*GB102+((1-exp(-dataMethode!$F$21))/dataMethode!$F$21)*GB95</f>
        <v>182.5670067</v>
      </c>
      <c r="GD102" s="73">
        <f>exp(-dataMethode!$F$21)*GC102+((1-exp(-dataMethode!$F$21))/dataMethode!$F$21)*GC95</f>
        <v>178.986979</v>
      </c>
      <c r="GE102" s="73">
        <f>exp(-dataMethode!$F$21)*GD102+((1-exp(-dataMethode!$F$21))/dataMethode!$F$21)*GD95</f>
        <v>175.4771535</v>
      </c>
      <c r="GF102" s="73">
        <f>exp(-dataMethode!$F$21)*GE102+((1-exp(-dataMethode!$F$21))/dataMethode!$F$21)*GE95</f>
        <v>172.0361536</v>
      </c>
      <c r="GG102" s="73"/>
    </row>
    <row r="103">
      <c r="A103" s="66"/>
      <c r="B103" s="66"/>
      <c r="C103" s="66"/>
      <c r="D103" s="132" t="s">
        <v>154</v>
      </c>
      <c r="E103" s="50"/>
      <c r="F103" s="50" t="s">
        <v>76</v>
      </c>
      <c r="H103" s="131">
        <v>0.0</v>
      </c>
      <c r="I103" s="73">
        <f>exp(-dataMethode!$F$23)*H103+((1-exp(-dataMethode!$F$23))/dataMethode!$F$23)*H96</f>
        <v>4.473004453</v>
      </c>
      <c r="J103" s="73">
        <f>exp(-dataMethode!$F$23)*I103+((1-exp(-dataMethode!$F$23))/dataMethode!$F$23)*I96</f>
        <v>4.350689911</v>
      </c>
      <c r="K103" s="73">
        <f>exp(-dataMethode!$F$23)*J103+((1-exp(-dataMethode!$F$23))/dataMethode!$F$23)*J96</f>
        <v>4.231720066</v>
      </c>
      <c r="L103" s="73">
        <f>exp(-dataMethode!$F$23)*K103+((1-exp(-dataMethode!$F$23))/dataMethode!$F$23)*K96</f>
        <v>4.116003459</v>
      </c>
      <c r="M103" s="73">
        <f>exp(-dataMethode!$F$23)*L103+((1-exp(-dataMethode!$F$23))/dataMethode!$F$23)*L96</f>
        <v>4.003451128</v>
      </c>
      <c r="N103" s="73">
        <f>exp(-dataMethode!$F$23)*M103+((1-exp(-dataMethode!$F$23))/dataMethode!$F$23)*M96</f>
        <v>3.893976546</v>
      </c>
      <c r="O103" s="73">
        <f>exp(-dataMethode!$F$23)*N103+((1-exp(-dataMethode!$F$23))/dataMethode!$F$23)*N96</f>
        <v>3.787495553</v>
      </c>
      <c r="P103" s="73">
        <f>exp(-dataMethode!$F$23)*O103+((1-exp(-dataMethode!$F$23))/dataMethode!$F$23)*O96</f>
        <v>6.367728959</v>
      </c>
      <c r="Q103" s="73">
        <f>exp(-dataMethode!$F$23)*P103+((1-exp(-dataMethode!$F$23))/dataMethode!$F$23)*P96</f>
        <v>6.193603076</v>
      </c>
      <c r="R103" s="73">
        <f>exp(-dataMethode!$F$23)*Q103+((1-exp(-dataMethode!$F$23))/dataMethode!$F$23)*Q96</f>
        <v>6.024238674</v>
      </c>
      <c r="S103" s="73">
        <f>exp(-dataMethode!$F$23)*R103+((1-exp(-dataMethode!$F$23))/dataMethode!$F$23)*R96</f>
        <v>5.859505551</v>
      </c>
      <c r="T103" s="73">
        <f>exp(-dataMethode!$F$23)*S103+((1-exp(-dataMethode!$F$23))/dataMethode!$F$23)*S96</f>
        <v>5.699277063</v>
      </c>
      <c r="U103" s="73">
        <f>exp(-dataMethode!$F$23)*T103+((1-exp(-dataMethode!$F$23))/dataMethode!$F$23)*T96</f>
        <v>5.543430032</v>
      </c>
      <c r="V103" s="73">
        <f>exp(-dataMethode!$F$23)*U103+((1-exp(-dataMethode!$F$23))/dataMethode!$F$23)*U96</f>
        <v>5.391844646</v>
      </c>
      <c r="W103" s="73">
        <f>exp(-dataMethode!$F$23)*V103+((1-exp(-dataMethode!$F$23))/dataMethode!$F$23)*V96</f>
        <v>10.24480491</v>
      </c>
      <c r="X103" s="73">
        <f>exp(-dataMethode!$F$23)*W103+((1-exp(-dataMethode!$F$23))/dataMethode!$F$23)*W96</f>
        <v>9.964660178</v>
      </c>
      <c r="Y103" s="73">
        <f>exp(-dataMethode!$F$23)*X103+((1-exp(-dataMethode!$F$23))/dataMethode!$F$23)*X96</f>
        <v>9.692176021</v>
      </c>
      <c r="Z103" s="73">
        <f>exp(-dataMethode!$F$23)*Y103+((1-exp(-dataMethode!$F$23))/dataMethode!$F$23)*Y96</f>
        <v>9.427142958</v>
      </c>
      <c r="AA103" s="73">
        <f>exp(-dataMethode!$F$23)*Z103+((1-exp(-dataMethode!$F$23))/dataMethode!$F$23)*Z96</f>
        <v>9.169357238</v>
      </c>
      <c r="AB103" s="73">
        <f>exp(-dataMethode!$F$23)*AA103+((1-exp(-dataMethode!$F$23))/dataMethode!$F$23)*AA96</f>
        <v>8.918620683</v>
      </c>
      <c r="AC103" s="73">
        <f>exp(-dataMethode!$F$23)*AB103+((1-exp(-dataMethode!$F$23))/dataMethode!$F$23)*AB96</f>
        <v>8.674740531</v>
      </c>
      <c r="AD103" s="73">
        <f>exp(-dataMethode!$F$23)*AC103+((1-exp(-dataMethode!$F$23))/dataMethode!$F$23)*AC96</f>
        <v>16.76272847</v>
      </c>
      <c r="AE103" s="73">
        <f>exp(-dataMethode!$F$23)*AD103+((1-exp(-dataMethode!$F$23))/dataMethode!$F$23)*AD96</f>
        <v>16.30435078</v>
      </c>
      <c r="AF103" s="73">
        <f>exp(-dataMethode!$F$23)*AE103+((1-exp(-dataMethode!$F$23))/dataMethode!$F$23)*AE96</f>
        <v>15.85850745</v>
      </c>
      <c r="AG103" s="73">
        <f>exp(-dataMethode!$F$23)*AF103+((1-exp(-dataMethode!$F$23))/dataMethode!$F$23)*AF96</f>
        <v>15.42485573</v>
      </c>
      <c r="AH103" s="73">
        <f>exp(-dataMethode!$F$23)*AG103+((1-exp(-dataMethode!$F$23))/dataMethode!$F$23)*AG96</f>
        <v>15.00306224</v>
      </c>
      <c r="AI103" s="73">
        <f>exp(-dataMethode!$F$23)*AH103+((1-exp(-dataMethode!$F$23))/dataMethode!$F$23)*AH96</f>
        <v>14.59280271</v>
      </c>
      <c r="AJ103" s="73">
        <f>exp(-dataMethode!$F$23)*AI103+((1-exp(-dataMethode!$F$23))/dataMethode!$F$23)*AI96</f>
        <v>14.19376175</v>
      </c>
      <c r="AK103" s="73">
        <f>exp(-dataMethode!$F$23)*AJ103+((1-exp(-dataMethode!$F$23))/dataMethode!$F$23)*AJ96</f>
        <v>13.80563259</v>
      </c>
      <c r="AL103" s="73">
        <f>exp(-dataMethode!$F$23)*AK103+((1-exp(-dataMethode!$F$23))/dataMethode!$F$23)*AK96</f>
        <v>13.42811684</v>
      </c>
      <c r="AM103" s="73">
        <f>exp(-dataMethode!$F$23)*AL103+((1-exp(-dataMethode!$F$23))/dataMethode!$F$23)*AL96</f>
        <v>13.06092428</v>
      </c>
      <c r="AN103" s="73">
        <f>exp(-dataMethode!$F$23)*AM103+((1-exp(-dataMethode!$F$23))/dataMethode!$F$23)*AM96</f>
        <v>21.31706695</v>
      </c>
      <c r="AO103" s="73">
        <f>exp(-dataMethode!$F$23)*AN103+((1-exp(-dataMethode!$F$23))/dataMethode!$F$23)*AN96</f>
        <v>20.73415063</v>
      </c>
      <c r="AP103" s="73">
        <f>exp(-dataMethode!$F$23)*AO103+((1-exp(-dataMethode!$F$23))/dataMethode!$F$23)*AO96</f>
        <v>20.16717419</v>
      </c>
      <c r="AQ103" s="73">
        <f>exp(-dataMethode!$F$23)*AP103+((1-exp(-dataMethode!$F$23))/dataMethode!$F$23)*AP96</f>
        <v>19.61570175</v>
      </c>
      <c r="AR103" s="73">
        <f>exp(-dataMethode!$F$23)*AQ103+((1-exp(-dataMethode!$F$23))/dataMethode!$F$23)*AQ96</f>
        <v>19.07930936</v>
      </c>
      <c r="AS103" s="73">
        <f>exp(-dataMethode!$F$23)*AR103+((1-exp(-dataMethode!$F$23))/dataMethode!$F$23)*AR96</f>
        <v>18.55758464</v>
      </c>
      <c r="AT103" s="73">
        <f>exp(-dataMethode!$F$23)*AS103+((1-exp(-dataMethode!$F$23))/dataMethode!$F$23)*AS96</f>
        <v>18.05012651</v>
      </c>
      <c r="AU103" s="73">
        <f>exp(-dataMethode!$F$23)*AT103+((1-exp(-dataMethode!$F$23))/dataMethode!$F$23)*AT96</f>
        <v>17.55654485</v>
      </c>
      <c r="AV103" s="73">
        <f>exp(-dataMethode!$F$23)*AU103+((1-exp(-dataMethode!$F$23))/dataMethode!$F$23)*AU96</f>
        <v>17.07646021</v>
      </c>
      <c r="AW103" s="73">
        <f>exp(-dataMethode!$F$23)*AV103+((1-exp(-dataMethode!$F$23))/dataMethode!$F$23)*AV96</f>
        <v>16.60950351</v>
      </c>
      <c r="AX103" s="73">
        <f>exp(-dataMethode!$F$23)*AW103+((1-exp(-dataMethode!$F$23))/dataMethode!$F$23)*AW96</f>
        <v>16.15531576</v>
      </c>
      <c r="AY103" s="73">
        <f>exp(-dataMethode!$F$23)*AX103+((1-exp(-dataMethode!$F$23))/dataMethode!$F$23)*AX96</f>
        <v>15.7135478</v>
      </c>
      <c r="AZ103" s="73">
        <f>exp(-dataMethode!$F$23)*AY103+((1-exp(-dataMethode!$F$23))/dataMethode!$F$23)*AY96</f>
        <v>15.28386001</v>
      </c>
      <c r="BA103" s="73">
        <f>exp(-dataMethode!$F$23)*AZ103+((1-exp(-dataMethode!$F$23))/dataMethode!$F$23)*AZ96</f>
        <v>27.68227261</v>
      </c>
      <c r="BB103" s="73">
        <f>exp(-dataMethode!$F$23)*BA103+((1-exp(-dataMethode!$F$23))/dataMethode!$F$23)*BA96</f>
        <v>26.92529941</v>
      </c>
      <c r="BC103" s="73">
        <f>exp(-dataMethode!$F$23)*BB103+((1-exp(-dataMethode!$F$23))/dataMethode!$F$23)*BB96</f>
        <v>26.18902569</v>
      </c>
      <c r="BD103" s="73">
        <f>exp(-dataMethode!$F$23)*BC103+((1-exp(-dataMethode!$F$23))/dataMethode!$F$23)*BC96</f>
        <v>25.4728854</v>
      </c>
      <c r="BE103" s="73">
        <f>exp(-dataMethode!$F$23)*BD103+((1-exp(-dataMethode!$F$23))/dataMethode!$F$23)*BD96</f>
        <v>24.77632801</v>
      </c>
      <c r="BF103" s="73">
        <f>exp(-dataMethode!$F$23)*BE103+((1-exp(-dataMethode!$F$23))/dataMethode!$F$23)*BE96</f>
        <v>24.09881802</v>
      </c>
      <c r="BG103" s="73">
        <f>exp(-dataMethode!$F$23)*BF103+((1-exp(-dataMethode!$F$23))/dataMethode!$F$23)*BF96</f>
        <v>23.43983457</v>
      </c>
      <c r="BH103" s="73">
        <f>exp(-dataMethode!$F$23)*BG103+((1-exp(-dataMethode!$F$23))/dataMethode!$F$23)*BG96</f>
        <v>22.79887106</v>
      </c>
      <c r="BI103" s="73">
        <f>exp(-dataMethode!$F$23)*BH103+((1-exp(-dataMethode!$F$23))/dataMethode!$F$23)*BH96</f>
        <v>22.17543473</v>
      </c>
      <c r="BJ103" s="73">
        <f>exp(-dataMethode!$F$23)*BI103+((1-exp(-dataMethode!$F$23))/dataMethode!$F$23)*BI96</f>
        <v>21.56904631</v>
      </c>
      <c r="BK103" s="73">
        <f>exp(-dataMethode!$F$23)*BJ103+((1-exp(-dataMethode!$F$23))/dataMethode!$F$23)*BJ96</f>
        <v>20.9792396</v>
      </c>
      <c r="BL103" s="73">
        <f>exp(-dataMethode!$F$23)*BK103+((1-exp(-dataMethode!$F$23))/dataMethode!$F$23)*BK96</f>
        <v>20.40556119</v>
      </c>
      <c r="BM103" s="73">
        <f>exp(-dataMethode!$F$23)*BL103+((1-exp(-dataMethode!$F$23))/dataMethode!$F$23)*BL96</f>
        <v>19.84757005</v>
      </c>
      <c r="BN103" s="73">
        <f>exp(-dataMethode!$F$23)*BM103+((1-exp(-dataMethode!$F$23))/dataMethode!$F$23)*BM96</f>
        <v>35.90393548</v>
      </c>
      <c r="BO103" s="73">
        <f>exp(-dataMethode!$F$23)*BN103+((1-exp(-dataMethode!$F$23))/dataMethode!$F$23)*BN96</f>
        <v>34.92214047</v>
      </c>
      <c r="BP103" s="73">
        <f>exp(-dataMethode!$F$23)*BO103+((1-exp(-dataMethode!$F$23))/dataMethode!$F$23)*BO96</f>
        <v>33.96719271</v>
      </c>
      <c r="BQ103" s="73">
        <f>exp(-dataMethode!$F$23)*BP103+((1-exp(-dataMethode!$F$23))/dataMethode!$F$23)*BP96</f>
        <v>33.03835804</v>
      </c>
      <c r="BR103" s="73">
        <f>exp(-dataMethode!$F$23)*BQ103+((1-exp(-dataMethode!$F$23))/dataMethode!$F$23)*BQ96</f>
        <v>32.1349224</v>
      </c>
      <c r="BS103" s="73">
        <f>exp(-dataMethode!$F$23)*BR103+((1-exp(-dataMethode!$F$23))/dataMethode!$F$23)*BR96</f>
        <v>31.25619126</v>
      </c>
      <c r="BT103" s="73">
        <f>exp(-dataMethode!$F$23)*BS103+((1-exp(-dataMethode!$F$23))/dataMethode!$F$23)*BS96</f>
        <v>30.40148906</v>
      </c>
      <c r="BU103" s="73">
        <f>exp(-dataMethode!$F$23)*BT103+((1-exp(-dataMethode!$F$23))/dataMethode!$F$23)*BT96</f>
        <v>29.57015874</v>
      </c>
      <c r="BV103" s="73">
        <f>exp(-dataMethode!$F$23)*BU103+((1-exp(-dataMethode!$F$23))/dataMethode!$F$23)*BU96</f>
        <v>28.7615612</v>
      </c>
      <c r="BW103" s="73">
        <f>exp(-dataMethode!$F$23)*BV103+((1-exp(-dataMethode!$F$23))/dataMethode!$F$23)*BV96</f>
        <v>27.9750748</v>
      </c>
      <c r="BX103" s="73">
        <f>exp(-dataMethode!$F$23)*BW103+((1-exp(-dataMethode!$F$23))/dataMethode!$F$23)*BW96</f>
        <v>27.2100949</v>
      </c>
      <c r="BY103" s="73">
        <f>exp(-dataMethode!$F$23)*BX103+((1-exp(-dataMethode!$F$23))/dataMethode!$F$23)*BX96</f>
        <v>26.46603343</v>
      </c>
      <c r="BZ103" s="73">
        <f>exp(-dataMethode!$F$23)*BY103+((1-exp(-dataMethode!$F$23))/dataMethode!$F$23)*BY96</f>
        <v>25.74231835</v>
      </c>
      <c r="CA103" s="73">
        <f>exp(-dataMethode!$F$23)*BZ103+((1-exp(-dataMethode!$F$23))/dataMethode!$F$23)*BZ96</f>
        <v>45.04196742</v>
      </c>
      <c r="CB103" s="73">
        <f>exp(-dataMethode!$F$23)*CA103+((1-exp(-dataMethode!$F$23))/dataMethode!$F$23)*CA96</f>
        <v>43.81029245</v>
      </c>
      <c r="CC103" s="73">
        <f>exp(-dataMethode!$F$23)*CB103+((1-exp(-dataMethode!$F$23))/dataMethode!$F$23)*CB96</f>
        <v>42.6122977</v>
      </c>
      <c r="CD103" s="73">
        <f>exp(-dataMethode!$F$23)*CC103+((1-exp(-dataMethode!$F$23))/dataMethode!$F$23)*CC96</f>
        <v>41.44706218</v>
      </c>
      <c r="CE103" s="73">
        <f>exp(-dataMethode!$F$23)*CD103+((1-exp(-dataMethode!$F$23))/dataMethode!$F$23)*CD96</f>
        <v>40.31369008</v>
      </c>
      <c r="CF103" s="73">
        <f>exp(-dataMethode!$F$23)*CE103+((1-exp(-dataMethode!$F$23))/dataMethode!$F$23)*CE96</f>
        <v>39.21131011</v>
      </c>
      <c r="CG103" s="73">
        <f>exp(-dataMethode!$F$23)*CF103+((1-exp(-dataMethode!$F$23))/dataMethode!$F$23)*CF96</f>
        <v>38.13907477</v>
      </c>
      <c r="CH103" s="73">
        <f>exp(-dataMethode!$F$23)*CG103+((1-exp(-dataMethode!$F$23))/dataMethode!$F$23)*CG96</f>
        <v>37.09615976</v>
      </c>
      <c r="CI103" s="73">
        <f>exp(-dataMethode!$F$23)*CH103+((1-exp(-dataMethode!$F$23))/dataMethode!$F$23)*CH96</f>
        <v>36.08176332</v>
      </c>
      <c r="CJ103" s="73">
        <f>exp(-dataMethode!$F$23)*CI103+((1-exp(-dataMethode!$F$23))/dataMethode!$F$23)*CI96</f>
        <v>35.09510561</v>
      </c>
      <c r="CK103" s="73">
        <f>exp(-dataMethode!$F$23)*CJ103+((1-exp(-dataMethode!$F$23))/dataMethode!$F$23)*CJ96</f>
        <v>34.1354281</v>
      </c>
      <c r="CL103" s="73">
        <f>exp(-dataMethode!$F$23)*CK103+((1-exp(-dataMethode!$F$23))/dataMethode!$F$23)*CK96</f>
        <v>33.20199302</v>
      </c>
      <c r="CM103" s="73">
        <f>exp(-dataMethode!$F$23)*CL103+((1-exp(-dataMethode!$F$23))/dataMethode!$F$23)*CL96</f>
        <v>32.29408278</v>
      </c>
      <c r="CN103" s="73">
        <f>exp(-dataMethode!$F$23)*CM103+((1-exp(-dataMethode!$F$23))/dataMethode!$F$23)*CM96</f>
        <v>54.47860079</v>
      </c>
      <c r="CO103" s="73">
        <f>exp(-dataMethode!$F$23)*CN103+((1-exp(-dataMethode!$F$23))/dataMethode!$F$23)*CN96</f>
        <v>52.98888058</v>
      </c>
      <c r="CP103" s="73">
        <f>exp(-dataMethode!$F$23)*CO103+((1-exp(-dataMethode!$F$23))/dataMethode!$F$23)*CO96</f>
        <v>51.53989686</v>
      </c>
      <c r="CQ103" s="73">
        <f>exp(-dataMethode!$F$23)*CP103+((1-exp(-dataMethode!$F$23))/dataMethode!$F$23)*CP96</f>
        <v>50.13053567</v>
      </c>
      <c r="CR103" s="73">
        <f>exp(-dataMethode!$F$23)*CQ103+((1-exp(-dataMethode!$F$23))/dataMethode!$F$23)*CQ96</f>
        <v>48.75971353</v>
      </c>
      <c r="CS103" s="73">
        <f>exp(-dataMethode!$F$23)*CR103+((1-exp(-dataMethode!$F$23))/dataMethode!$F$23)*CR96</f>
        <v>47.4263766</v>
      </c>
      <c r="CT103" s="73">
        <f>exp(-dataMethode!$F$23)*CS103+((1-exp(-dataMethode!$F$23))/dataMethode!$F$23)*CS96</f>
        <v>46.12949984</v>
      </c>
      <c r="CU103" s="73">
        <f>exp(-dataMethode!$F$23)*CT103+((1-exp(-dataMethode!$F$23))/dataMethode!$F$23)*CT96</f>
        <v>44.86808624</v>
      </c>
      <c r="CV103" s="73">
        <f>exp(-dataMethode!$F$23)*CU103+((1-exp(-dataMethode!$F$23))/dataMethode!$F$23)*CU96</f>
        <v>43.64116606</v>
      </c>
      <c r="CW103" s="73">
        <f>exp(-dataMethode!$F$23)*CV103+((1-exp(-dataMethode!$F$23))/dataMethode!$F$23)*CV96</f>
        <v>42.44779608</v>
      </c>
      <c r="CX103" s="73">
        <f>exp(-dataMethode!$F$23)*CW103+((1-exp(-dataMethode!$F$23))/dataMethode!$F$23)*CW96</f>
        <v>41.28705887</v>
      </c>
      <c r="CY103" s="73">
        <f>exp(-dataMethode!$F$23)*CX103+((1-exp(-dataMethode!$F$23))/dataMethode!$F$23)*CX96</f>
        <v>40.15806207</v>
      </c>
      <c r="CZ103" s="73">
        <f>exp(-dataMethode!$F$23)*CY103+((1-exp(-dataMethode!$F$23))/dataMethode!$F$23)*CY96</f>
        <v>39.05993775</v>
      </c>
      <c r="DA103" s="73">
        <f>exp(-dataMethode!$F$23)*CZ103+((1-exp(-dataMethode!$F$23))/dataMethode!$F$23)*CZ96</f>
        <v>63.8170744</v>
      </c>
      <c r="DB103" s="73">
        <f>exp(-dataMethode!$F$23)*DA103+((1-exp(-dataMethode!$F$23))/dataMethode!$F$23)*DA96</f>
        <v>62.07199314</v>
      </c>
      <c r="DC103" s="73">
        <f>exp(-dataMethode!$F$23)*DB103+((1-exp(-dataMethode!$F$23))/dataMethode!$F$23)*DB96</f>
        <v>60.37463122</v>
      </c>
      <c r="DD103" s="73">
        <f>exp(-dataMethode!$F$23)*DC103+((1-exp(-dataMethode!$F$23))/dataMethode!$F$23)*DC96</f>
        <v>58.72368376</v>
      </c>
      <c r="DE103" s="73">
        <f>exp(-dataMethode!$F$23)*DD103+((1-exp(-dataMethode!$F$23))/dataMethode!$F$23)*DD96</f>
        <v>57.11788154</v>
      </c>
      <c r="DF103" s="73">
        <f>exp(-dataMethode!$F$23)*DE103+((1-exp(-dataMethode!$F$23))/dataMethode!$F$23)*DE96</f>
        <v>55.55599006</v>
      </c>
      <c r="DG103" s="73">
        <f>exp(-dataMethode!$F$23)*DF103+((1-exp(-dataMethode!$F$23))/dataMethode!$F$23)*DF96</f>
        <v>54.03680859</v>
      </c>
      <c r="DH103" s="73">
        <f>exp(-dataMethode!$F$23)*DG103+((1-exp(-dataMethode!$F$23))/dataMethode!$F$23)*DG96</f>
        <v>52.55916922</v>
      </c>
      <c r="DI103" s="73">
        <f>exp(-dataMethode!$F$23)*DH103+((1-exp(-dataMethode!$F$23))/dataMethode!$F$23)*DH96</f>
        <v>51.12193597</v>
      </c>
      <c r="DJ103" s="73">
        <f>exp(-dataMethode!$F$23)*DI103+((1-exp(-dataMethode!$F$23))/dataMethode!$F$23)*DI96</f>
        <v>49.72400395</v>
      </c>
      <c r="DK103" s="73">
        <f>exp(-dataMethode!$F$23)*DJ103+((1-exp(-dataMethode!$F$23))/dataMethode!$F$23)*DJ96</f>
        <v>48.36429844</v>
      </c>
      <c r="DL103" s="73">
        <f>exp(-dataMethode!$F$23)*DK103+((1-exp(-dataMethode!$F$23))/dataMethode!$F$23)*DK96</f>
        <v>47.04177416</v>
      </c>
      <c r="DM103" s="73">
        <f>exp(-dataMethode!$F$23)*DL103+((1-exp(-dataMethode!$F$23))/dataMethode!$F$23)*DL96</f>
        <v>45.75541437</v>
      </c>
      <c r="DN103" s="73">
        <f>exp(-dataMethode!$F$23)*DM103+((1-exp(-dataMethode!$F$23))/dataMethode!$F$23)*DM96</f>
        <v>72.81132621</v>
      </c>
      <c r="DO103" s="73">
        <f>exp(-dataMethode!$F$23)*DN103+((1-exp(-dataMethode!$F$23))/dataMethode!$F$23)*DN96</f>
        <v>70.82029666</v>
      </c>
      <c r="DP103" s="73">
        <f>exp(-dataMethode!$F$23)*DO103+((1-exp(-dataMethode!$F$23))/dataMethode!$F$23)*DO96</f>
        <v>68.88371193</v>
      </c>
      <c r="DQ103" s="73">
        <f>exp(-dataMethode!$F$23)*DP103+((1-exp(-dataMethode!$F$23))/dataMethode!$F$23)*DP96</f>
        <v>67.0000832</v>
      </c>
      <c r="DR103" s="73">
        <f>exp(-dataMethode!$F$23)*DQ103+((1-exp(-dataMethode!$F$23))/dataMethode!$F$23)*DQ96</f>
        <v>65.1679624</v>
      </c>
      <c r="DS103" s="73">
        <f>exp(-dataMethode!$F$23)*DR103+((1-exp(-dataMethode!$F$23))/dataMethode!$F$23)*DR96</f>
        <v>63.38594105</v>
      </c>
      <c r="DT103" s="73">
        <f>exp(-dataMethode!$F$23)*DS103+((1-exp(-dataMethode!$F$23))/dataMethode!$F$23)*DS96</f>
        <v>61.65264915</v>
      </c>
      <c r="DU103" s="73">
        <f>exp(-dataMethode!$F$23)*DT103+((1-exp(-dataMethode!$F$23))/dataMethode!$F$23)*DT96</f>
        <v>59.96675422</v>
      </c>
      <c r="DV103" s="73">
        <f>exp(-dataMethode!$F$23)*DU103+((1-exp(-dataMethode!$F$23))/dataMethode!$F$23)*DU96</f>
        <v>58.32696017</v>
      </c>
      <c r="DW103" s="73">
        <f>exp(-dataMethode!$F$23)*DV103+((1-exp(-dataMethode!$F$23))/dataMethode!$F$23)*DV96</f>
        <v>56.73200638</v>
      </c>
      <c r="DX103" s="73">
        <f>exp(-dataMethode!$F$23)*DW103+((1-exp(-dataMethode!$F$23))/dataMethode!$F$23)*DW96</f>
        <v>55.18066668</v>
      </c>
      <c r="DY103" s="73">
        <f>exp(-dataMethode!$F$23)*DX103+((1-exp(-dataMethode!$F$23))/dataMethode!$F$23)*DX96</f>
        <v>53.67174845</v>
      </c>
      <c r="DZ103" s="73">
        <f>exp(-dataMethode!$F$23)*DY103+((1-exp(-dataMethode!$F$23))/dataMethode!$F$23)*DY96</f>
        <v>52.20409167</v>
      </c>
      <c r="EA103" s="73">
        <f>exp(-dataMethode!$F$23)*DZ103+((1-exp(-dataMethode!$F$23))/dataMethode!$F$23)*DZ96</f>
        <v>81.31733822</v>
      </c>
      <c r="EB103" s="73">
        <f>exp(-dataMethode!$F$23)*EA103+((1-exp(-dataMethode!$F$23))/dataMethode!$F$23)*EA96</f>
        <v>79.09371133</v>
      </c>
      <c r="EC103" s="73">
        <f>exp(-dataMethode!$F$23)*EB103+((1-exp(-dataMethode!$F$23))/dataMethode!$F$23)*EB96</f>
        <v>76.93088963</v>
      </c>
      <c r="ED103" s="73">
        <f>exp(-dataMethode!$F$23)*EC103+((1-exp(-dataMethode!$F$23))/dataMethode!$F$23)*EC96</f>
        <v>74.82721041</v>
      </c>
      <c r="EE103" s="73">
        <f>exp(-dataMethode!$F$23)*ED103+((1-exp(-dataMethode!$F$23))/dataMethode!$F$23)*ED96</f>
        <v>72.78105641</v>
      </c>
      <c r="EF103" s="73">
        <f>exp(-dataMethode!$F$23)*EE103+((1-exp(-dataMethode!$F$23))/dataMethode!$F$23)*EE96</f>
        <v>70.79085459</v>
      </c>
      <c r="EG103" s="73">
        <f>exp(-dataMethode!$F$23)*EF103+((1-exp(-dataMethode!$F$23))/dataMethode!$F$23)*EF96</f>
        <v>68.85507495</v>
      </c>
      <c r="EH103" s="73">
        <f>exp(-dataMethode!$F$23)*EG103+((1-exp(-dataMethode!$F$23))/dataMethode!$F$23)*EG96</f>
        <v>66.9722293</v>
      </c>
      <c r="EI103" s="73">
        <f>exp(-dataMethode!$F$23)*EH103+((1-exp(-dataMethode!$F$23))/dataMethode!$F$23)*EH96</f>
        <v>65.14087017</v>
      </c>
      <c r="EJ103" s="73">
        <f>exp(-dataMethode!$F$23)*EI103+((1-exp(-dataMethode!$F$23))/dataMethode!$F$23)*EI96</f>
        <v>63.35958965</v>
      </c>
      <c r="EK103" s="73">
        <f>exp(-dataMethode!$F$23)*EJ103+((1-exp(-dataMethode!$F$23))/dataMethode!$F$23)*EJ96</f>
        <v>61.62701834</v>
      </c>
      <c r="EL103" s="73">
        <f>exp(-dataMethode!$F$23)*EK103+((1-exp(-dataMethode!$F$23))/dataMethode!$F$23)*EK96</f>
        <v>59.94182428</v>
      </c>
      <c r="EM103" s="73">
        <f>exp(-dataMethode!$F$23)*EL103+((1-exp(-dataMethode!$F$23))/dataMethode!$F$23)*EL96</f>
        <v>58.30271195</v>
      </c>
      <c r="EN103" s="73">
        <f>exp(-dataMethode!$F$23)*EM103+((1-exp(-dataMethode!$F$23))/dataMethode!$F$23)*EM96</f>
        <v>89.25949428</v>
      </c>
      <c r="EO103" s="73">
        <f>exp(-dataMethode!$F$23)*EN103+((1-exp(-dataMethode!$F$23))/dataMethode!$F$23)*EN96</f>
        <v>86.81868871</v>
      </c>
      <c r="EP103" s="73">
        <f>exp(-dataMethode!$F$23)*EO103+((1-exp(-dataMethode!$F$23))/dataMethode!$F$23)*EO96</f>
        <v>84.4446271</v>
      </c>
      <c r="EQ103" s="73">
        <f>exp(-dataMethode!$F$23)*EP103+((1-exp(-dataMethode!$F$23))/dataMethode!$F$23)*EP96</f>
        <v>82.13548433</v>
      </c>
      <c r="ER103" s="73">
        <f>exp(-dataMethode!$F$23)*EQ103+((1-exp(-dataMethode!$F$23))/dataMethode!$F$23)*EQ96</f>
        <v>79.8894852</v>
      </c>
      <c r="ES103" s="73">
        <f>exp(-dataMethode!$F$23)*ER103+((1-exp(-dataMethode!$F$23))/dataMethode!$F$23)*ER96</f>
        <v>77.70490302</v>
      </c>
      <c r="ET103" s="73">
        <f>exp(-dataMethode!$F$23)*ES103+((1-exp(-dataMethode!$F$23))/dataMethode!$F$23)*ES96</f>
        <v>75.58005836</v>
      </c>
      <c r="EU103" s="73">
        <f>exp(-dataMethode!$F$23)*ET103+((1-exp(-dataMethode!$F$23))/dataMethode!$F$23)*ET96</f>
        <v>73.51331769</v>
      </c>
      <c r="EV103" s="73">
        <f>exp(-dataMethode!$F$23)*EU103+((1-exp(-dataMethode!$F$23))/dataMethode!$F$23)*EU96</f>
        <v>71.50309215</v>
      </c>
      <c r="EW103" s="73">
        <f>exp(-dataMethode!$F$23)*EV103+((1-exp(-dataMethode!$F$23))/dataMethode!$F$23)*EV96</f>
        <v>69.54783634</v>
      </c>
      <c r="EX103" s="73">
        <f>exp(-dataMethode!$F$23)*EW103+((1-exp(-dataMethode!$F$23))/dataMethode!$F$23)*EW96</f>
        <v>67.6460471</v>
      </c>
      <c r="EY103" s="73">
        <f>exp(-dataMethode!$F$23)*EX103+((1-exp(-dataMethode!$F$23))/dataMethode!$F$23)*EX96</f>
        <v>65.79626238</v>
      </c>
      <c r="EZ103" s="73">
        <f>exp(-dataMethode!$F$23)*EY103+((1-exp(-dataMethode!$F$23))/dataMethode!$F$23)*EY96</f>
        <v>63.99706013</v>
      </c>
      <c r="FA103" s="73">
        <f>exp(-dataMethode!$F$23)*EZ103+((1-exp(-dataMethode!$F$23))/dataMethode!$F$23)*EZ96</f>
        <v>96.6074076</v>
      </c>
      <c r="FB103" s="73">
        <f>exp(-dataMethode!$F$23)*FA103+((1-exp(-dataMethode!$F$23))/dataMethode!$F$23)*FA96</f>
        <v>93.96567296</v>
      </c>
      <c r="FC103" s="73">
        <f>exp(-dataMethode!$F$23)*FB103+((1-exp(-dataMethode!$F$23))/dataMethode!$F$23)*FB96</f>
        <v>91.39617669</v>
      </c>
      <c r="FD103" s="73">
        <f>exp(-dataMethode!$F$23)*FC103+((1-exp(-dataMethode!$F$23))/dataMethode!$F$23)*FC96</f>
        <v>88.89694343</v>
      </c>
      <c r="FE103" s="73">
        <f>exp(-dataMethode!$F$23)*FD103+((1-exp(-dataMethode!$F$23))/dataMethode!$F$23)*FD96</f>
        <v>86.46605184</v>
      </c>
      <c r="FF103" s="73">
        <f>exp(-dataMethode!$F$23)*FE103+((1-exp(-dataMethode!$F$23))/dataMethode!$F$23)*FE96</f>
        <v>84.10163311</v>
      </c>
      <c r="FG103" s="73">
        <f>exp(-dataMethode!$F$23)*FF103+((1-exp(-dataMethode!$F$23))/dataMethode!$F$23)*FF96</f>
        <v>81.80186953</v>
      </c>
      <c r="FH103" s="73">
        <f>exp(-dataMethode!$F$23)*FG103+((1-exp(-dataMethode!$F$23))/dataMethode!$F$23)*FG96</f>
        <v>79.5649931</v>
      </c>
      <c r="FI103" s="73">
        <f>exp(-dataMethode!$F$23)*FH103+((1-exp(-dataMethode!$F$23))/dataMethode!$F$23)*FH96</f>
        <v>77.38928418</v>
      </c>
      <c r="FJ103" s="73">
        <f>exp(-dataMethode!$F$23)*FI103+((1-exp(-dataMethode!$F$23))/dataMethode!$F$23)*FI96</f>
        <v>75.27307014</v>
      </c>
      <c r="FK103" s="73">
        <f>exp(-dataMethode!$F$23)*FJ103+((1-exp(-dataMethode!$F$23))/dataMethode!$F$23)*FJ96</f>
        <v>73.21472407</v>
      </c>
      <c r="FL103" s="73">
        <f>exp(-dataMethode!$F$23)*FK103+((1-exp(-dataMethode!$F$23))/dataMethode!$F$23)*FK96</f>
        <v>71.21266359</v>
      </c>
      <c r="FM103" s="73">
        <f>exp(-dataMethode!$F$23)*FL103+((1-exp(-dataMethode!$F$23))/dataMethode!$F$23)*FL96</f>
        <v>69.26534956</v>
      </c>
      <c r="FN103" s="73">
        <f>exp(-dataMethode!$F$23)*FM103+((1-exp(-dataMethode!$F$23))/dataMethode!$F$23)*FM96</f>
        <v>103.3599918</v>
      </c>
      <c r="FO103" s="73">
        <f>exp(-dataMethode!$F$23)*FN103+((1-exp(-dataMethode!$F$23))/dataMethode!$F$23)*FN96</f>
        <v>100.5336074</v>
      </c>
      <c r="FP103" s="73">
        <f>exp(-dataMethode!$F$23)*FO103+((1-exp(-dataMethode!$F$23))/dataMethode!$F$23)*FO96</f>
        <v>97.78451058</v>
      </c>
      <c r="FQ103" s="73">
        <f>exp(-dataMethode!$F$23)*FP103+((1-exp(-dataMethode!$F$23))/dataMethode!$F$23)*FP96</f>
        <v>95.110588</v>
      </c>
      <c r="FR103" s="73">
        <f>exp(-dataMethode!$F$23)*FQ103+((1-exp(-dataMethode!$F$23))/dataMethode!$F$23)*FQ96</f>
        <v>92.50978397</v>
      </c>
      <c r="FS103" s="73">
        <f>exp(-dataMethode!$F$23)*FR103+((1-exp(-dataMethode!$F$23))/dataMethode!$F$23)*FR96</f>
        <v>89.98009906</v>
      </c>
      <c r="FT103" s="73">
        <f>exp(-dataMethode!$F$23)*FS103+((1-exp(-dataMethode!$F$23))/dataMethode!$F$23)*FS96</f>
        <v>87.51958852</v>
      </c>
      <c r="FU103" s="73">
        <f>exp(-dataMethode!$F$23)*FT103+((1-exp(-dataMethode!$F$23))/dataMethode!$F$23)*FT96</f>
        <v>85.12636077</v>
      </c>
      <c r="FV103" s="73">
        <f>exp(-dataMethode!$F$23)*FU103+((1-exp(-dataMethode!$F$23))/dataMethode!$F$23)*FU96</f>
        <v>82.79857596</v>
      </c>
      <c r="FW103" s="73">
        <f>exp(-dataMethode!$F$23)*FV103+((1-exp(-dataMethode!$F$23))/dataMethode!$F$23)*FV96</f>
        <v>80.53444455</v>
      </c>
      <c r="FX103" s="73">
        <f>exp(-dataMethode!$F$23)*FW103+((1-exp(-dataMethode!$F$23))/dataMethode!$F$23)*FW96</f>
        <v>78.33222592</v>
      </c>
      <c r="FY103" s="73">
        <f>exp(-dataMethode!$F$23)*FX103+((1-exp(-dataMethode!$F$23))/dataMethode!$F$23)*FX96</f>
        <v>76.19022709</v>
      </c>
      <c r="FZ103" s="73">
        <f>exp(-dataMethode!$F$23)*FY103+((1-exp(-dataMethode!$F$23))/dataMethode!$F$23)*FY96</f>
        <v>74.10680132</v>
      </c>
      <c r="GA103" s="73">
        <f>exp(-dataMethode!$F$23)*FZ103+((1-exp(-dataMethode!$F$23))/dataMethode!$F$23)*FZ96</f>
        <v>109.5345639</v>
      </c>
      <c r="GB103" s="73">
        <f>exp(-dataMethode!$F$23)*GA103+((1-exp(-dataMethode!$F$23))/dataMethode!$F$23)*GA96</f>
        <v>106.5393355</v>
      </c>
      <c r="GC103" s="73">
        <f>exp(-dataMethode!$F$23)*GB103+((1-exp(-dataMethode!$F$23))/dataMethode!$F$23)*GB96</f>
        <v>103.6260118</v>
      </c>
      <c r="GD103" s="73">
        <f>exp(-dataMethode!$F$23)*GC103+((1-exp(-dataMethode!$F$23))/dataMethode!$F$23)*GC96</f>
        <v>100.7923531</v>
      </c>
      <c r="GE103" s="73">
        <f>exp(-dataMethode!$F$23)*GD103+((1-exp(-dataMethode!$F$23))/dataMethode!$F$23)*GD96</f>
        <v>98.03618087</v>
      </c>
      <c r="GF103" s="73">
        <f>exp(-dataMethode!$F$23)*GE103+((1-exp(-dataMethode!$F$23))/dataMethode!$F$23)*GE96</f>
        <v>95.35537635</v>
      </c>
      <c r="GG103" s="73"/>
    </row>
    <row r="104">
      <c r="A104" s="66"/>
      <c r="B104" s="66"/>
      <c r="C104" s="66"/>
      <c r="D104" s="132" t="s">
        <v>155</v>
      </c>
      <c r="E104" s="50"/>
      <c r="F104" s="50" t="s">
        <v>76</v>
      </c>
      <c r="H104" s="131">
        <v>0.0</v>
      </c>
      <c r="I104" s="73">
        <f>exp(-dataMethode!$F$24)*H104+((1-exp(-dataMethode!$F$24))/dataMethode!$F$24)*H97</f>
        <v>3.011511465</v>
      </c>
      <c r="J104" s="73">
        <f>exp(-dataMethode!$F$24)*I104+((1-exp(-dataMethode!$F$24))/dataMethode!$F$24)*I97</f>
        <v>2.129460178</v>
      </c>
      <c r="K104" s="73">
        <f>exp(-dataMethode!$F$24)*J104+((1-exp(-dataMethode!$F$24))/dataMethode!$F$24)*J97</f>
        <v>1.505755732</v>
      </c>
      <c r="L104" s="73">
        <f>exp(-dataMethode!$F$24)*K104+((1-exp(-dataMethode!$F$24))/dataMethode!$F$24)*K97</f>
        <v>1.064730089</v>
      </c>
      <c r="M104" s="73">
        <f>exp(-dataMethode!$F$24)*L104+((1-exp(-dataMethode!$F$24))/dataMethode!$F$24)*L97</f>
        <v>0.7528778662</v>
      </c>
      <c r="N104" s="73">
        <f>exp(-dataMethode!$F$24)*M104+((1-exp(-dataMethode!$F$24))/dataMethode!$F$24)*M97</f>
        <v>0.5323650446</v>
      </c>
      <c r="O104" s="73">
        <f>exp(-dataMethode!$F$24)*N104+((1-exp(-dataMethode!$F$24))/dataMethode!$F$24)*N97</f>
        <v>0.3764389331</v>
      </c>
      <c r="P104" s="73">
        <f>exp(-dataMethode!$F$24)*O104+((1-exp(-dataMethode!$F$24))/dataMethode!$F$24)*O97</f>
        <v>2.073089401</v>
      </c>
      <c r="Q104" s="73">
        <f>exp(-dataMethode!$F$24)*P104+((1-exp(-dataMethode!$F$24))/dataMethode!$F$24)*P97</f>
        <v>1.465895574</v>
      </c>
      <c r="R104" s="73">
        <f>exp(-dataMethode!$F$24)*Q104+((1-exp(-dataMethode!$F$24))/dataMethode!$F$24)*Q97</f>
        <v>1.036544701</v>
      </c>
      <c r="S104" s="73">
        <f>exp(-dataMethode!$F$24)*R104+((1-exp(-dataMethode!$F$24))/dataMethode!$F$24)*R97</f>
        <v>0.7329477868</v>
      </c>
      <c r="T104" s="73">
        <f>exp(-dataMethode!$F$24)*S104+((1-exp(-dataMethode!$F$24))/dataMethode!$F$24)*S97</f>
        <v>0.5182723503</v>
      </c>
      <c r="U104" s="73">
        <f>exp(-dataMethode!$F$24)*T104+((1-exp(-dataMethode!$F$24))/dataMethode!$F$24)*T97</f>
        <v>0.3664738934</v>
      </c>
      <c r="V104" s="73">
        <f>exp(-dataMethode!$F$24)*U104+((1-exp(-dataMethode!$F$24))/dataMethode!$F$24)*U97</f>
        <v>0.2591361752</v>
      </c>
      <c r="W104" s="73">
        <f>exp(-dataMethode!$F$24)*V104+((1-exp(-dataMethode!$F$24))/dataMethode!$F$24)*V97</f>
        <v>3.549825042</v>
      </c>
      <c r="X104" s="73">
        <f>exp(-dataMethode!$F$24)*W104+((1-exp(-dataMethode!$F$24))/dataMethode!$F$24)*W97</f>
        <v>2.51010536</v>
      </c>
      <c r="Y104" s="73">
        <f>exp(-dataMethode!$F$24)*X104+((1-exp(-dataMethode!$F$24))/dataMethode!$F$24)*X97</f>
        <v>1.774912521</v>
      </c>
      <c r="Z104" s="73">
        <f>exp(-dataMethode!$F$24)*Y104+((1-exp(-dataMethode!$F$24))/dataMethode!$F$24)*Y97</f>
        <v>1.25505268</v>
      </c>
      <c r="AA104" s="73">
        <f>exp(-dataMethode!$F$24)*Z104+((1-exp(-dataMethode!$F$24))/dataMethode!$F$24)*Z97</f>
        <v>0.8874562606</v>
      </c>
      <c r="AB104" s="73">
        <f>exp(-dataMethode!$F$24)*AA104+((1-exp(-dataMethode!$F$24))/dataMethode!$F$24)*AA97</f>
        <v>0.6275263399</v>
      </c>
      <c r="AC104" s="73">
        <f>exp(-dataMethode!$F$24)*AB104+((1-exp(-dataMethode!$F$24))/dataMethode!$F$24)*AB97</f>
        <v>0.4437281303</v>
      </c>
      <c r="AD104" s="73">
        <f>exp(-dataMethode!$F$24)*AC104+((1-exp(-dataMethode!$F$24))/dataMethode!$F$24)*AC97</f>
        <v>5.918817452</v>
      </c>
      <c r="AE104" s="73">
        <f>exp(-dataMethode!$F$24)*AD104+((1-exp(-dataMethode!$F$24))/dataMethode!$F$24)*AD97</f>
        <v>4.185235957</v>
      </c>
      <c r="AF104" s="73">
        <f>exp(-dataMethode!$F$24)*AE104+((1-exp(-dataMethode!$F$24))/dataMethode!$F$24)*AE97</f>
        <v>2.959408726</v>
      </c>
      <c r="AG104" s="73">
        <f>exp(-dataMethode!$F$24)*AF104+((1-exp(-dataMethode!$F$24))/dataMethode!$F$24)*AF97</f>
        <v>2.092617979</v>
      </c>
      <c r="AH104" s="73">
        <f>exp(-dataMethode!$F$24)*AG104+((1-exp(-dataMethode!$F$24))/dataMethode!$F$24)*AG97</f>
        <v>1.479704363</v>
      </c>
      <c r="AI104" s="73">
        <f>exp(-dataMethode!$F$24)*AH104+((1-exp(-dataMethode!$F$24))/dataMethode!$F$24)*AH97</f>
        <v>1.046308989</v>
      </c>
      <c r="AJ104" s="73">
        <f>exp(-dataMethode!$F$24)*AI104+((1-exp(-dataMethode!$F$24))/dataMethode!$F$24)*AI97</f>
        <v>0.7398521815</v>
      </c>
      <c r="AK104" s="73">
        <f>exp(-dataMethode!$F$24)*AJ104+((1-exp(-dataMethode!$F$24))/dataMethode!$F$24)*AJ97</f>
        <v>0.5231544946</v>
      </c>
      <c r="AL104" s="73">
        <f>exp(-dataMethode!$F$24)*AK104+((1-exp(-dataMethode!$F$24))/dataMethode!$F$24)*AK97</f>
        <v>0.3699260908</v>
      </c>
      <c r="AM104" s="73">
        <f>exp(-dataMethode!$F$24)*AL104+((1-exp(-dataMethode!$F$24))/dataMethode!$F$24)*AL97</f>
        <v>0.2615772473</v>
      </c>
      <c r="AN104" s="73">
        <f>exp(-dataMethode!$F$24)*AM104+((1-exp(-dataMethode!$F$24))/dataMethode!$F$24)*AM97</f>
        <v>5.983981333</v>
      </c>
      <c r="AO104" s="73">
        <f>exp(-dataMethode!$F$24)*AN104+((1-exp(-dataMethode!$F$24))/dataMethode!$F$24)*AN97</f>
        <v>4.231313779</v>
      </c>
      <c r="AP104" s="73">
        <f>exp(-dataMethode!$F$24)*AO104+((1-exp(-dataMethode!$F$24))/dataMethode!$F$24)*AO97</f>
        <v>2.991990667</v>
      </c>
      <c r="AQ104" s="73">
        <f>exp(-dataMethode!$F$24)*AP104+((1-exp(-dataMethode!$F$24))/dataMethode!$F$24)*AP97</f>
        <v>2.11565689</v>
      </c>
      <c r="AR104" s="73">
        <f>exp(-dataMethode!$F$24)*AQ104+((1-exp(-dataMethode!$F$24))/dataMethode!$F$24)*AQ97</f>
        <v>1.495995333</v>
      </c>
      <c r="AS104" s="73">
        <f>exp(-dataMethode!$F$24)*AR104+((1-exp(-dataMethode!$F$24))/dataMethode!$F$24)*AR97</f>
        <v>1.057828445</v>
      </c>
      <c r="AT104" s="73">
        <f>exp(-dataMethode!$F$24)*AS104+((1-exp(-dataMethode!$F$24))/dataMethode!$F$24)*AS97</f>
        <v>0.7479976667</v>
      </c>
      <c r="AU104" s="73">
        <f>exp(-dataMethode!$F$24)*AT104+((1-exp(-dataMethode!$F$24))/dataMethode!$F$24)*AT97</f>
        <v>0.5289142224</v>
      </c>
      <c r="AV104" s="73">
        <f>exp(-dataMethode!$F$24)*AU104+((1-exp(-dataMethode!$F$24))/dataMethode!$F$24)*AU97</f>
        <v>0.3739988333</v>
      </c>
      <c r="AW104" s="73">
        <f>exp(-dataMethode!$F$24)*AV104+((1-exp(-dataMethode!$F$24))/dataMethode!$F$24)*AV97</f>
        <v>0.2644571112</v>
      </c>
      <c r="AX104" s="73">
        <f>exp(-dataMethode!$F$24)*AW104+((1-exp(-dataMethode!$F$24))/dataMethode!$F$24)*AW97</f>
        <v>0.1869994167</v>
      </c>
      <c r="AY104" s="73">
        <f>exp(-dataMethode!$F$24)*AX104+((1-exp(-dataMethode!$F$24))/dataMethode!$F$24)*AX97</f>
        <v>0.1322285556</v>
      </c>
      <c r="AZ104" s="73">
        <f>exp(-dataMethode!$F$24)*AY104+((1-exp(-dataMethode!$F$24))/dataMethode!$F$24)*AY97</f>
        <v>0.09349970833</v>
      </c>
      <c r="BA104" s="73">
        <f>exp(-dataMethode!$F$24)*AZ104+((1-exp(-dataMethode!$F$24))/dataMethode!$F$24)*AZ97</f>
        <v>8.694897695</v>
      </c>
      <c r="BB104" s="73">
        <f>exp(-dataMethode!$F$24)*BA104+((1-exp(-dataMethode!$F$24))/dataMethode!$F$24)*BA97</f>
        <v>6.148221122</v>
      </c>
      <c r="BC104" s="73">
        <f>exp(-dataMethode!$F$24)*BB104+((1-exp(-dataMethode!$F$24))/dataMethode!$F$24)*BB97</f>
        <v>4.347448847</v>
      </c>
      <c r="BD104" s="73">
        <f>exp(-dataMethode!$F$24)*BC104+((1-exp(-dataMethode!$F$24))/dataMethode!$F$24)*BC97</f>
        <v>3.074110561</v>
      </c>
      <c r="BE104" s="73">
        <f>exp(-dataMethode!$F$24)*BD104+((1-exp(-dataMethode!$F$24))/dataMethode!$F$24)*BD97</f>
        <v>2.173724424</v>
      </c>
      <c r="BF104" s="73">
        <f>exp(-dataMethode!$F$24)*BE104+((1-exp(-dataMethode!$F$24))/dataMethode!$F$24)*BE97</f>
        <v>1.53705528</v>
      </c>
      <c r="BG104" s="73">
        <f>exp(-dataMethode!$F$24)*BF104+((1-exp(-dataMethode!$F$24))/dataMethode!$F$24)*BF97</f>
        <v>1.086862212</v>
      </c>
      <c r="BH104" s="73">
        <f>exp(-dataMethode!$F$24)*BG104+((1-exp(-dataMethode!$F$24))/dataMethode!$F$24)*BG97</f>
        <v>0.7685276402</v>
      </c>
      <c r="BI104" s="73">
        <f>exp(-dataMethode!$F$24)*BH104+((1-exp(-dataMethode!$F$24))/dataMethode!$F$24)*BH97</f>
        <v>0.5434311059</v>
      </c>
      <c r="BJ104" s="73">
        <f>exp(-dataMethode!$F$24)*BI104+((1-exp(-dataMethode!$F$24))/dataMethode!$F$24)*BI97</f>
        <v>0.3842638201</v>
      </c>
      <c r="BK104" s="73">
        <f>exp(-dataMethode!$F$24)*BJ104+((1-exp(-dataMethode!$F$24))/dataMethode!$F$24)*BJ97</f>
        <v>0.271715553</v>
      </c>
      <c r="BL104" s="73">
        <f>exp(-dataMethode!$F$24)*BK104+((1-exp(-dataMethode!$F$24))/dataMethode!$F$24)*BK97</f>
        <v>0.1921319101</v>
      </c>
      <c r="BM104" s="73">
        <f>exp(-dataMethode!$F$24)*BL104+((1-exp(-dataMethode!$F$24))/dataMethode!$F$24)*BL97</f>
        <v>0.1358577765</v>
      </c>
      <c r="BN104" s="73">
        <f>exp(-dataMethode!$F$24)*BM104+((1-exp(-dataMethode!$F$24))/dataMethode!$F$24)*BM97</f>
        <v>11.27163605</v>
      </c>
      <c r="BO104" s="73">
        <f>exp(-dataMethode!$F$24)*BN104+((1-exp(-dataMethode!$F$24))/dataMethode!$F$24)*BN97</f>
        <v>7.970250282</v>
      </c>
      <c r="BP104" s="73">
        <f>exp(-dataMethode!$F$24)*BO104+((1-exp(-dataMethode!$F$24))/dataMethode!$F$24)*BO97</f>
        <v>5.635818023</v>
      </c>
      <c r="BQ104" s="73">
        <f>exp(-dataMethode!$F$24)*BP104+((1-exp(-dataMethode!$F$24))/dataMethode!$F$24)*BP97</f>
        <v>3.985125141</v>
      </c>
      <c r="BR104" s="73">
        <f>exp(-dataMethode!$F$24)*BQ104+((1-exp(-dataMethode!$F$24))/dataMethode!$F$24)*BQ97</f>
        <v>2.817909011</v>
      </c>
      <c r="BS104" s="73">
        <f>exp(-dataMethode!$F$24)*BR104+((1-exp(-dataMethode!$F$24))/dataMethode!$F$24)*BR97</f>
        <v>1.992562571</v>
      </c>
      <c r="BT104" s="73">
        <f>exp(-dataMethode!$F$24)*BS104+((1-exp(-dataMethode!$F$24))/dataMethode!$F$24)*BS97</f>
        <v>1.408954506</v>
      </c>
      <c r="BU104" s="73">
        <f>exp(-dataMethode!$F$24)*BT104+((1-exp(-dataMethode!$F$24))/dataMethode!$F$24)*BT97</f>
        <v>0.9962812853</v>
      </c>
      <c r="BV104" s="73">
        <f>exp(-dataMethode!$F$24)*BU104+((1-exp(-dataMethode!$F$24))/dataMethode!$F$24)*BU97</f>
        <v>0.7044772528</v>
      </c>
      <c r="BW104" s="73">
        <f>exp(-dataMethode!$F$24)*BV104+((1-exp(-dataMethode!$F$24))/dataMethode!$F$24)*BV97</f>
        <v>0.4981406427</v>
      </c>
      <c r="BX104" s="73">
        <f>exp(-dataMethode!$F$24)*BW104+((1-exp(-dataMethode!$F$24))/dataMethode!$F$24)*BW97</f>
        <v>0.3522386264</v>
      </c>
      <c r="BY104" s="73">
        <f>exp(-dataMethode!$F$24)*BX104+((1-exp(-dataMethode!$F$24))/dataMethode!$F$24)*BX97</f>
        <v>0.2490703213</v>
      </c>
      <c r="BZ104" s="73">
        <f>exp(-dataMethode!$F$24)*BY104+((1-exp(-dataMethode!$F$24))/dataMethode!$F$24)*BY97</f>
        <v>0.1761193132</v>
      </c>
      <c r="CA104" s="73">
        <f>exp(-dataMethode!$F$24)*BZ104+((1-exp(-dataMethode!$F$24))/dataMethode!$F$24)*BZ97</f>
        <v>13.5922152</v>
      </c>
      <c r="CB104" s="73">
        <f>exp(-dataMethode!$F$24)*CA104+((1-exp(-dataMethode!$F$24))/dataMethode!$F$24)*CA97</f>
        <v>9.611147539</v>
      </c>
      <c r="CC104" s="73">
        <f>exp(-dataMethode!$F$24)*CB104+((1-exp(-dataMethode!$F$24))/dataMethode!$F$24)*CB97</f>
        <v>6.7961076</v>
      </c>
      <c r="CD104" s="73">
        <f>exp(-dataMethode!$F$24)*CC104+((1-exp(-dataMethode!$F$24))/dataMethode!$F$24)*CC97</f>
        <v>4.805573769</v>
      </c>
      <c r="CE104" s="73">
        <f>exp(-dataMethode!$F$24)*CD104+((1-exp(-dataMethode!$F$24))/dataMethode!$F$24)*CD97</f>
        <v>3.3980538</v>
      </c>
      <c r="CF104" s="73">
        <f>exp(-dataMethode!$F$24)*CE104+((1-exp(-dataMethode!$F$24))/dataMethode!$F$24)*CE97</f>
        <v>2.402786885</v>
      </c>
      <c r="CG104" s="73">
        <f>exp(-dataMethode!$F$24)*CF104+((1-exp(-dataMethode!$F$24))/dataMethode!$F$24)*CF97</f>
        <v>1.6990269</v>
      </c>
      <c r="CH104" s="73">
        <f>exp(-dataMethode!$F$24)*CG104+((1-exp(-dataMethode!$F$24))/dataMethode!$F$24)*CG97</f>
        <v>1.201393442</v>
      </c>
      <c r="CI104" s="73">
        <f>exp(-dataMethode!$F$24)*CH104+((1-exp(-dataMethode!$F$24))/dataMethode!$F$24)*CH97</f>
        <v>0.84951345</v>
      </c>
      <c r="CJ104" s="73">
        <f>exp(-dataMethode!$F$24)*CI104+((1-exp(-dataMethode!$F$24))/dataMethode!$F$24)*CI97</f>
        <v>0.6006967212</v>
      </c>
      <c r="CK104" s="73">
        <f>exp(-dataMethode!$F$24)*CJ104+((1-exp(-dataMethode!$F$24))/dataMethode!$F$24)*CJ97</f>
        <v>0.424756725</v>
      </c>
      <c r="CL104" s="73">
        <f>exp(-dataMethode!$F$24)*CK104+((1-exp(-dataMethode!$F$24))/dataMethode!$F$24)*CK97</f>
        <v>0.3003483606</v>
      </c>
      <c r="CM104" s="73">
        <f>exp(-dataMethode!$F$24)*CL104+((1-exp(-dataMethode!$F$24))/dataMethode!$F$24)*CL97</f>
        <v>0.2123783625</v>
      </c>
      <c r="CN104" s="73">
        <f>exp(-dataMethode!$F$24)*CM104+((1-exp(-dataMethode!$F$24))/dataMethode!$F$24)*CM97</f>
        <v>15.68075253</v>
      </c>
      <c r="CO104" s="73">
        <f>exp(-dataMethode!$F$24)*CN104+((1-exp(-dataMethode!$F$24))/dataMethode!$F$24)*CN97</f>
        <v>11.08796644</v>
      </c>
      <c r="CP104" s="73">
        <f>exp(-dataMethode!$F$24)*CO104+((1-exp(-dataMethode!$F$24))/dataMethode!$F$24)*CO97</f>
        <v>7.840376263</v>
      </c>
      <c r="CQ104" s="73">
        <f>exp(-dataMethode!$F$24)*CP104+((1-exp(-dataMethode!$F$24))/dataMethode!$F$24)*CP97</f>
        <v>5.543983222</v>
      </c>
      <c r="CR104" s="73">
        <f>exp(-dataMethode!$F$24)*CQ104+((1-exp(-dataMethode!$F$24))/dataMethode!$F$24)*CQ97</f>
        <v>3.920188131</v>
      </c>
      <c r="CS104" s="73">
        <f>exp(-dataMethode!$F$24)*CR104+((1-exp(-dataMethode!$F$24))/dataMethode!$F$24)*CR97</f>
        <v>2.771991611</v>
      </c>
      <c r="CT104" s="73">
        <f>exp(-dataMethode!$F$24)*CS104+((1-exp(-dataMethode!$F$24))/dataMethode!$F$24)*CS97</f>
        <v>1.960094066</v>
      </c>
      <c r="CU104" s="73">
        <f>exp(-dataMethode!$F$24)*CT104+((1-exp(-dataMethode!$F$24))/dataMethode!$F$24)*CT97</f>
        <v>1.385995806</v>
      </c>
      <c r="CV104" s="73">
        <f>exp(-dataMethode!$F$24)*CU104+((1-exp(-dataMethode!$F$24))/dataMethode!$F$24)*CU97</f>
        <v>0.9800470328</v>
      </c>
      <c r="CW104" s="73">
        <f>exp(-dataMethode!$F$24)*CV104+((1-exp(-dataMethode!$F$24))/dataMethode!$F$24)*CV97</f>
        <v>0.6929979028</v>
      </c>
      <c r="CX104" s="73">
        <f>exp(-dataMethode!$F$24)*CW104+((1-exp(-dataMethode!$F$24))/dataMethode!$F$24)*CW97</f>
        <v>0.4900235164</v>
      </c>
      <c r="CY104" s="73">
        <f>exp(-dataMethode!$F$24)*CX104+((1-exp(-dataMethode!$F$24))/dataMethode!$F$24)*CX97</f>
        <v>0.3464989514</v>
      </c>
      <c r="CZ104" s="73">
        <f>exp(-dataMethode!$F$24)*CY104+((1-exp(-dataMethode!$F$24))/dataMethode!$F$24)*CY97</f>
        <v>0.2450117582</v>
      </c>
      <c r="DA104" s="73">
        <f>exp(-dataMethode!$F$24)*CZ104+((1-exp(-dataMethode!$F$24))/dataMethode!$F$24)*CZ97</f>
        <v>17.56044083</v>
      </c>
      <c r="DB104" s="73">
        <f>exp(-dataMethode!$F$24)*DA104+((1-exp(-dataMethode!$F$24))/dataMethode!$F$24)*DA97</f>
        <v>12.41710679</v>
      </c>
      <c r="DC104" s="73">
        <f>exp(-dataMethode!$F$24)*DB104+((1-exp(-dataMethode!$F$24))/dataMethode!$F$24)*DB97</f>
        <v>8.780220415</v>
      </c>
      <c r="DD104" s="73">
        <f>exp(-dataMethode!$F$24)*DC104+((1-exp(-dataMethode!$F$24))/dataMethode!$F$24)*DC97</f>
        <v>6.208553396</v>
      </c>
      <c r="DE104" s="73">
        <f>exp(-dataMethode!$F$24)*DD104+((1-exp(-dataMethode!$F$24))/dataMethode!$F$24)*DD97</f>
        <v>4.390110207</v>
      </c>
      <c r="DF104" s="73">
        <f>exp(-dataMethode!$F$24)*DE104+((1-exp(-dataMethode!$F$24))/dataMethode!$F$24)*DE97</f>
        <v>3.104276698</v>
      </c>
      <c r="DG104" s="73">
        <f>exp(-dataMethode!$F$24)*DF104+((1-exp(-dataMethode!$F$24))/dataMethode!$F$24)*DF97</f>
        <v>2.195055104</v>
      </c>
      <c r="DH104" s="73">
        <f>exp(-dataMethode!$F$24)*DG104+((1-exp(-dataMethode!$F$24))/dataMethode!$F$24)*DG97</f>
        <v>1.552138349</v>
      </c>
      <c r="DI104" s="73">
        <f>exp(-dataMethode!$F$24)*DH104+((1-exp(-dataMethode!$F$24))/dataMethode!$F$24)*DH97</f>
        <v>1.097527552</v>
      </c>
      <c r="DJ104" s="73">
        <f>exp(-dataMethode!$F$24)*DI104+((1-exp(-dataMethode!$F$24))/dataMethode!$F$24)*DI97</f>
        <v>0.7760691745</v>
      </c>
      <c r="DK104" s="73">
        <f>exp(-dataMethode!$F$24)*DJ104+((1-exp(-dataMethode!$F$24))/dataMethode!$F$24)*DJ97</f>
        <v>0.5487637759</v>
      </c>
      <c r="DL104" s="73">
        <f>exp(-dataMethode!$F$24)*DK104+((1-exp(-dataMethode!$F$24))/dataMethode!$F$24)*DK97</f>
        <v>0.3880345872</v>
      </c>
      <c r="DM104" s="73">
        <f>exp(-dataMethode!$F$24)*DL104+((1-exp(-dataMethode!$F$24))/dataMethode!$F$24)*DL97</f>
        <v>0.274381888</v>
      </c>
      <c r="DN104" s="73">
        <f>exp(-dataMethode!$F$24)*DM104+((1-exp(-dataMethode!$F$24))/dataMethode!$F$24)*DM97</f>
        <v>19.25215712</v>
      </c>
      <c r="DO104" s="73">
        <f>exp(-dataMethode!$F$24)*DN104+((1-exp(-dataMethode!$F$24))/dataMethode!$F$24)*DN97</f>
        <v>13.61333085</v>
      </c>
      <c r="DP104" s="73">
        <f>exp(-dataMethode!$F$24)*DO104+((1-exp(-dataMethode!$F$24))/dataMethode!$F$24)*DO97</f>
        <v>9.626078559</v>
      </c>
      <c r="DQ104" s="73">
        <f>exp(-dataMethode!$F$24)*DP104+((1-exp(-dataMethode!$F$24))/dataMethode!$F$24)*DP97</f>
        <v>6.806665425</v>
      </c>
      <c r="DR104" s="73">
        <f>exp(-dataMethode!$F$24)*DQ104+((1-exp(-dataMethode!$F$24))/dataMethode!$F$24)*DQ97</f>
        <v>4.813039279</v>
      </c>
      <c r="DS104" s="73">
        <f>exp(-dataMethode!$F$24)*DR104+((1-exp(-dataMethode!$F$24))/dataMethode!$F$24)*DR97</f>
        <v>3.403332713</v>
      </c>
      <c r="DT104" s="73">
        <f>exp(-dataMethode!$F$24)*DS104+((1-exp(-dataMethode!$F$24))/dataMethode!$F$24)*DS97</f>
        <v>2.40651964</v>
      </c>
      <c r="DU104" s="73">
        <f>exp(-dataMethode!$F$24)*DT104+((1-exp(-dataMethode!$F$24))/dataMethode!$F$24)*DT97</f>
        <v>1.701666356</v>
      </c>
      <c r="DV104" s="73">
        <f>exp(-dataMethode!$F$24)*DU104+((1-exp(-dataMethode!$F$24))/dataMethode!$F$24)*DU97</f>
        <v>1.20325982</v>
      </c>
      <c r="DW104" s="73">
        <f>exp(-dataMethode!$F$24)*DV104+((1-exp(-dataMethode!$F$24))/dataMethode!$F$24)*DV97</f>
        <v>0.8508331781</v>
      </c>
      <c r="DX104" s="73">
        <f>exp(-dataMethode!$F$24)*DW104+((1-exp(-dataMethode!$F$24))/dataMethode!$F$24)*DW97</f>
        <v>0.6016299099</v>
      </c>
      <c r="DY104" s="73">
        <f>exp(-dataMethode!$F$24)*DX104+((1-exp(-dataMethode!$F$24))/dataMethode!$F$24)*DX97</f>
        <v>0.4254165891</v>
      </c>
      <c r="DZ104" s="73">
        <f>exp(-dataMethode!$F$24)*DY104+((1-exp(-dataMethode!$F$24))/dataMethode!$F$24)*DY97</f>
        <v>0.300814955</v>
      </c>
      <c r="EA104" s="73">
        <f>exp(-dataMethode!$F$24)*DZ104+((1-exp(-dataMethode!$F$24))/dataMethode!$F$24)*DZ97</f>
        <v>20.7746998</v>
      </c>
      <c r="EB104" s="73">
        <f>exp(-dataMethode!$F$24)*EA104+((1-exp(-dataMethode!$F$24))/dataMethode!$F$24)*EA97</f>
        <v>14.6899311</v>
      </c>
      <c r="EC104" s="73">
        <f>exp(-dataMethode!$F$24)*EB104+((1-exp(-dataMethode!$F$24))/dataMethode!$F$24)*EB97</f>
        <v>10.3873499</v>
      </c>
      <c r="ED104" s="73">
        <f>exp(-dataMethode!$F$24)*EC104+((1-exp(-dataMethode!$F$24))/dataMethode!$F$24)*EC97</f>
        <v>7.344965552</v>
      </c>
      <c r="EE104" s="73">
        <f>exp(-dataMethode!$F$24)*ED104+((1-exp(-dataMethode!$F$24))/dataMethode!$F$24)*ED97</f>
        <v>5.19367495</v>
      </c>
      <c r="EF104" s="73">
        <f>exp(-dataMethode!$F$24)*EE104+((1-exp(-dataMethode!$F$24))/dataMethode!$F$24)*EE97</f>
        <v>3.672482776</v>
      </c>
      <c r="EG104" s="73">
        <f>exp(-dataMethode!$F$24)*EF104+((1-exp(-dataMethode!$F$24))/dataMethode!$F$24)*EF97</f>
        <v>2.596837475</v>
      </c>
      <c r="EH104" s="73">
        <f>exp(-dataMethode!$F$24)*EG104+((1-exp(-dataMethode!$F$24))/dataMethode!$F$24)*EG97</f>
        <v>1.836241388</v>
      </c>
      <c r="EI104" s="73">
        <f>exp(-dataMethode!$F$24)*EH104+((1-exp(-dataMethode!$F$24))/dataMethode!$F$24)*EH97</f>
        <v>1.298418737</v>
      </c>
      <c r="EJ104" s="73">
        <f>exp(-dataMethode!$F$24)*EI104+((1-exp(-dataMethode!$F$24))/dataMethode!$F$24)*EI97</f>
        <v>0.918120694</v>
      </c>
      <c r="EK104" s="73">
        <f>exp(-dataMethode!$F$24)*EJ104+((1-exp(-dataMethode!$F$24))/dataMethode!$F$24)*EJ97</f>
        <v>0.6492093687</v>
      </c>
      <c r="EL104" s="73">
        <f>exp(-dataMethode!$F$24)*EK104+((1-exp(-dataMethode!$F$24))/dataMethode!$F$24)*EK97</f>
        <v>0.459060347</v>
      </c>
      <c r="EM104" s="73">
        <f>exp(-dataMethode!$F$24)*EL104+((1-exp(-dataMethode!$F$24))/dataMethode!$F$24)*EL97</f>
        <v>0.3246046844</v>
      </c>
      <c r="EN104" s="73">
        <f>exp(-dataMethode!$F$24)*EM104+((1-exp(-dataMethode!$F$24))/dataMethode!$F$24)*EM97</f>
        <v>22.1449856</v>
      </c>
      <c r="EO104" s="73">
        <f>exp(-dataMethode!$F$24)*EN104+((1-exp(-dataMethode!$F$24))/dataMethode!$F$24)*EN97</f>
        <v>15.65886949</v>
      </c>
      <c r="EP104" s="73">
        <f>exp(-dataMethode!$F$24)*EO104+((1-exp(-dataMethode!$F$24))/dataMethode!$F$24)*EO97</f>
        <v>11.0724928</v>
      </c>
      <c r="EQ104" s="73">
        <f>exp(-dataMethode!$F$24)*EP104+((1-exp(-dataMethode!$F$24))/dataMethode!$F$24)*EP97</f>
        <v>7.829434743</v>
      </c>
      <c r="ER104" s="73">
        <f>exp(-dataMethode!$F$24)*EQ104+((1-exp(-dataMethode!$F$24))/dataMethode!$F$24)*EQ97</f>
        <v>5.5362464</v>
      </c>
      <c r="ES104" s="73">
        <f>exp(-dataMethode!$F$24)*ER104+((1-exp(-dataMethode!$F$24))/dataMethode!$F$24)*ER97</f>
        <v>3.914717372</v>
      </c>
      <c r="ET104" s="73">
        <f>exp(-dataMethode!$F$24)*ES104+((1-exp(-dataMethode!$F$24))/dataMethode!$F$24)*ES97</f>
        <v>2.7681232</v>
      </c>
      <c r="EU104" s="73">
        <f>exp(-dataMethode!$F$24)*ET104+((1-exp(-dataMethode!$F$24))/dataMethode!$F$24)*ET97</f>
        <v>1.957358686</v>
      </c>
      <c r="EV104" s="73">
        <f>exp(-dataMethode!$F$24)*EU104+((1-exp(-dataMethode!$F$24))/dataMethode!$F$24)*EU97</f>
        <v>1.3840616</v>
      </c>
      <c r="EW104" s="73">
        <f>exp(-dataMethode!$F$24)*EV104+((1-exp(-dataMethode!$F$24))/dataMethode!$F$24)*EV97</f>
        <v>0.9786793429</v>
      </c>
      <c r="EX104" s="73">
        <f>exp(-dataMethode!$F$24)*EW104+((1-exp(-dataMethode!$F$24))/dataMethode!$F$24)*EW97</f>
        <v>0.6920308</v>
      </c>
      <c r="EY104" s="73">
        <f>exp(-dataMethode!$F$24)*EX104+((1-exp(-dataMethode!$F$24))/dataMethode!$F$24)*EX97</f>
        <v>0.4893396715</v>
      </c>
      <c r="EZ104" s="73">
        <f>exp(-dataMethode!$F$24)*EY104+((1-exp(-dataMethode!$F$24))/dataMethode!$F$24)*EY97</f>
        <v>0.3460154</v>
      </c>
      <c r="FA104" s="73">
        <f>exp(-dataMethode!$F$24)*EZ104+((1-exp(-dataMethode!$F$24))/dataMethode!$F$24)*EZ97</f>
        <v>23.37824603</v>
      </c>
      <c r="FB104" s="73">
        <f>exp(-dataMethode!$F$24)*FA104+((1-exp(-dataMethode!$F$24))/dataMethode!$F$24)*FA97</f>
        <v>16.5309163</v>
      </c>
      <c r="FC104" s="73">
        <f>exp(-dataMethode!$F$24)*FB104+((1-exp(-dataMethode!$F$24))/dataMethode!$F$24)*FB97</f>
        <v>11.68912301</v>
      </c>
      <c r="FD104" s="73">
        <f>exp(-dataMethode!$F$24)*FC104+((1-exp(-dataMethode!$F$24))/dataMethode!$F$24)*FC97</f>
        <v>8.26545815</v>
      </c>
      <c r="FE104" s="73">
        <f>exp(-dataMethode!$F$24)*FD104+((1-exp(-dataMethode!$F$24))/dataMethode!$F$24)*FD97</f>
        <v>5.844561507</v>
      </c>
      <c r="FF104" s="73">
        <f>exp(-dataMethode!$F$24)*FE104+((1-exp(-dataMethode!$F$24))/dataMethode!$F$24)*FE97</f>
        <v>4.132729075</v>
      </c>
      <c r="FG104" s="73">
        <f>exp(-dataMethode!$F$24)*FF104+((1-exp(-dataMethode!$F$24))/dataMethode!$F$24)*FF97</f>
        <v>2.922280754</v>
      </c>
      <c r="FH104" s="73">
        <f>exp(-dataMethode!$F$24)*FG104+((1-exp(-dataMethode!$F$24))/dataMethode!$F$24)*FG97</f>
        <v>2.066364537</v>
      </c>
      <c r="FI104" s="73">
        <f>exp(-dataMethode!$F$24)*FH104+((1-exp(-dataMethode!$F$24))/dataMethode!$F$24)*FH97</f>
        <v>1.461140377</v>
      </c>
      <c r="FJ104" s="73">
        <f>exp(-dataMethode!$F$24)*FI104+((1-exp(-dataMethode!$F$24))/dataMethode!$F$24)*FI97</f>
        <v>1.033182269</v>
      </c>
      <c r="FK104" s="73">
        <f>exp(-dataMethode!$F$24)*FJ104+((1-exp(-dataMethode!$F$24))/dataMethode!$F$24)*FJ97</f>
        <v>0.7305701884</v>
      </c>
      <c r="FL104" s="73">
        <f>exp(-dataMethode!$F$24)*FK104+((1-exp(-dataMethode!$F$24))/dataMethode!$F$24)*FK97</f>
        <v>0.5165911344</v>
      </c>
      <c r="FM104" s="73">
        <f>exp(-dataMethode!$F$24)*FL104+((1-exp(-dataMethode!$F$24))/dataMethode!$F$24)*FL97</f>
        <v>0.3652850942</v>
      </c>
      <c r="FN104" s="73">
        <f>exp(-dataMethode!$F$24)*FM104+((1-exp(-dataMethode!$F$24))/dataMethode!$F$24)*FM97</f>
        <v>24.48818498</v>
      </c>
      <c r="FO104" s="73">
        <f>exp(-dataMethode!$F$24)*FN104+((1-exp(-dataMethode!$F$24))/dataMethode!$F$24)*FN97</f>
        <v>17.31576166</v>
      </c>
      <c r="FP104" s="73">
        <f>exp(-dataMethode!$F$24)*FO104+((1-exp(-dataMethode!$F$24))/dataMethode!$F$24)*FO97</f>
        <v>12.24409249</v>
      </c>
      <c r="FQ104" s="73">
        <f>exp(-dataMethode!$F$24)*FP104+((1-exp(-dataMethode!$F$24))/dataMethode!$F$24)*FP97</f>
        <v>8.657880831</v>
      </c>
      <c r="FR104" s="73">
        <f>exp(-dataMethode!$F$24)*FQ104+((1-exp(-dataMethode!$F$24))/dataMethode!$F$24)*FQ97</f>
        <v>6.122046246</v>
      </c>
      <c r="FS104" s="73">
        <f>exp(-dataMethode!$F$24)*FR104+((1-exp(-dataMethode!$F$24))/dataMethode!$F$24)*FR97</f>
        <v>4.328940415</v>
      </c>
      <c r="FT104" s="73">
        <f>exp(-dataMethode!$F$24)*FS104+((1-exp(-dataMethode!$F$24))/dataMethode!$F$24)*FS97</f>
        <v>3.061023123</v>
      </c>
      <c r="FU104" s="73">
        <f>exp(-dataMethode!$F$24)*FT104+((1-exp(-dataMethode!$F$24))/dataMethode!$F$24)*FT97</f>
        <v>2.164470208</v>
      </c>
      <c r="FV104" s="73">
        <f>exp(-dataMethode!$F$24)*FU104+((1-exp(-dataMethode!$F$24))/dataMethode!$F$24)*FU97</f>
        <v>1.530511562</v>
      </c>
      <c r="FW104" s="73">
        <f>exp(-dataMethode!$F$24)*FV104+((1-exp(-dataMethode!$F$24))/dataMethode!$F$24)*FV97</f>
        <v>1.082235104</v>
      </c>
      <c r="FX104" s="73">
        <f>exp(-dataMethode!$F$24)*FW104+((1-exp(-dataMethode!$F$24))/dataMethode!$F$24)*FW97</f>
        <v>0.7652557808</v>
      </c>
      <c r="FY104" s="73">
        <f>exp(-dataMethode!$F$24)*FX104+((1-exp(-dataMethode!$F$24))/dataMethode!$F$24)*FX97</f>
        <v>0.5411175519</v>
      </c>
      <c r="FZ104" s="73">
        <f>exp(-dataMethode!$F$24)*FY104+((1-exp(-dataMethode!$F$24))/dataMethode!$F$24)*FY97</f>
        <v>0.3826278904</v>
      </c>
      <c r="GA104" s="73">
        <f>exp(-dataMethode!$F$24)*FZ104+((1-exp(-dataMethode!$F$24))/dataMethode!$F$24)*FZ97</f>
        <v>25.48712297</v>
      </c>
      <c r="GB104" s="73">
        <f>exp(-dataMethode!$F$24)*GA104+((1-exp(-dataMethode!$F$24))/dataMethode!$F$24)*GA97</f>
        <v>18.02211749</v>
      </c>
      <c r="GC104" s="73">
        <f>exp(-dataMethode!$F$24)*GB104+((1-exp(-dataMethode!$F$24))/dataMethode!$F$24)*GB97</f>
        <v>12.74356149</v>
      </c>
      <c r="GD104" s="73">
        <f>exp(-dataMethode!$F$24)*GC104+((1-exp(-dataMethode!$F$24))/dataMethode!$F$24)*GC97</f>
        <v>9.011058743</v>
      </c>
      <c r="GE104" s="73">
        <f>exp(-dataMethode!$F$24)*GD104+((1-exp(-dataMethode!$F$24))/dataMethode!$F$24)*GD97</f>
        <v>6.371780743</v>
      </c>
      <c r="GF104" s="73">
        <f>exp(-dataMethode!$F$24)*GE104+((1-exp(-dataMethode!$F$24))/dataMethode!$F$24)*GE97</f>
        <v>4.505529371</v>
      </c>
      <c r="GG104" s="73"/>
    </row>
    <row r="105">
      <c r="A105" s="66"/>
      <c r="B105" s="66"/>
      <c r="C105" s="66"/>
      <c r="D105" s="132" t="s">
        <v>156</v>
      </c>
      <c r="E105" s="21"/>
      <c r="F105" s="21"/>
      <c r="H105" s="131">
        <v>0.0</v>
      </c>
      <c r="I105" s="73">
        <f>exp(-dataMethode!$F$25)*H105+((1-exp(-dataMethode!$F$25))/dataMethode!$F$25)*H98</f>
        <v>0</v>
      </c>
      <c r="J105" s="73">
        <f>exp(-dataMethode!$F$25)*I105+((1-exp(-dataMethode!$F$25))/dataMethode!$F$25)*I98</f>
        <v>0</v>
      </c>
      <c r="K105" s="73">
        <f>exp(-dataMethode!$F$25)*J105+((1-exp(-dataMethode!$F$25))/dataMethode!$F$25)*J98</f>
        <v>0</v>
      </c>
      <c r="L105" s="73">
        <f>exp(-dataMethode!$F$25)*K105+((1-exp(-dataMethode!$F$25))/dataMethode!$F$25)*K98</f>
        <v>0</v>
      </c>
      <c r="M105" s="73">
        <f>exp(-dataMethode!$F$25)*L105+((1-exp(-dataMethode!$F$25))/dataMethode!$F$25)*L98</f>
        <v>0</v>
      </c>
      <c r="N105" s="73">
        <f>exp(-dataMethode!$F$25)*M105+((1-exp(-dataMethode!$F$25))/dataMethode!$F$25)*M98</f>
        <v>0</v>
      </c>
      <c r="O105" s="73">
        <f>exp(-dataMethode!$F$25)*N105+((1-exp(-dataMethode!$F$25))/dataMethode!$F$25)*N98</f>
        <v>0</v>
      </c>
      <c r="P105" s="73">
        <f>exp(-dataMethode!$F$25)*O105+((1-exp(-dataMethode!$F$25))/dataMethode!$F$25)*O98</f>
        <v>0</v>
      </c>
      <c r="Q105" s="73">
        <f>exp(-dataMethode!$F$25)*P105+((1-exp(-dataMethode!$F$25))/dataMethode!$F$25)*P98</f>
        <v>0</v>
      </c>
      <c r="R105" s="73">
        <f>exp(-dataMethode!$F$25)*Q105+((1-exp(-dataMethode!$F$25))/dataMethode!$F$25)*Q98</f>
        <v>0</v>
      </c>
      <c r="S105" s="73">
        <f>exp(-dataMethode!$F$25)*R105+((1-exp(-dataMethode!$F$25))/dataMethode!$F$25)*R98</f>
        <v>0</v>
      </c>
      <c r="T105" s="73">
        <f>exp(-dataMethode!$F$25)*S105+((1-exp(-dataMethode!$F$25))/dataMethode!$F$25)*S98</f>
        <v>0</v>
      </c>
      <c r="U105" s="73">
        <f>exp(-dataMethode!$F$25)*T105+((1-exp(-dataMethode!$F$25))/dataMethode!$F$25)*T98</f>
        <v>0</v>
      </c>
      <c r="V105" s="73">
        <f>exp(-dataMethode!$F$25)*U105+((1-exp(-dataMethode!$F$25))/dataMethode!$F$25)*U98</f>
        <v>0</v>
      </c>
      <c r="W105" s="73">
        <f>exp(-dataMethode!$F$25)*V105+((1-exp(-dataMethode!$F$25))/dataMethode!$F$25)*V98</f>
        <v>0</v>
      </c>
      <c r="X105" s="73">
        <f>exp(-dataMethode!$F$25)*W105+((1-exp(-dataMethode!$F$25))/dataMethode!$F$25)*W98</f>
        <v>0</v>
      </c>
      <c r="Y105" s="73">
        <f>exp(-dataMethode!$F$25)*X105+((1-exp(-dataMethode!$F$25))/dataMethode!$F$25)*X98</f>
        <v>0</v>
      </c>
      <c r="Z105" s="73">
        <f>exp(-dataMethode!$F$25)*Y105+((1-exp(-dataMethode!$F$25))/dataMethode!$F$25)*Y98</f>
        <v>0</v>
      </c>
      <c r="AA105" s="73">
        <f>exp(-dataMethode!$F$25)*Z105+((1-exp(-dataMethode!$F$25))/dataMethode!$F$25)*Z98</f>
        <v>0</v>
      </c>
      <c r="AB105" s="73">
        <f>exp(-dataMethode!$F$25)*AA105+((1-exp(-dataMethode!$F$25))/dataMethode!$F$25)*AA98</f>
        <v>0</v>
      </c>
      <c r="AC105" s="73">
        <f>exp(-dataMethode!$F$25)*AB105+((1-exp(-dataMethode!$F$25))/dataMethode!$F$25)*AB98</f>
        <v>0</v>
      </c>
      <c r="AD105" s="73">
        <f>exp(-dataMethode!$F$25)*AC105+((1-exp(-dataMethode!$F$25))/dataMethode!$F$25)*AC98</f>
        <v>0</v>
      </c>
      <c r="AE105" s="73">
        <f>exp(-dataMethode!$F$25)*AD105+((1-exp(-dataMethode!$F$25))/dataMethode!$F$25)*AD98</f>
        <v>0</v>
      </c>
      <c r="AF105" s="73">
        <f>exp(-dataMethode!$F$25)*AE105+((1-exp(-dataMethode!$F$25))/dataMethode!$F$25)*AE98</f>
        <v>0</v>
      </c>
      <c r="AG105" s="73">
        <f>exp(-dataMethode!$F$25)*AF105+((1-exp(-dataMethode!$F$25))/dataMethode!$F$25)*AF98</f>
        <v>0</v>
      </c>
      <c r="AH105" s="73">
        <f>exp(-dataMethode!$F$25)*AG105+((1-exp(-dataMethode!$F$25))/dataMethode!$F$25)*AG98</f>
        <v>0</v>
      </c>
      <c r="AI105" s="73">
        <f>exp(-dataMethode!$F$25)*AH105+((1-exp(-dataMethode!$F$25))/dataMethode!$F$25)*AH98</f>
        <v>0</v>
      </c>
      <c r="AJ105" s="73">
        <f>exp(-dataMethode!$F$25)*AI105+((1-exp(-dataMethode!$F$25))/dataMethode!$F$25)*AI98</f>
        <v>0</v>
      </c>
      <c r="AK105" s="73">
        <f>exp(-dataMethode!$F$25)*AJ105+((1-exp(-dataMethode!$F$25))/dataMethode!$F$25)*AJ98</f>
        <v>0</v>
      </c>
      <c r="AL105" s="73">
        <f>exp(-dataMethode!$F$25)*AK105+((1-exp(-dataMethode!$F$25))/dataMethode!$F$25)*AK98</f>
        <v>0</v>
      </c>
      <c r="AM105" s="73">
        <f>exp(-dataMethode!$F$25)*AL105+((1-exp(-dataMethode!$F$25))/dataMethode!$F$25)*AL98</f>
        <v>0</v>
      </c>
      <c r="AN105" s="73">
        <f>exp(-dataMethode!$F$25)*AM105+((1-exp(-dataMethode!$F$25))/dataMethode!$F$25)*AM98</f>
        <v>0</v>
      </c>
      <c r="AO105" s="73">
        <f>exp(-dataMethode!$F$25)*AN105+((1-exp(-dataMethode!$F$25))/dataMethode!$F$25)*AN98</f>
        <v>0</v>
      </c>
      <c r="AP105" s="73">
        <f>exp(-dataMethode!$F$25)*AO105+((1-exp(-dataMethode!$F$25))/dataMethode!$F$25)*AO98</f>
        <v>0</v>
      </c>
      <c r="AQ105" s="73">
        <f>exp(-dataMethode!$F$25)*AP105+((1-exp(-dataMethode!$F$25))/dataMethode!$F$25)*AP98</f>
        <v>0</v>
      </c>
      <c r="AR105" s="73">
        <f>exp(-dataMethode!$F$25)*AQ105+((1-exp(-dataMethode!$F$25))/dataMethode!$F$25)*AQ98</f>
        <v>0</v>
      </c>
      <c r="AS105" s="73">
        <f>exp(-dataMethode!$F$25)*AR105+((1-exp(-dataMethode!$F$25))/dataMethode!$F$25)*AR98</f>
        <v>0</v>
      </c>
      <c r="AT105" s="73">
        <f>exp(-dataMethode!$F$25)*AS105+((1-exp(-dataMethode!$F$25))/dataMethode!$F$25)*AS98</f>
        <v>0</v>
      </c>
      <c r="AU105" s="73">
        <f>exp(-dataMethode!$F$25)*AT105+((1-exp(-dataMethode!$F$25))/dataMethode!$F$25)*AT98</f>
        <v>0</v>
      </c>
      <c r="AV105" s="73">
        <f>exp(-dataMethode!$F$25)*AU105+((1-exp(-dataMethode!$F$25))/dataMethode!$F$25)*AU98</f>
        <v>0</v>
      </c>
      <c r="AW105" s="73">
        <f>exp(-dataMethode!$F$25)*AV105+((1-exp(-dataMethode!$F$25))/dataMethode!$F$25)*AV98</f>
        <v>0</v>
      </c>
      <c r="AX105" s="73">
        <f>exp(-dataMethode!$F$25)*AW105+((1-exp(-dataMethode!$F$25))/dataMethode!$F$25)*AW98</f>
        <v>0</v>
      </c>
      <c r="AY105" s="73">
        <f>exp(-dataMethode!$F$25)*AX105+((1-exp(-dataMethode!$F$25))/dataMethode!$F$25)*AX98</f>
        <v>0</v>
      </c>
      <c r="AZ105" s="73">
        <f>exp(-dataMethode!$F$25)*AY105+((1-exp(-dataMethode!$F$25))/dataMethode!$F$25)*AY98</f>
        <v>0</v>
      </c>
      <c r="BA105" s="73">
        <f>exp(-dataMethode!$F$25)*AZ105+((1-exp(-dataMethode!$F$25))/dataMethode!$F$25)*AZ98</f>
        <v>0</v>
      </c>
      <c r="BB105" s="73">
        <f>exp(-dataMethode!$F$25)*BA105+((1-exp(-dataMethode!$F$25))/dataMethode!$F$25)*BA98</f>
        <v>0</v>
      </c>
      <c r="BC105" s="73">
        <f>exp(-dataMethode!$F$25)*BB105+((1-exp(-dataMethode!$F$25))/dataMethode!$F$25)*BB98</f>
        <v>0</v>
      </c>
      <c r="BD105" s="73">
        <f>exp(-dataMethode!$F$25)*BC105+((1-exp(-dataMethode!$F$25))/dataMethode!$F$25)*BC98</f>
        <v>0</v>
      </c>
      <c r="BE105" s="73">
        <f>exp(-dataMethode!$F$25)*BD105+((1-exp(-dataMethode!$F$25))/dataMethode!$F$25)*BD98</f>
        <v>0</v>
      </c>
      <c r="BF105" s="73">
        <f>exp(-dataMethode!$F$25)*BE105+((1-exp(-dataMethode!$F$25))/dataMethode!$F$25)*BE98</f>
        <v>0</v>
      </c>
      <c r="BG105" s="73">
        <f>exp(-dataMethode!$F$25)*BF105+((1-exp(-dataMethode!$F$25))/dataMethode!$F$25)*BF98</f>
        <v>0</v>
      </c>
      <c r="BH105" s="73">
        <f>exp(-dataMethode!$F$25)*BG105+((1-exp(-dataMethode!$F$25))/dataMethode!$F$25)*BG98</f>
        <v>0</v>
      </c>
      <c r="BI105" s="73">
        <f>exp(-dataMethode!$F$25)*BH105+((1-exp(-dataMethode!$F$25))/dataMethode!$F$25)*BH98</f>
        <v>0</v>
      </c>
      <c r="BJ105" s="73">
        <f>exp(-dataMethode!$F$25)*BI105+((1-exp(-dataMethode!$F$25))/dataMethode!$F$25)*BI98</f>
        <v>0</v>
      </c>
      <c r="BK105" s="73">
        <f>exp(-dataMethode!$F$25)*BJ105+((1-exp(-dataMethode!$F$25))/dataMethode!$F$25)*BJ98</f>
        <v>0</v>
      </c>
      <c r="BL105" s="73">
        <f>exp(-dataMethode!$F$25)*BK105+((1-exp(-dataMethode!$F$25))/dataMethode!$F$25)*BK98</f>
        <v>0</v>
      </c>
      <c r="BM105" s="73">
        <f>exp(-dataMethode!$F$25)*BL105+((1-exp(-dataMethode!$F$25))/dataMethode!$F$25)*BL98</f>
        <v>0</v>
      </c>
      <c r="BN105" s="73">
        <f>exp(-dataMethode!$F$25)*BM105+((1-exp(-dataMethode!$F$25))/dataMethode!$F$25)*BM98</f>
        <v>0</v>
      </c>
      <c r="BO105" s="73">
        <f>exp(-dataMethode!$F$25)*BN105+((1-exp(-dataMethode!$F$25))/dataMethode!$F$25)*BN98</f>
        <v>0</v>
      </c>
      <c r="BP105" s="73">
        <f>exp(-dataMethode!$F$25)*BO105+((1-exp(-dataMethode!$F$25))/dataMethode!$F$25)*BO98</f>
        <v>0</v>
      </c>
      <c r="BQ105" s="73">
        <f>exp(-dataMethode!$F$25)*BP105+((1-exp(-dataMethode!$F$25))/dataMethode!$F$25)*BP98</f>
        <v>0</v>
      </c>
      <c r="BR105" s="73">
        <f>exp(-dataMethode!$F$25)*BQ105+((1-exp(-dataMethode!$F$25))/dataMethode!$F$25)*BQ98</f>
        <v>0</v>
      </c>
      <c r="BS105" s="73">
        <f>exp(-dataMethode!$F$25)*BR105+((1-exp(-dataMethode!$F$25))/dataMethode!$F$25)*BR98</f>
        <v>0</v>
      </c>
      <c r="BT105" s="73">
        <f>exp(-dataMethode!$F$25)*BS105+((1-exp(-dataMethode!$F$25))/dataMethode!$F$25)*BS98</f>
        <v>0</v>
      </c>
      <c r="BU105" s="73">
        <f>exp(-dataMethode!$F$25)*BT105+((1-exp(-dataMethode!$F$25))/dataMethode!$F$25)*BT98</f>
        <v>0</v>
      </c>
      <c r="BV105" s="73">
        <f>exp(-dataMethode!$F$25)*BU105+((1-exp(-dataMethode!$F$25))/dataMethode!$F$25)*BU98</f>
        <v>0</v>
      </c>
      <c r="BW105" s="73">
        <f>exp(-dataMethode!$F$25)*BV105+((1-exp(-dataMethode!$F$25))/dataMethode!$F$25)*BV98</f>
        <v>0</v>
      </c>
      <c r="BX105" s="73">
        <f>exp(-dataMethode!$F$25)*BW105+((1-exp(-dataMethode!$F$25))/dataMethode!$F$25)*BW98</f>
        <v>0</v>
      </c>
      <c r="BY105" s="73">
        <f>exp(-dataMethode!$F$25)*BX105+((1-exp(-dataMethode!$F$25))/dataMethode!$F$25)*BX98</f>
        <v>0</v>
      </c>
      <c r="BZ105" s="73">
        <f>exp(-dataMethode!$F$25)*BY105+((1-exp(-dataMethode!$F$25))/dataMethode!$F$25)*BY98</f>
        <v>0</v>
      </c>
      <c r="CA105" s="73">
        <f>exp(-dataMethode!$F$25)*BZ105+((1-exp(-dataMethode!$F$25))/dataMethode!$F$25)*BZ98</f>
        <v>0</v>
      </c>
      <c r="CB105" s="73">
        <f>exp(-dataMethode!$F$25)*CA105+((1-exp(-dataMethode!$F$25))/dataMethode!$F$25)*CA98</f>
        <v>0</v>
      </c>
      <c r="CC105" s="73">
        <f>exp(-dataMethode!$F$25)*CB105+((1-exp(-dataMethode!$F$25))/dataMethode!$F$25)*CB98</f>
        <v>0</v>
      </c>
      <c r="CD105" s="73">
        <f>exp(-dataMethode!$F$25)*CC105+((1-exp(-dataMethode!$F$25))/dataMethode!$F$25)*CC98</f>
        <v>0</v>
      </c>
      <c r="CE105" s="73">
        <f>exp(-dataMethode!$F$25)*CD105+((1-exp(-dataMethode!$F$25))/dataMethode!$F$25)*CD98</f>
        <v>0</v>
      </c>
      <c r="CF105" s="73">
        <f>exp(-dataMethode!$F$25)*CE105+((1-exp(-dataMethode!$F$25))/dataMethode!$F$25)*CE98</f>
        <v>0</v>
      </c>
      <c r="CG105" s="73">
        <f>exp(-dataMethode!$F$25)*CF105+((1-exp(-dataMethode!$F$25))/dataMethode!$F$25)*CF98</f>
        <v>0</v>
      </c>
      <c r="CH105" s="73">
        <f>exp(-dataMethode!$F$25)*CG105+((1-exp(-dataMethode!$F$25))/dataMethode!$F$25)*CG98</f>
        <v>0</v>
      </c>
      <c r="CI105" s="73">
        <f>exp(-dataMethode!$F$25)*CH105+((1-exp(-dataMethode!$F$25))/dataMethode!$F$25)*CH98</f>
        <v>0</v>
      </c>
      <c r="CJ105" s="73">
        <f>exp(-dataMethode!$F$25)*CI105+((1-exp(-dataMethode!$F$25))/dataMethode!$F$25)*CI98</f>
        <v>0</v>
      </c>
      <c r="CK105" s="73">
        <f>exp(-dataMethode!$F$25)*CJ105+((1-exp(-dataMethode!$F$25))/dataMethode!$F$25)*CJ98</f>
        <v>0</v>
      </c>
      <c r="CL105" s="73">
        <f>exp(-dataMethode!$F$25)*CK105+((1-exp(-dataMethode!$F$25))/dataMethode!$F$25)*CK98</f>
        <v>0</v>
      </c>
      <c r="CM105" s="73">
        <f>exp(-dataMethode!$F$25)*CL105+((1-exp(-dataMethode!$F$25))/dataMethode!$F$25)*CL98</f>
        <v>0</v>
      </c>
      <c r="CN105" s="73">
        <f>exp(-dataMethode!$F$25)*CM105+((1-exp(-dataMethode!$F$25))/dataMethode!$F$25)*CM98</f>
        <v>0</v>
      </c>
      <c r="CO105" s="73">
        <f>exp(-dataMethode!$F$25)*CN105+((1-exp(-dataMethode!$F$25))/dataMethode!$F$25)*CN98</f>
        <v>0</v>
      </c>
      <c r="CP105" s="73">
        <f>exp(-dataMethode!$F$25)*CO105+((1-exp(-dataMethode!$F$25))/dataMethode!$F$25)*CO98</f>
        <v>0</v>
      </c>
      <c r="CQ105" s="73">
        <f>exp(-dataMethode!$F$25)*CP105+((1-exp(-dataMethode!$F$25))/dataMethode!$F$25)*CP98</f>
        <v>0</v>
      </c>
      <c r="CR105" s="73">
        <f>exp(-dataMethode!$F$25)*CQ105+((1-exp(-dataMethode!$F$25))/dataMethode!$F$25)*CQ98</f>
        <v>0</v>
      </c>
      <c r="CS105" s="73">
        <f>exp(-dataMethode!$F$25)*CR105+((1-exp(-dataMethode!$F$25))/dataMethode!$F$25)*CR98</f>
        <v>0</v>
      </c>
      <c r="CT105" s="73">
        <f>exp(-dataMethode!$F$25)*CS105+((1-exp(-dataMethode!$F$25))/dataMethode!$F$25)*CS98</f>
        <v>0</v>
      </c>
      <c r="CU105" s="73">
        <f>exp(-dataMethode!$F$25)*CT105+((1-exp(-dataMethode!$F$25))/dataMethode!$F$25)*CT98</f>
        <v>0</v>
      </c>
      <c r="CV105" s="73">
        <f>exp(-dataMethode!$F$25)*CU105+((1-exp(-dataMethode!$F$25))/dataMethode!$F$25)*CU98</f>
        <v>0</v>
      </c>
      <c r="CW105" s="73">
        <f>exp(-dataMethode!$F$25)*CV105+((1-exp(-dataMethode!$F$25))/dataMethode!$F$25)*CV98</f>
        <v>0</v>
      </c>
      <c r="CX105" s="73">
        <f>exp(-dataMethode!$F$25)*CW105+((1-exp(-dataMethode!$F$25))/dataMethode!$F$25)*CW98</f>
        <v>0</v>
      </c>
      <c r="CY105" s="73">
        <f>exp(-dataMethode!$F$25)*CX105+((1-exp(-dataMethode!$F$25))/dataMethode!$F$25)*CX98</f>
        <v>0</v>
      </c>
      <c r="CZ105" s="73">
        <f>exp(-dataMethode!$F$25)*CY105+((1-exp(-dataMethode!$F$25))/dataMethode!$F$25)*CY98</f>
        <v>0</v>
      </c>
      <c r="DA105" s="73">
        <f>exp(-dataMethode!$F$25)*CZ105+((1-exp(-dataMethode!$F$25))/dataMethode!$F$25)*CZ98</f>
        <v>0</v>
      </c>
      <c r="DB105" s="73">
        <f>exp(-dataMethode!$F$25)*DA105+((1-exp(-dataMethode!$F$25))/dataMethode!$F$25)*DA98</f>
        <v>0</v>
      </c>
      <c r="DC105" s="73">
        <f>exp(-dataMethode!$F$25)*DB105+((1-exp(-dataMethode!$F$25))/dataMethode!$F$25)*DB98</f>
        <v>0</v>
      </c>
      <c r="DD105" s="73">
        <f>exp(-dataMethode!$F$25)*DC105+((1-exp(-dataMethode!$F$25))/dataMethode!$F$25)*DC98</f>
        <v>0</v>
      </c>
      <c r="DE105" s="73">
        <f>exp(-dataMethode!$F$25)*DD105+((1-exp(-dataMethode!$F$25))/dataMethode!$F$25)*DD98</f>
        <v>0</v>
      </c>
      <c r="DF105" s="73">
        <f>exp(-dataMethode!$F$25)*DE105+((1-exp(-dataMethode!$F$25))/dataMethode!$F$25)*DE98</f>
        <v>0</v>
      </c>
      <c r="DG105" s="73">
        <f>exp(-dataMethode!$F$25)*DF105+((1-exp(-dataMethode!$F$25))/dataMethode!$F$25)*DF98</f>
        <v>0</v>
      </c>
      <c r="DH105" s="73">
        <f>exp(-dataMethode!$F$25)*DG105+((1-exp(-dataMethode!$F$25))/dataMethode!$F$25)*DG98</f>
        <v>0</v>
      </c>
      <c r="DI105" s="73">
        <f>exp(-dataMethode!$F$25)*DH105+((1-exp(-dataMethode!$F$25))/dataMethode!$F$25)*DH98</f>
        <v>0</v>
      </c>
      <c r="DJ105" s="73">
        <f>exp(-dataMethode!$F$25)*DI105+((1-exp(-dataMethode!$F$25))/dataMethode!$F$25)*DI98</f>
        <v>0</v>
      </c>
      <c r="DK105" s="73">
        <f>exp(-dataMethode!$F$25)*DJ105+((1-exp(-dataMethode!$F$25))/dataMethode!$F$25)*DJ98</f>
        <v>0</v>
      </c>
      <c r="DL105" s="73">
        <f>exp(-dataMethode!$F$25)*DK105+((1-exp(-dataMethode!$F$25))/dataMethode!$F$25)*DK98</f>
        <v>0</v>
      </c>
      <c r="DM105" s="73">
        <f>exp(-dataMethode!$F$25)*DL105+((1-exp(-dataMethode!$F$25))/dataMethode!$F$25)*DL98</f>
        <v>0</v>
      </c>
      <c r="DN105" s="73">
        <f>exp(-dataMethode!$F$25)*DM105+((1-exp(-dataMethode!$F$25))/dataMethode!$F$25)*DM98</f>
        <v>0</v>
      </c>
      <c r="DO105" s="73">
        <f>exp(-dataMethode!$F$25)*DN105+((1-exp(-dataMethode!$F$25))/dataMethode!$F$25)*DN98</f>
        <v>0</v>
      </c>
      <c r="DP105" s="73">
        <f>exp(-dataMethode!$F$25)*DO105+((1-exp(-dataMethode!$F$25))/dataMethode!$F$25)*DO98</f>
        <v>0</v>
      </c>
      <c r="DQ105" s="73">
        <f>exp(-dataMethode!$F$25)*DP105+((1-exp(-dataMethode!$F$25))/dataMethode!$F$25)*DP98</f>
        <v>0</v>
      </c>
      <c r="DR105" s="73">
        <f>exp(-dataMethode!$F$25)*DQ105+((1-exp(-dataMethode!$F$25))/dataMethode!$F$25)*DQ98</f>
        <v>0</v>
      </c>
      <c r="DS105" s="73">
        <f>exp(-dataMethode!$F$25)*DR105+((1-exp(-dataMethode!$F$25))/dataMethode!$F$25)*DR98</f>
        <v>0</v>
      </c>
      <c r="DT105" s="73">
        <f>exp(-dataMethode!$F$25)*DS105+((1-exp(-dataMethode!$F$25))/dataMethode!$F$25)*DS98</f>
        <v>0</v>
      </c>
      <c r="DU105" s="73">
        <f>exp(-dataMethode!$F$25)*DT105+((1-exp(-dataMethode!$F$25))/dataMethode!$F$25)*DT98</f>
        <v>0</v>
      </c>
      <c r="DV105" s="73">
        <f>exp(-dataMethode!$F$25)*DU105+((1-exp(-dataMethode!$F$25))/dataMethode!$F$25)*DU98</f>
        <v>0</v>
      </c>
      <c r="DW105" s="73">
        <f>exp(-dataMethode!$F$25)*DV105+((1-exp(-dataMethode!$F$25))/dataMethode!$F$25)*DV98</f>
        <v>0</v>
      </c>
      <c r="DX105" s="73">
        <f>exp(-dataMethode!$F$25)*DW105+((1-exp(-dataMethode!$F$25))/dataMethode!$F$25)*DW98</f>
        <v>0</v>
      </c>
      <c r="DY105" s="73">
        <f>exp(-dataMethode!$F$25)*DX105+((1-exp(-dataMethode!$F$25))/dataMethode!$F$25)*DX98</f>
        <v>0</v>
      </c>
      <c r="DZ105" s="73">
        <f>exp(-dataMethode!$F$25)*DY105+((1-exp(-dataMethode!$F$25))/dataMethode!$F$25)*DY98</f>
        <v>0</v>
      </c>
      <c r="EA105" s="73">
        <f>exp(-dataMethode!$F$25)*DZ105+((1-exp(-dataMethode!$F$25))/dataMethode!$F$25)*DZ98</f>
        <v>0</v>
      </c>
      <c r="EB105" s="73">
        <f>exp(-dataMethode!$F$25)*EA105+((1-exp(-dataMethode!$F$25))/dataMethode!$F$25)*EA98</f>
        <v>0</v>
      </c>
      <c r="EC105" s="73">
        <f>exp(-dataMethode!$F$25)*EB105+((1-exp(-dataMethode!$F$25))/dataMethode!$F$25)*EB98</f>
        <v>0</v>
      </c>
      <c r="ED105" s="73">
        <f>exp(-dataMethode!$F$25)*EC105+((1-exp(-dataMethode!$F$25))/dataMethode!$F$25)*EC98</f>
        <v>0</v>
      </c>
      <c r="EE105" s="73">
        <f>exp(-dataMethode!$F$25)*ED105+((1-exp(-dataMethode!$F$25))/dataMethode!$F$25)*ED98</f>
        <v>0</v>
      </c>
      <c r="EF105" s="73">
        <f>exp(-dataMethode!$F$25)*EE105+((1-exp(-dataMethode!$F$25))/dataMethode!$F$25)*EE98</f>
        <v>0</v>
      </c>
      <c r="EG105" s="73">
        <f>exp(-dataMethode!$F$25)*EF105+((1-exp(-dataMethode!$F$25))/dataMethode!$F$25)*EF98</f>
        <v>0</v>
      </c>
      <c r="EH105" s="73">
        <f>exp(-dataMethode!$F$25)*EG105+((1-exp(-dataMethode!$F$25))/dataMethode!$F$25)*EG98</f>
        <v>0</v>
      </c>
      <c r="EI105" s="73">
        <f>exp(-dataMethode!$F$25)*EH105+((1-exp(-dataMethode!$F$25))/dataMethode!$F$25)*EH98</f>
        <v>0</v>
      </c>
      <c r="EJ105" s="73">
        <f>exp(-dataMethode!$F$25)*EI105+((1-exp(-dataMethode!$F$25))/dataMethode!$F$25)*EI98</f>
        <v>0</v>
      </c>
      <c r="EK105" s="73">
        <f>exp(-dataMethode!$F$25)*EJ105+((1-exp(-dataMethode!$F$25))/dataMethode!$F$25)*EJ98</f>
        <v>0</v>
      </c>
      <c r="EL105" s="73">
        <f>exp(-dataMethode!$F$25)*EK105+((1-exp(-dataMethode!$F$25))/dataMethode!$F$25)*EK98</f>
        <v>0</v>
      </c>
      <c r="EM105" s="73">
        <f>exp(-dataMethode!$F$25)*EL105+((1-exp(-dataMethode!$F$25))/dataMethode!$F$25)*EL98</f>
        <v>0</v>
      </c>
      <c r="EN105" s="73">
        <f>exp(-dataMethode!$F$25)*EM105+((1-exp(-dataMethode!$F$25))/dataMethode!$F$25)*EM98</f>
        <v>0</v>
      </c>
      <c r="EO105" s="73">
        <f>exp(-dataMethode!$F$25)*EN105+((1-exp(-dataMethode!$F$25))/dataMethode!$F$25)*EN98</f>
        <v>0</v>
      </c>
      <c r="EP105" s="73">
        <f>exp(-dataMethode!$F$25)*EO105+((1-exp(-dataMethode!$F$25))/dataMethode!$F$25)*EO98</f>
        <v>0</v>
      </c>
      <c r="EQ105" s="73">
        <f>exp(-dataMethode!$F$25)*EP105+((1-exp(-dataMethode!$F$25))/dataMethode!$F$25)*EP98</f>
        <v>0</v>
      </c>
      <c r="ER105" s="73">
        <f>exp(-dataMethode!$F$25)*EQ105+((1-exp(-dataMethode!$F$25))/dataMethode!$F$25)*EQ98</f>
        <v>0</v>
      </c>
      <c r="ES105" s="73">
        <f>exp(-dataMethode!$F$25)*ER105+((1-exp(-dataMethode!$F$25))/dataMethode!$F$25)*ER98</f>
        <v>0</v>
      </c>
      <c r="ET105" s="73">
        <f>exp(-dataMethode!$F$25)*ES105+((1-exp(-dataMethode!$F$25))/dataMethode!$F$25)*ES98</f>
        <v>0</v>
      </c>
      <c r="EU105" s="73">
        <f>exp(-dataMethode!$F$25)*ET105+((1-exp(-dataMethode!$F$25))/dataMethode!$F$25)*ET98</f>
        <v>0</v>
      </c>
      <c r="EV105" s="73">
        <f>exp(-dataMethode!$F$25)*EU105+((1-exp(-dataMethode!$F$25))/dataMethode!$F$25)*EU98</f>
        <v>0</v>
      </c>
      <c r="EW105" s="73">
        <f>exp(-dataMethode!$F$25)*EV105+((1-exp(-dataMethode!$F$25))/dataMethode!$F$25)*EV98</f>
        <v>0</v>
      </c>
      <c r="EX105" s="73">
        <f>exp(-dataMethode!$F$25)*EW105+((1-exp(-dataMethode!$F$25))/dataMethode!$F$25)*EW98</f>
        <v>0</v>
      </c>
      <c r="EY105" s="73">
        <f>exp(-dataMethode!$F$25)*EX105+((1-exp(-dataMethode!$F$25))/dataMethode!$F$25)*EX98</f>
        <v>0</v>
      </c>
      <c r="EZ105" s="73">
        <f>exp(-dataMethode!$F$25)*EY105+((1-exp(-dataMethode!$F$25))/dataMethode!$F$25)*EY98</f>
        <v>0</v>
      </c>
      <c r="FA105" s="73">
        <f>exp(-dataMethode!$F$25)*EZ105+((1-exp(-dataMethode!$F$25))/dataMethode!$F$25)*EZ98</f>
        <v>0</v>
      </c>
      <c r="FB105" s="73">
        <f>exp(-dataMethode!$F$25)*FA105+((1-exp(-dataMethode!$F$25))/dataMethode!$F$25)*FA98</f>
        <v>0</v>
      </c>
      <c r="FC105" s="73">
        <f>exp(-dataMethode!$F$25)*FB105+((1-exp(-dataMethode!$F$25))/dataMethode!$F$25)*FB98</f>
        <v>0</v>
      </c>
      <c r="FD105" s="73">
        <f>exp(-dataMethode!$F$25)*FC105+((1-exp(-dataMethode!$F$25))/dataMethode!$F$25)*FC98</f>
        <v>0</v>
      </c>
      <c r="FE105" s="73">
        <f>exp(-dataMethode!$F$25)*FD105+((1-exp(-dataMethode!$F$25))/dataMethode!$F$25)*FD98</f>
        <v>0</v>
      </c>
      <c r="FF105" s="73">
        <f>exp(-dataMethode!$F$25)*FE105+((1-exp(-dataMethode!$F$25))/dataMethode!$F$25)*FE98</f>
        <v>0</v>
      </c>
      <c r="FG105" s="73">
        <f>exp(-dataMethode!$F$25)*FF105+((1-exp(-dataMethode!$F$25))/dataMethode!$F$25)*FF98</f>
        <v>0</v>
      </c>
      <c r="FH105" s="73">
        <f>exp(-dataMethode!$F$25)*FG105+((1-exp(-dataMethode!$F$25))/dataMethode!$F$25)*FG98</f>
        <v>0</v>
      </c>
      <c r="FI105" s="73">
        <f>exp(-dataMethode!$F$25)*FH105+((1-exp(-dataMethode!$F$25))/dataMethode!$F$25)*FH98</f>
        <v>0</v>
      </c>
      <c r="FJ105" s="73">
        <f>exp(-dataMethode!$F$25)*FI105+((1-exp(-dataMethode!$F$25))/dataMethode!$F$25)*FI98</f>
        <v>0</v>
      </c>
      <c r="FK105" s="73">
        <f>exp(-dataMethode!$F$25)*FJ105+((1-exp(-dataMethode!$F$25))/dataMethode!$F$25)*FJ98</f>
        <v>0</v>
      </c>
      <c r="FL105" s="73">
        <f>exp(-dataMethode!$F$25)*FK105+((1-exp(-dataMethode!$F$25))/dataMethode!$F$25)*FK98</f>
        <v>0</v>
      </c>
      <c r="FM105" s="73">
        <f>exp(-dataMethode!$F$25)*FL105+((1-exp(-dataMethode!$F$25))/dataMethode!$F$25)*FL98</f>
        <v>0</v>
      </c>
      <c r="FN105" s="73">
        <f>exp(-dataMethode!$F$25)*FM105+((1-exp(-dataMethode!$F$25))/dataMethode!$F$25)*FM98</f>
        <v>0</v>
      </c>
      <c r="FO105" s="73">
        <f>exp(-dataMethode!$F$25)*FN105+((1-exp(-dataMethode!$F$25))/dataMethode!$F$25)*FN98</f>
        <v>0</v>
      </c>
      <c r="FP105" s="73">
        <f>exp(-dataMethode!$F$25)*FO105+((1-exp(-dataMethode!$F$25))/dataMethode!$F$25)*FO98</f>
        <v>0</v>
      </c>
      <c r="FQ105" s="73">
        <f>exp(-dataMethode!$F$25)*FP105+((1-exp(-dataMethode!$F$25))/dataMethode!$F$25)*FP98</f>
        <v>0</v>
      </c>
      <c r="FR105" s="73">
        <f>exp(-dataMethode!$F$25)*FQ105+((1-exp(-dataMethode!$F$25))/dataMethode!$F$25)*FQ98</f>
        <v>0</v>
      </c>
      <c r="FS105" s="73">
        <f>exp(-dataMethode!$F$25)*FR105+((1-exp(-dataMethode!$F$25))/dataMethode!$F$25)*FR98</f>
        <v>0</v>
      </c>
      <c r="FT105" s="73">
        <f>exp(-dataMethode!$F$25)*FS105+((1-exp(-dataMethode!$F$25))/dataMethode!$F$25)*FS98</f>
        <v>0</v>
      </c>
      <c r="FU105" s="73">
        <f>exp(-dataMethode!$F$25)*FT105+((1-exp(-dataMethode!$F$25))/dataMethode!$F$25)*FT98</f>
        <v>0</v>
      </c>
      <c r="FV105" s="73">
        <f>exp(-dataMethode!$F$25)*FU105+((1-exp(-dataMethode!$F$25))/dataMethode!$F$25)*FU98</f>
        <v>0</v>
      </c>
      <c r="FW105" s="73">
        <f>exp(-dataMethode!$F$25)*FV105+((1-exp(-dataMethode!$F$25))/dataMethode!$F$25)*FV98</f>
        <v>0</v>
      </c>
      <c r="FX105" s="73">
        <f>exp(-dataMethode!$F$25)*FW105+((1-exp(-dataMethode!$F$25))/dataMethode!$F$25)*FW98</f>
        <v>0</v>
      </c>
      <c r="FY105" s="73">
        <f>exp(-dataMethode!$F$25)*FX105+((1-exp(-dataMethode!$F$25))/dataMethode!$F$25)*FX98</f>
        <v>0</v>
      </c>
      <c r="FZ105" s="73">
        <f>exp(-dataMethode!$F$25)*FY105+((1-exp(-dataMethode!$F$25))/dataMethode!$F$25)*FY98</f>
        <v>0</v>
      </c>
      <c r="GA105" s="73">
        <f>exp(-dataMethode!$F$25)*FZ105+((1-exp(-dataMethode!$F$25))/dataMethode!$F$25)*FZ98</f>
        <v>0</v>
      </c>
      <c r="GB105" s="73">
        <f>exp(-dataMethode!$F$25)*GA105+((1-exp(-dataMethode!$F$25))/dataMethode!$F$25)*GA98</f>
        <v>0</v>
      </c>
      <c r="GC105" s="73">
        <f>exp(-dataMethode!$F$25)*GB105+((1-exp(-dataMethode!$F$25))/dataMethode!$F$25)*GB98</f>
        <v>0</v>
      </c>
      <c r="GD105" s="73">
        <f>exp(-dataMethode!$F$25)*GC105+((1-exp(-dataMethode!$F$25))/dataMethode!$F$25)*GC98</f>
        <v>0</v>
      </c>
      <c r="GE105" s="73">
        <f>exp(-dataMethode!$F$25)*GD105+((1-exp(-dataMethode!$F$25))/dataMethode!$F$25)*GD98</f>
        <v>0</v>
      </c>
      <c r="GF105" s="73">
        <f>exp(-dataMethode!$F$25)*GE105+((1-exp(-dataMethode!$F$25))/dataMethode!$F$25)*GE98</f>
        <v>0</v>
      </c>
      <c r="GG105" s="73"/>
    </row>
    <row r="106">
      <c r="A106" s="66"/>
      <c r="B106" s="66"/>
      <c r="C106" s="66"/>
      <c r="D106" s="66"/>
      <c r="E106" s="21"/>
      <c r="F106" s="21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  <c r="AJ106" s="73"/>
      <c r="AK106" s="73"/>
      <c r="AL106" s="73"/>
      <c r="AM106" s="73"/>
      <c r="AN106" s="73"/>
      <c r="AO106" s="73"/>
      <c r="AP106" s="73"/>
      <c r="AQ106" s="73"/>
      <c r="AR106" s="73"/>
      <c r="AS106" s="73"/>
      <c r="AT106" s="73"/>
      <c r="AU106" s="73"/>
      <c r="AV106" s="73"/>
      <c r="AW106" s="73"/>
      <c r="AX106" s="73"/>
      <c r="AY106" s="73"/>
      <c r="AZ106" s="73"/>
      <c r="BA106" s="73"/>
      <c r="BB106" s="73"/>
      <c r="BC106" s="73"/>
      <c r="BD106" s="73"/>
      <c r="BE106" s="73"/>
      <c r="BF106" s="73"/>
      <c r="BG106" s="73"/>
      <c r="BH106" s="73"/>
      <c r="BI106" s="73"/>
      <c r="BJ106" s="73"/>
      <c r="BK106" s="73"/>
      <c r="BL106" s="73"/>
      <c r="BM106" s="73"/>
      <c r="BN106" s="73"/>
      <c r="BO106" s="73"/>
      <c r="BP106" s="73"/>
      <c r="BQ106" s="73"/>
      <c r="BR106" s="73"/>
      <c r="BS106" s="73"/>
      <c r="BT106" s="73"/>
      <c r="BU106" s="73"/>
      <c r="BV106" s="73"/>
      <c r="BW106" s="73"/>
      <c r="BX106" s="73"/>
      <c r="BY106" s="73"/>
      <c r="BZ106" s="73"/>
      <c r="CA106" s="73"/>
      <c r="CB106" s="73"/>
      <c r="CC106" s="73"/>
      <c r="CD106" s="73"/>
      <c r="CE106" s="73"/>
      <c r="CF106" s="73"/>
      <c r="CG106" s="73"/>
      <c r="CH106" s="73"/>
      <c r="CI106" s="73"/>
      <c r="CJ106" s="73"/>
      <c r="CK106" s="7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  <c r="CW106" s="73"/>
      <c r="CX106" s="73"/>
      <c r="CY106" s="73"/>
      <c r="CZ106" s="73"/>
      <c r="DA106" s="73"/>
      <c r="DB106" s="73"/>
      <c r="DC106" s="73"/>
      <c r="DD106" s="73"/>
      <c r="DE106" s="73"/>
      <c r="DF106" s="73"/>
      <c r="DG106" s="73"/>
      <c r="DH106" s="73"/>
      <c r="DI106" s="73"/>
      <c r="DJ106" s="73"/>
      <c r="DK106" s="73"/>
      <c r="DL106" s="73"/>
      <c r="DM106" s="73"/>
      <c r="DN106" s="73"/>
      <c r="DO106" s="73"/>
      <c r="DP106" s="73"/>
      <c r="DQ106" s="73"/>
      <c r="DR106" s="73"/>
      <c r="DS106" s="73"/>
      <c r="DT106" s="73"/>
      <c r="DU106" s="73"/>
      <c r="DV106" s="73"/>
      <c r="DW106" s="73"/>
      <c r="DX106" s="73"/>
      <c r="DY106" s="73"/>
      <c r="DZ106" s="73"/>
      <c r="EA106" s="73"/>
      <c r="EB106" s="73"/>
      <c r="EC106" s="73"/>
      <c r="ED106" s="73"/>
      <c r="EE106" s="73"/>
      <c r="EF106" s="73"/>
      <c r="EG106" s="73"/>
      <c r="EH106" s="73"/>
      <c r="EI106" s="73"/>
      <c r="EJ106" s="73"/>
      <c r="EK106" s="73"/>
      <c r="EL106" s="73"/>
      <c r="EM106" s="73"/>
      <c r="EN106" s="73"/>
      <c r="EO106" s="73"/>
      <c r="EP106" s="73"/>
      <c r="EQ106" s="73"/>
      <c r="ER106" s="73"/>
      <c r="ES106" s="73"/>
      <c r="ET106" s="73"/>
      <c r="EU106" s="73"/>
      <c r="EV106" s="73"/>
      <c r="EW106" s="73"/>
      <c r="EX106" s="73"/>
      <c r="EY106" s="73"/>
      <c r="EZ106" s="73"/>
      <c r="FA106" s="73"/>
      <c r="FB106" s="73"/>
      <c r="FC106" s="73"/>
      <c r="FD106" s="73"/>
      <c r="FE106" s="73"/>
      <c r="FF106" s="73"/>
      <c r="FG106" s="73"/>
      <c r="FH106" s="73"/>
      <c r="FI106" s="73"/>
      <c r="FJ106" s="73"/>
      <c r="FK106" s="73"/>
      <c r="FL106" s="73"/>
      <c r="FM106" s="73"/>
      <c r="FN106" s="73"/>
      <c r="FO106" s="73"/>
      <c r="FP106" s="73"/>
      <c r="FQ106" s="73"/>
      <c r="FR106" s="73"/>
      <c r="FS106" s="73"/>
      <c r="FT106" s="73"/>
      <c r="FU106" s="73"/>
      <c r="FV106" s="73"/>
      <c r="FW106" s="73"/>
      <c r="FX106" s="73"/>
      <c r="FY106" s="73"/>
      <c r="FZ106" s="73"/>
      <c r="GA106" s="73"/>
      <c r="GB106" s="73"/>
      <c r="GC106" s="73"/>
      <c r="GD106" s="73"/>
      <c r="GE106" s="73"/>
      <c r="GF106" s="73"/>
      <c r="GG106" s="73"/>
    </row>
    <row r="107">
      <c r="A107" s="66"/>
      <c r="B107" s="66"/>
      <c r="C107" s="66"/>
      <c r="D107" s="92" t="s">
        <v>157</v>
      </c>
      <c r="E107" s="133"/>
      <c r="F107" s="133" t="s">
        <v>76</v>
      </c>
      <c r="G107" s="134"/>
      <c r="H107" s="135">
        <f t="shared" ref="H107:GF107" si="24">H102+H103+H104+H105</f>
        <v>0</v>
      </c>
      <c r="I107" s="135">
        <f t="shared" si="24"/>
        <v>7.484515918</v>
      </c>
      <c r="J107" s="135">
        <f t="shared" si="24"/>
        <v>6.480150089</v>
      </c>
      <c r="K107" s="135">
        <f t="shared" si="24"/>
        <v>5.737475799</v>
      </c>
      <c r="L107" s="135">
        <f t="shared" si="24"/>
        <v>5.180733548</v>
      </c>
      <c r="M107" s="135">
        <f t="shared" si="24"/>
        <v>4.756328994</v>
      </c>
      <c r="N107" s="135">
        <f t="shared" si="24"/>
        <v>4.426341591</v>
      </c>
      <c r="O107" s="135">
        <f t="shared" si="24"/>
        <v>4.163934486</v>
      </c>
      <c r="P107" s="135">
        <f t="shared" si="24"/>
        <v>12.1937488</v>
      </c>
      <c r="Q107" s="135">
        <f t="shared" si="24"/>
        <v>11.33883641</v>
      </c>
      <c r="R107" s="135">
        <f t="shared" si="24"/>
        <v>10.66797157</v>
      </c>
      <c r="S107" s="135">
        <f t="shared" si="24"/>
        <v>10.12890677</v>
      </c>
      <c r="T107" s="135">
        <f t="shared" si="24"/>
        <v>9.684655151</v>
      </c>
      <c r="U107" s="135">
        <f t="shared" si="24"/>
        <v>9.309021834</v>
      </c>
      <c r="V107" s="135">
        <f t="shared" si="24"/>
        <v>8.983444101</v>
      </c>
      <c r="W107" s="135">
        <f t="shared" si="24"/>
        <v>23.51492093</v>
      </c>
      <c r="X107" s="135">
        <f t="shared" si="24"/>
        <v>22.00444754</v>
      </c>
      <c r="Y107" s="135">
        <f t="shared" si="24"/>
        <v>20.80989929</v>
      </c>
      <c r="Z107" s="135">
        <f t="shared" si="24"/>
        <v>19.84179957</v>
      </c>
      <c r="AA107" s="135">
        <f t="shared" si="24"/>
        <v>19.03680318</v>
      </c>
      <c r="AB107" s="135">
        <f t="shared" si="24"/>
        <v>18.35004458</v>
      </c>
      <c r="AC107" s="135">
        <f t="shared" si="24"/>
        <v>17.74972716</v>
      </c>
      <c r="AD107" s="135">
        <f t="shared" si="24"/>
        <v>42.36862308</v>
      </c>
      <c r="AE107" s="135">
        <f t="shared" si="24"/>
        <v>39.79061231</v>
      </c>
      <c r="AF107" s="135">
        <f t="shared" si="24"/>
        <v>37.74046041</v>
      </c>
      <c r="AG107" s="135">
        <f t="shared" si="24"/>
        <v>36.0689584</v>
      </c>
      <c r="AH107" s="135">
        <f t="shared" si="24"/>
        <v>34.67046799</v>
      </c>
      <c r="AI107" s="135">
        <f t="shared" si="24"/>
        <v>33.47016336</v>
      </c>
      <c r="AJ107" s="135">
        <f t="shared" si="24"/>
        <v>32.41500955</v>
      </c>
      <c r="AK107" s="135">
        <f t="shared" si="24"/>
        <v>31.46738319</v>
      </c>
      <c r="AL107" s="135">
        <f t="shared" si="24"/>
        <v>30.60056162</v>
      </c>
      <c r="AM107" s="135">
        <f t="shared" si="24"/>
        <v>29.79553308</v>
      </c>
      <c r="AN107" s="135">
        <f t="shared" si="24"/>
        <v>55.29942003</v>
      </c>
      <c r="AO107" s="135">
        <f t="shared" si="24"/>
        <v>52.41480517</v>
      </c>
      <c r="AP107" s="135">
        <f t="shared" si="24"/>
        <v>50.07024079</v>
      </c>
      <c r="AQ107" s="135">
        <f t="shared" si="24"/>
        <v>48.11472479</v>
      </c>
      <c r="AR107" s="135">
        <f t="shared" si="24"/>
        <v>46.44130912</v>
      </c>
      <c r="AS107" s="135">
        <f t="shared" si="24"/>
        <v>44.97420094</v>
      </c>
      <c r="AT107" s="135">
        <f t="shared" si="24"/>
        <v>43.65964167</v>
      </c>
      <c r="AU107" s="135">
        <f t="shared" si="24"/>
        <v>42.45945738</v>
      </c>
      <c r="AV107" s="135">
        <f t="shared" si="24"/>
        <v>41.3464981</v>
      </c>
      <c r="AW107" s="135">
        <f t="shared" si="24"/>
        <v>40.30141293</v>
      </c>
      <c r="AX107" s="135">
        <f t="shared" si="24"/>
        <v>39.31036944</v>
      </c>
      <c r="AY107" s="135">
        <f t="shared" si="24"/>
        <v>38.36344108</v>
      </c>
      <c r="AZ107" s="135">
        <f t="shared" si="24"/>
        <v>37.45346677</v>
      </c>
      <c r="BA107" s="135">
        <f t="shared" si="24"/>
        <v>75.81763608</v>
      </c>
      <c r="BB107" s="135">
        <f t="shared" si="24"/>
        <v>71.74058283</v>
      </c>
      <c r="BC107" s="135">
        <f t="shared" si="24"/>
        <v>68.44529932</v>
      </c>
      <c r="BD107" s="135">
        <f t="shared" si="24"/>
        <v>65.71245182</v>
      </c>
      <c r="BE107" s="135">
        <f t="shared" si="24"/>
        <v>63.38671637</v>
      </c>
      <c r="BF107" s="135">
        <f t="shared" si="24"/>
        <v>61.35803648</v>
      </c>
      <c r="BG107" s="135">
        <f t="shared" si="24"/>
        <v>59.54837013</v>
      </c>
      <c r="BH107" s="135">
        <f t="shared" si="24"/>
        <v>57.9023184</v>
      </c>
      <c r="BI107" s="135">
        <f t="shared" si="24"/>
        <v>56.3804987</v>
      </c>
      <c r="BJ107" s="135">
        <f t="shared" si="24"/>
        <v>54.9548589</v>
      </c>
      <c r="BK107" s="135">
        <f t="shared" si="24"/>
        <v>53.60536368</v>
      </c>
      <c r="BL107" s="135">
        <f t="shared" si="24"/>
        <v>52.31765141</v>
      </c>
      <c r="BM107" s="135">
        <f t="shared" si="24"/>
        <v>51.0813771</v>
      </c>
      <c r="BN107" s="135">
        <f t="shared" si="24"/>
        <v>100.8149716</v>
      </c>
      <c r="BO107" s="135">
        <f t="shared" si="24"/>
        <v>95.47995487</v>
      </c>
      <c r="BP107" s="135">
        <f t="shared" si="24"/>
        <v>91.15936479</v>
      </c>
      <c r="BQ107" s="135">
        <f t="shared" si="24"/>
        <v>87.56884858</v>
      </c>
      <c r="BR107" s="135">
        <f t="shared" si="24"/>
        <v>84.50703303</v>
      </c>
      <c r="BS107" s="135">
        <f t="shared" si="24"/>
        <v>81.83122777</v>
      </c>
      <c r="BT107" s="135">
        <f t="shared" si="24"/>
        <v>79.44024483</v>
      </c>
      <c r="BU107" s="135">
        <f t="shared" si="24"/>
        <v>77.26224994</v>
      </c>
      <c r="BV107" s="135">
        <f t="shared" si="24"/>
        <v>75.24617201</v>
      </c>
      <c r="BW107" s="135">
        <f t="shared" si="24"/>
        <v>73.3556285</v>
      </c>
      <c r="BX107" s="135">
        <f t="shared" si="24"/>
        <v>71.56462985</v>
      </c>
      <c r="BY107" s="135">
        <f t="shared" si="24"/>
        <v>69.85454188</v>
      </c>
      <c r="BZ107" s="135">
        <f t="shared" si="24"/>
        <v>68.21193773</v>
      </c>
      <c r="CA107" s="135">
        <f t="shared" si="24"/>
        <v>128.0682016</v>
      </c>
      <c r="CB107" s="135">
        <f t="shared" si="24"/>
        <v>121.4939002</v>
      </c>
      <c r="CC107" s="135">
        <f t="shared" si="24"/>
        <v>116.1460061</v>
      </c>
      <c r="CD107" s="135">
        <f t="shared" si="24"/>
        <v>111.6815531</v>
      </c>
      <c r="CE107" s="135">
        <f t="shared" si="24"/>
        <v>107.8576399</v>
      </c>
      <c r="CF107" s="135">
        <f t="shared" si="24"/>
        <v>104.5021311</v>
      </c>
      <c r="CG107" s="135">
        <f t="shared" si="24"/>
        <v>101.4929398</v>
      </c>
      <c r="CH107" s="135">
        <f t="shared" si="24"/>
        <v>98.74337755</v>
      </c>
      <c r="CI107" s="135">
        <f t="shared" si="24"/>
        <v>96.19179537</v>
      </c>
      <c r="CJ107" s="135">
        <f t="shared" si="24"/>
        <v>93.7942583</v>
      </c>
      <c r="CK107" s="135">
        <f t="shared" si="24"/>
        <v>91.51936551</v>
      </c>
      <c r="CL107" s="135">
        <f t="shared" si="24"/>
        <v>89.34458728</v>
      </c>
      <c r="CM107" s="135">
        <f t="shared" si="24"/>
        <v>87.25367465</v>
      </c>
      <c r="CN107" s="135">
        <f t="shared" si="24"/>
        <v>156.1396215</v>
      </c>
      <c r="CO107" s="135">
        <f t="shared" si="24"/>
        <v>148.3710946</v>
      </c>
      <c r="CP107" s="135">
        <f t="shared" si="24"/>
        <v>142.0215619</v>
      </c>
      <c r="CQ107" s="135">
        <f t="shared" si="24"/>
        <v>136.6952624</v>
      </c>
      <c r="CR107" s="135">
        <f t="shared" si="24"/>
        <v>132.1118778</v>
      </c>
      <c r="CS107" s="135">
        <f t="shared" si="24"/>
        <v>128.0727318</v>
      </c>
      <c r="CT107" s="135">
        <f t="shared" si="24"/>
        <v>124.4368887</v>
      </c>
      <c r="CU107" s="135">
        <f t="shared" si="24"/>
        <v>121.104253</v>
      </c>
      <c r="CV107" s="135">
        <f t="shared" si="24"/>
        <v>118.0036178</v>
      </c>
      <c r="CW107" s="135">
        <f t="shared" si="24"/>
        <v>115.0842145</v>
      </c>
      <c r="CX107" s="135">
        <f t="shared" si="24"/>
        <v>112.3097363</v>
      </c>
      <c r="CY107" s="135">
        <f t="shared" si="24"/>
        <v>109.6541126</v>
      </c>
      <c r="CZ107" s="135">
        <f t="shared" si="24"/>
        <v>107.0985206</v>
      </c>
      <c r="DA107" s="135">
        <f t="shared" si="24"/>
        <v>184.0513782</v>
      </c>
      <c r="DB107" s="135">
        <f t="shared" si="24"/>
        <v>175.1495911</v>
      </c>
      <c r="DC107" s="135">
        <f t="shared" si="24"/>
        <v>167.841452</v>
      </c>
      <c r="DD107" s="135">
        <f t="shared" si="24"/>
        <v>161.6836534</v>
      </c>
      <c r="DE107" s="135">
        <f t="shared" si="24"/>
        <v>156.3621718</v>
      </c>
      <c r="DF107" s="135">
        <f t="shared" si="24"/>
        <v>151.6544142</v>
      </c>
      <c r="DG107" s="135">
        <f t="shared" si="24"/>
        <v>147.4024526</v>
      </c>
      <c r="DH107" s="135">
        <f t="shared" si="24"/>
        <v>143.4940968</v>
      </c>
      <c r="DI107" s="135">
        <f t="shared" si="24"/>
        <v>139.8495108</v>
      </c>
      <c r="DJ107" s="135">
        <f t="shared" si="24"/>
        <v>136.4117486</v>
      </c>
      <c r="DK107" s="135">
        <f t="shared" si="24"/>
        <v>133.1400622</v>
      </c>
      <c r="DL107" s="135">
        <f t="shared" si="24"/>
        <v>130.0051686</v>
      </c>
      <c r="DM107" s="135">
        <f t="shared" si="24"/>
        <v>126.9859037</v>
      </c>
      <c r="DN107" s="135">
        <f t="shared" si="24"/>
        <v>211.1545366</v>
      </c>
      <c r="DO107" s="135">
        <f t="shared" si="24"/>
        <v>201.1893779</v>
      </c>
      <c r="DP107" s="135">
        <f t="shared" si="24"/>
        <v>192.9760318</v>
      </c>
      <c r="DQ107" s="135">
        <f t="shared" si="24"/>
        <v>186.0283768</v>
      </c>
      <c r="DR107" s="135">
        <f t="shared" si="24"/>
        <v>180.0020321</v>
      </c>
      <c r="DS107" s="135">
        <f t="shared" si="24"/>
        <v>174.6528589</v>
      </c>
      <c r="DT107" s="135">
        <f t="shared" si="24"/>
        <v>169.8076148</v>
      </c>
      <c r="DU107" s="135">
        <f t="shared" si="24"/>
        <v>165.3432041</v>
      </c>
      <c r="DV107" s="135">
        <f t="shared" si="24"/>
        <v>161.1720042</v>
      </c>
      <c r="DW107" s="135">
        <f t="shared" si="24"/>
        <v>157.2314904</v>
      </c>
      <c r="DX107" s="135">
        <f t="shared" si="24"/>
        <v>153.4768982</v>
      </c>
      <c r="DY107" s="135">
        <f t="shared" si="24"/>
        <v>149.8760351</v>
      </c>
      <c r="DZ107" s="135">
        <f t="shared" si="24"/>
        <v>146.4056114</v>
      </c>
      <c r="EA107" s="135">
        <f t="shared" si="24"/>
        <v>237.0353374</v>
      </c>
      <c r="EB107" s="135">
        <f t="shared" si="24"/>
        <v>226.080786</v>
      </c>
      <c r="EC107" s="135">
        <f t="shared" si="24"/>
        <v>217.0211168</v>
      </c>
      <c r="ED107" s="135">
        <f t="shared" si="24"/>
        <v>209.3316589</v>
      </c>
      <c r="EE107" s="135">
        <f t="shared" si="24"/>
        <v>202.6406944</v>
      </c>
      <c r="EF107" s="135">
        <f t="shared" si="24"/>
        <v>196.6846769</v>
      </c>
      <c r="EG107" s="135">
        <f t="shared" si="24"/>
        <v>191.276566</v>
      </c>
      <c r="EH107" s="135">
        <f t="shared" si="24"/>
        <v>186.2834359</v>
      </c>
      <c r="EI107" s="135">
        <f t="shared" si="24"/>
        <v>181.6106417</v>
      </c>
      <c r="EJ107" s="135">
        <f t="shared" si="24"/>
        <v>177.1906232</v>
      </c>
      <c r="EK107" s="135">
        <f t="shared" si="24"/>
        <v>172.9749872</v>
      </c>
      <c r="EL107" s="135">
        <f t="shared" si="24"/>
        <v>168.928909</v>
      </c>
      <c r="EM107" s="135">
        <f t="shared" si="24"/>
        <v>165.0271726</v>
      </c>
      <c r="EN107" s="135">
        <f t="shared" si="24"/>
        <v>261.4471638</v>
      </c>
      <c r="EO107" s="135">
        <f t="shared" si="24"/>
        <v>249.5779966</v>
      </c>
      <c r="EP107" s="135">
        <f t="shared" si="24"/>
        <v>239.7330085</v>
      </c>
      <c r="EQ107" s="135">
        <f t="shared" si="24"/>
        <v>231.352822</v>
      </c>
      <c r="ER107" s="135">
        <f t="shared" si="24"/>
        <v>224.041104</v>
      </c>
      <c r="ES107" s="135">
        <f t="shared" si="24"/>
        <v>217.5168299</v>
      </c>
      <c r="ET107" s="135">
        <f t="shared" si="24"/>
        <v>211.5805297</v>
      </c>
      <c r="EU107" s="135">
        <f t="shared" si="24"/>
        <v>206.0904194</v>
      </c>
      <c r="EV107" s="135">
        <f t="shared" si="24"/>
        <v>200.9455233</v>
      </c>
      <c r="EW107" s="135">
        <f t="shared" si="24"/>
        <v>196.0737387</v>
      </c>
      <c r="EX107" s="135">
        <f t="shared" si="24"/>
        <v>191.4233965</v>
      </c>
      <c r="EY107" s="135">
        <f t="shared" si="24"/>
        <v>186.9572926</v>
      </c>
      <c r="EZ107" s="135">
        <f t="shared" si="24"/>
        <v>182.6484678</v>
      </c>
      <c r="FA107" s="135">
        <f t="shared" si="24"/>
        <v>284.2612169</v>
      </c>
      <c r="FB107" s="135">
        <f t="shared" si="24"/>
        <v>271.5508089</v>
      </c>
      <c r="FC107" s="135">
        <f t="shared" si="24"/>
        <v>260.9813444</v>
      </c>
      <c r="FD107" s="135">
        <f t="shared" si="24"/>
        <v>251.9622011</v>
      </c>
      <c r="FE107" s="135">
        <f t="shared" si="24"/>
        <v>244.0748832</v>
      </c>
      <c r="FF107" s="135">
        <f t="shared" si="24"/>
        <v>237.0226273</v>
      </c>
      <c r="FG107" s="135">
        <f t="shared" si="24"/>
        <v>230.5947683</v>
      </c>
      <c r="FH107" s="135">
        <f t="shared" si="24"/>
        <v>224.6415418</v>
      </c>
      <c r="FI107" s="135">
        <f t="shared" si="24"/>
        <v>219.0562662</v>
      </c>
      <c r="FJ107" s="135">
        <f t="shared" si="24"/>
        <v>213.762743</v>
      </c>
      <c r="FK107" s="135">
        <f t="shared" si="24"/>
        <v>208.706347</v>
      </c>
      <c r="FL107" s="135">
        <f t="shared" si="24"/>
        <v>203.8477254</v>
      </c>
      <c r="FM107" s="135">
        <f t="shared" si="24"/>
        <v>199.1583427</v>
      </c>
      <c r="FN107" s="135">
        <f t="shared" si="24"/>
        <v>305.4307203</v>
      </c>
      <c r="FO107" s="135">
        <f t="shared" si="24"/>
        <v>291.9496272</v>
      </c>
      <c r="FP107" s="135">
        <f t="shared" si="24"/>
        <v>280.7148614</v>
      </c>
      <c r="FQ107" s="135">
        <f t="shared" si="24"/>
        <v>271.1076737</v>
      </c>
      <c r="FR107" s="135">
        <f t="shared" si="24"/>
        <v>262.6896154</v>
      </c>
      <c r="FS107" s="135">
        <f t="shared" si="24"/>
        <v>255.1497515</v>
      </c>
      <c r="FT107" s="135">
        <f t="shared" si="24"/>
        <v>248.2673355</v>
      </c>
      <c r="FU107" s="135">
        <f t="shared" si="24"/>
        <v>241.8854143</v>
      </c>
      <c r="FV107" s="135">
        <f t="shared" si="24"/>
        <v>235.8921654</v>
      </c>
      <c r="FW107" s="135">
        <f t="shared" si="24"/>
        <v>230.207698</v>
      </c>
      <c r="FX107" s="135">
        <f t="shared" si="24"/>
        <v>224.7747208</v>
      </c>
      <c r="FY107" s="135">
        <f t="shared" si="24"/>
        <v>219.5519419</v>
      </c>
      <c r="FZ107" s="135">
        <f t="shared" si="24"/>
        <v>214.5094017</v>
      </c>
      <c r="GA107" s="135">
        <f t="shared" si="24"/>
        <v>324.9650001</v>
      </c>
      <c r="GB107" s="135">
        <f t="shared" si="24"/>
        <v>310.7800936</v>
      </c>
      <c r="GC107" s="135">
        <f t="shared" si="24"/>
        <v>298.93658</v>
      </c>
      <c r="GD107" s="135">
        <f t="shared" si="24"/>
        <v>288.7903908</v>
      </c>
      <c r="GE107" s="135">
        <f t="shared" si="24"/>
        <v>279.8851151</v>
      </c>
      <c r="GF107" s="135">
        <f t="shared" si="24"/>
        <v>271.8970593</v>
      </c>
      <c r="GG107" s="135"/>
    </row>
    <row r="108">
      <c r="A108" s="66"/>
      <c r="B108" s="66"/>
      <c r="C108" s="66"/>
      <c r="D108" s="20"/>
      <c r="E108" s="50"/>
      <c r="F108" s="50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1"/>
      <c r="AK108" s="131"/>
      <c r="AL108" s="131"/>
      <c r="AM108" s="131"/>
      <c r="AN108" s="131"/>
      <c r="AO108" s="131"/>
      <c r="AP108" s="131"/>
      <c r="AQ108" s="131"/>
      <c r="AR108" s="131"/>
      <c r="AS108" s="131"/>
      <c r="AT108" s="131"/>
      <c r="AU108" s="131"/>
      <c r="AV108" s="131"/>
      <c r="AW108" s="131"/>
      <c r="AX108" s="131"/>
      <c r="AY108" s="131"/>
      <c r="AZ108" s="131"/>
      <c r="BA108" s="131"/>
      <c r="BB108" s="131"/>
      <c r="BC108" s="131"/>
      <c r="BD108" s="131"/>
      <c r="BE108" s="131"/>
      <c r="BF108" s="131"/>
      <c r="BG108" s="131"/>
      <c r="BH108" s="131"/>
      <c r="BI108" s="131"/>
      <c r="BJ108" s="131"/>
      <c r="BK108" s="131"/>
      <c r="BL108" s="131"/>
      <c r="BM108" s="131"/>
      <c r="BN108" s="131"/>
      <c r="BO108" s="131"/>
      <c r="BP108" s="131"/>
      <c r="BQ108" s="131"/>
      <c r="BR108" s="131"/>
      <c r="BS108" s="131"/>
      <c r="BT108" s="131"/>
      <c r="BU108" s="131"/>
      <c r="BV108" s="131"/>
      <c r="BW108" s="131"/>
      <c r="BX108" s="131"/>
      <c r="BY108" s="131"/>
      <c r="BZ108" s="131"/>
      <c r="CA108" s="131"/>
      <c r="CB108" s="131"/>
      <c r="CC108" s="131"/>
      <c r="CD108" s="131"/>
      <c r="CE108" s="131"/>
      <c r="CF108" s="131"/>
      <c r="CG108" s="131"/>
      <c r="CH108" s="131"/>
      <c r="CI108" s="131"/>
      <c r="CJ108" s="131"/>
      <c r="CK108" s="131"/>
      <c r="CL108" s="131"/>
      <c r="CM108" s="131"/>
      <c r="CN108" s="131"/>
      <c r="CO108" s="131"/>
      <c r="CP108" s="131"/>
      <c r="CQ108" s="131"/>
      <c r="CR108" s="131"/>
      <c r="CS108" s="131"/>
      <c r="CT108" s="131"/>
      <c r="CU108" s="131"/>
      <c r="CV108" s="131"/>
      <c r="CW108" s="131"/>
      <c r="CX108" s="131"/>
      <c r="CY108" s="131"/>
      <c r="CZ108" s="131"/>
      <c r="DA108" s="131"/>
      <c r="DB108" s="131"/>
      <c r="DC108" s="131"/>
      <c r="DD108" s="131"/>
      <c r="DE108" s="131"/>
      <c r="DF108" s="131"/>
      <c r="DG108" s="131"/>
      <c r="DH108" s="131"/>
      <c r="DI108" s="131"/>
      <c r="DJ108" s="131"/>
      <c r="DK108" s="131"/>
      <c r="DL108" s="131"/>
      <c r="DM108" s="131"/>
      <c r="DN108" s="131"/>
      <c r="DO108" s="131"/>
      <c r="DP108" s="131"/>
      <c r="DQ108" s="131"/>
      <c r="DR108" s="131"/>
      <c r="DS108" s="131"/>
      <c r="DT108" s="131"/>
      <c r="DU108" s="131"/>
      <c r="DV108" s="131"/>
      <c r="DW108" s="131"/>
      <c r="DX108" s="131"/>
      <c r="DY108" s="131"/>
      <c r="DZ108" s="131"/>
      <c r="EA108" s="131"/>
      <c r="EB108" s="131"/>
      <c r="EC108" s="131"/>
      <c r="ED108" s="131"/>
      <c r="EE108" s="131"/>
      <c r="EF108" s="131"/>
      <c r="EG108" s="131"/>
      <c r="EH108" s="131"/>
      <c r="EI108" s="131"/>
      <c r="EJ108" s="131"/>
      <c r="EK108" s="131"/>
      <c r="EL108" s="131"/>
      <c r="EM108" s="131"/>
      <c r="EN108" s="131"/>
      <c r="EO108" s="131"/>
      <c r="EP108" s="131"/>
      <c r="EQ108" s="131"/>
      <c r="ER108" s="131"/>
      <c r="ES108" s="131"/>
      <c r="ET108" s="131"/>
      <c r="EU108" s="131"/>
      <c r="EV108" s="131"/>
      <c r="EW108" s="131"/>
      <c r="EX108" s="131"/>
      <c r="EY108" s="131"/>
      <c r="EZ108" s="131"/>
      <c r="FA108" s="131"/>
      <c r="FB108" s="131"/>
      <c r="FC108" s="131"/>
      <c r="FD108" s="131"/>
      <c r="FE108" s="131"/>
      <c r="FF108" s="131"/>
      <c r="FG108" s="131"/>
      <c r="FH108" s="131"/>
      <c r="FI108" s="131"/>
      <c r="FJ108" s="131"/>
      <c r="FK108" s="131"/>
      <c r="FL108" s="131"/>
      <c r="FM108" s="131"/>
      <c r="FN108" s="131"/>
      <c r="FO108" s="131"/>
      <c r="FP108" s="131"/>
      <c r="FQ108" s="131"/>
      <c r="FR108" s="131"/>
      <c r="FS108" s="131"/>
      <c r="FT108" s="131"/>
      <c r="FU108" s="131"/>
      <c r="FV108" s="131"/>
      <c r="FW108" s="131"/>
      <c r="FX108" s="131"/>
      <c r="FY108" s="131"/>
      <c r="FZ108" s="131"/>
      <c r="GA108" s="131"/>
      <c r="GB108" s="131"/>
      <c r="GC108" s="131"/>
      <c r="GD108" s="131"/>
      <c r="GE108" s="131"/>
      <c r="GF108" s="131"/>
      <c r="GG108" s="131"/>
    </row>
    <row r="109">
      <c r="A109" s="66"/>
      <c r="B109" s="66"/>
      <c r="C109" s="66"/>
      <c r="D109" s="66" t="s">
        <v>158</v>
      </c>
      <c r="E109" s="50"/>
      <c r="F109" s="50" t="s">
        <v>89</v>
      </c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67"/>
      <c r="AR109" s="67"/>
      <c r="AS109" s="67"/>
      <c r="AT109" s="67"/>
      <c r="AU109" s="67"/>
      <c r="AV109" s="67"/>
      <c r="AW109" s="67"/>
      <c r="AX109" s="67"/>
      <c r="AY109" s="67"/>
      <c r="AZ109" s="67"/>
      <c r="BA109" s="67"/>
      <c r="BB109" s="67"/>
      <c r="BC109" s="67"/>
      <c r="BD109" s="67"/>
      <c r="BE109" s="67"/>
      <c r="BF109" s="67"/>
      <c r="BG109" s="67"/>
      <c r="BH109" s="67"/>
      <c r="BI109" s="67"/>
      <c r="BJ109" s="67"/>
      <c r="BK109" s="67"/>
      <c r="BL109" s="67"/>
      <c r="BM109" s="67"/>
      <c r="BN109" s="67"/>
      <c r="BO109" s="67"/>
      <c r="BP109" s="67"/>
      <c r="BQ109" s="67"/>
      <c r="BR109" s="67"/>
      <c r="BS109" s="67"/>
      <c r="BT109" s="67"/>
      <c r="BU109" s="67"/>
      <c r="BV109" s="67"/>
      <c r="BW109" s="67"/>
      <c r="BX109" s="67"/>
      <c r="BY109" s="67"/>
      <c r="BZ109" s="67"/>
      <c r="CA109" s="67"/>
      <c r="CB109" s="67"/>
      <c r="CC109" s="67"/>
      <c r="CD109" s="67"/>
      <c r="CE109" s="67"/>
      <c r="CF109" s="67"/>
      <c r="CG109" s="67"/>
      <c r="CH109" s="67"/>
      <c r="CI109" s="67"/>
      <c r="CJ109" s="67"/>
      <c r="CK109" s="67"/>
      <c r="CL109" s="67"/>
      <c r="CM109" s="67"/>
      <c r="CN109" s="67"/>
      <c r="CO109" s="67"/>
      <c r="CP109" s="67"/>
      <c r="CQ109" s="67"/>
      <c r="CR109" s="67"/>
      <c r="CS109" s="67"/>
      <c r="CT109" s="67"/>
      <c r="CU109" s="67"/>
      <c r="CV109" s="67"/>
      <c r="CW109" s="67"/>
      <c r="CX109" s="67"/>
      <c r="CY109" s="67"/>
      <c r="CZ109" s="67"/>
      <c r="DA109" s="67"/>
      <c r="DB109" s="67"/>
      <c r="DC109" s="67"/>
      <c r="DD109" s="67"/>
      <c r="DE109" s="67"/>
      <c r="DF109" s="67"/>
      <c r="DG109" s="67"/>
      <c r="DH109" s="67"/>
      <c r="DI109" s="67"/>
      <c r="DJ109" s="67"/>
      <c r="DK109" s="67"/>
      <c r="DL109" s="67"/>
      <c r="DM109" s="67"/>
      <c r="DN109" s="67"/>
      <c r="DO109" s="67"/>
      <c r="DP109" s="67"/>
      <c r="DQ109" s="67"/>
      <c r="DR109" s="67"/>
      <c r="DS109" s="67"/>
      <c r="DT109" s="67"/>
      <c r="DU109" s="67"/>
      <c r="DV109" s="67"/>
      <c r="DW109" s="67"/>
      <c r="DX109" s="67"/>
      <c r="DY109" s="67"/>
      <c r="DZ109" s="67"/>
      <c r="EA109" s="67"/>
      <c r="EB109" s="67"/>
      <c r="EC109" s="67"/>
      <c r="ED109" s="67"/>
      <c r="EE109" s="67"/>
      <c r="EF109" s="67"/>
      <c r="EG109" s="67"/>
      <c r="EH109" s="67"/>
      <c r="EI109" s="67"/>
      <c r="EJ109" s="67"/>
      <c r="EK109" s="67"/>
      <c r="EL109" s="67"/>
      <c r="EM109" s="67"/>
      <c r="EN109" s="67"/>
      <c r="EO109" s="67"/>
      <c r="EP109" s="67"/>
      <c r="EQ109" s="67"/>
      <c r="ER109" s="67"/>
      <c r="ES109" s="67"/>
      <c r="ET109" s="67"/>
      <c r="EU109" s="67"/>
      <c r="EV109" s="67"/>
      <c r="EW109" s="67"/>
      <c r="EX109" s="67"/>
      <c r="EY109" s="67"/>
      <c r="EZ109" s="67"/>
      <c r="FA109" s="67"/>
      <c r="FB109" s="67"/>
      <c r="FC109" s="67"/>
      <c r="FD109" s="67"/>
      <c r="FE109" s="67"/>
      <c r="FF109" s="67"/>
      <c r="FG109" s="67"/>
      <c r="FH109" s="67"/>
      <c r="FI109" s="67"/>
      <c r="FJ109" s="67"/>
      <c r="FK109" s="67"/>
      <c r="FL109" s="67"/>
      <c r="FM109" s="67"/>
      <c r="FN109" s="67"/>
      <c r="FO109" s="67"/>
      <c r="FP109" s="67"/>
      <c r="FQ109" s="67"/>
      <c r="FR109" s="67"/>
      <c r="FS109" s="67"/>
      <c r="FT109" s="67"/>
      <c r="FU109" s="67"/>
      <c r="FV109" s="67"/>
      <c r="FW109" s="67"/>
      <c r="FX109" s="67"/>
      <c r="FY109" s="67"/>
      <c r="FZ109" s="67"/>
      <c r="GA109" s="67"/>
      <c r="GB109" s="67"/>
      <c r="GC109" s="67"/>
      <c r="GD109" s="67"/>
      <c r="GE109" s="67"/>
      <c r="GF109" s="67"/>
      <c r="GG109" s="67"/>
    </row>
    <row r="110">
      <c r="A110" s="66"/>
      <c r="B110" s="66"/>
      <c r="C110" s="66"/>
      <c r="D110" s="20" t="s">
        <v>146</v>
      </c>
      <c r="E110" s="50"/>
      <c r="F110" s="50" t="s">
        <v>89</v>
      </c>
      <c r="H110" s="128">
        <v>0.0</v>
      </c>
      <c r="I110" s="128">
        <f t="shared" ref="I110:GF110" si="25">H110</f>
        <v>0</v>
      </c>
      <c r="J110" s="128">
        <f t="shared" si="25"/>
        <v>0</v>
      </c>
      <c r="K110" s="128">
        <f t="shared" si="25"/>
        <v>0</v>
      </c>
      <c r="L110" s="128">
        <f t="shared" si="25"/>
        <v>0</v>
      </c>
      <c r="M110" s="128">
        <f t="shared" si="25"/>
        <v>0</v>
      </c>
      <c r="N110" s="128">
        <f t="shared" si="25"/>
        <v>0</v>
      </c>
      <c r="O110" s="128">
        <f t="shared" si="25"/>
        <v>0</v>
      </c>
      <c r="P110" s="128">
        <f t="shared" si="25"/>
        <v>0</v>
      </c>
      <c r="Q110" s="128">
        <f t="shared" si="25"/>
        <v>0</v>
      </c>
      <c r="R110" s="128">
        <f t="shared" si="25"/>
        <v>0</v>
      </c>
      <c r="S110" s="128">
        <f t="shared" si="25"/>
        <v>0</v>
      </c>
      <c r="T110" s="128">
        <f t="shared" si="25"/>
        <v>0</v>
      </c>
      <c r="U110" s="128">
        <f t="shared" si="25"/>
        <v>0</v>
      </c>
      <c r="V110" s="128">
        <f t="shared" si="25"/>
        <v>0</v>
      </c>
      <c r="W110" s="128">
        <f t="shared" si="25"/>
        <v>0</v>
      </c>
      <c r="X110" s="128">
        <f t="shared" si="25"/>
        <v>0</v>
      </c>
      <c r="Y110" s="128">
        <f t="shared" si="25"/>
        <v>0</v>
      </c>
      <c r="Z110" s="128">
        <f t="shared" si="25"/>
        <v>0</v>
      </c>
      <c r="AA110" s="128">
        <f t="shared" si="25"/>
        <v>0</v>
      </c>
      <c r="AB110" s="128">
        <f t="shared" si="25"/>
        <v>0</v>
      </c>
      <c r="AC110" s="128">
        <f t="shared" si="25"/>
        <v>0</v>
      </c>
      <c r="AD110" s="128">
        <f t="shared" si="25"/>
        <v>0</v>
      </c>
      <c r="AE110" s="128">
        <f t="shared" si="25"/>
        <v>0</v>
      </c>
      <c r="AF110" s="128">
        <f t="shared" si="25"/>
        <v>0</v>
      </c>
      <c r="AG110" s="128">
        <f t="shared" si="25"/>
        <v>0</v>
      </c>
      <c r="AH110" s="128">
        <f t="shared" si="25"/>
        <v>0</v>
      </c>
      <c r="AI110" s="128">
        <f t="shared" si="25"/>
        <v>0</v>
      </c>
      <c r="AJ110" s="128">
        <f t="shared" si="25"/>
        <v>0</v>
      </c>
      <c r="AK110" s="128">
        <f t="shared" si="25"/>
        <v>0</v>
      </c>
      <c r="AL110" s="128">
        <f t="shared" si="25"/>
        <v>0</v>
      </c>
      <c r="AM110" s="128">
        <f t="shared" si="25"/>
        <v>0</v>
      </c>
      <c r="AN110" s="128">
        <f t="shared" si="25"/>
        <v>0</v>
      </c>
      <c r="AO110" s="128">
        <f t="shared" si="25"/>
        <v>0</v>
      </c>
      <c r="AP110" s="128">
        <f t="shared" si="25"/>
        <v>0</v>
      </c>
      <c r="AQ110" s="128">
        <f t="shared" si="25"/>
        <v>0</v>
      </c>
      <c r="AR110" s="128">
        <f t="shared" si="25"/>
        <v>0</v>
      </c>
      <c r="AS110" s="128">
        <f t="shared" si="25"/>
        <v>0</v>
      </c>
      <c r="AT110" s="128">
        <f t="shared" si="25"/>
        <v>0</v>
      </c>
      <c r="AU110" s="128">
        <f t="shared" si="25"/>
        <v>0</v>
      </c>
      <c r="AV110" s="128">
        <f t="shared" si="25"/>
        <v>0</v>
      </c>
      <c r="AW110" s="128">
        <f t="shared" si="25"/>
        <v>0</v>
      </c>
      <c r="AX110" s="128">
        <f t="shared" si="25"/>
        <v>0</v>
      </c>
      <c r="AY110" s="128">
        <f t="shared" si="25"/>
        <v>0</v>
      </c>
      <c r="AZ110" s="128">
        <f t="shared" si="25"/>
        <v>0</v>
      </c>
      <c r="BA110" s="128">
        <f t="shared" si="25"/>
        <v>0</v>
      </c>
      <c r="BB110" s="128">
        <f t="shared" si="25"/>
        <v>0</v>
      </c>
      <c r="BC110" s="128">
        <f t="shared" si="25"/>
        <v>0</v>
      </c>
      <c r="BD110" s="128">
        <f t="shared" si="25"/>
        <v>0</v>
      </c>
      <c r="BE110" s="128">
        <f t="shared" si="25"/>
        <v>0</v>
      </c>
      <c r="BF110" s="128">
        <f t="shared" si="25"/>
        <v>0</v>
      </c>
      <c r="BG110" s="128">
        <f t="shared" si="25"/>
        <v>0</v>
      </c>
      <c r="BH110" s="128">
        <f t="shared" si="25"/>
        <v>0</v>
      </c>
      <c r="BI110" s="128">
        <f t="shared" si="25"/>
        <v>0</v>
      </c>
      <c r="BJ110" s="128">
        <f t="shared" si="25"/>
        <v>0</v>
      </c>
      <c r="BK110" s="128">
        <f t="shared" si="25"/>
        <v>0</v>
      </c>
      <c r="BL110" s="128">
        <f t="shared" si="25"/>
        <v>0</v>
      </c>
      <c r="BM110" s="128">
        <f t="shared" si="25"/>
        <v>0</v>
      </c>
      <c r="BN110" s="128">
        <f t="shared" si="25"/>
        <v>0</v>
      </c>
      <c r="BO110" s="128">
        <f t="shared" si="25"/>
        <v>0</v>
      </c>
      <c r="BP110" s="128">
        <f t="shared" si="25"/>
        <v>0</v>
      </c>
      <c r="BQ110" s="128">
        <f t="shared" si="25"/>
        <v>0</v>
      </c>
      <c r="BR110" s="128">
        <f t="shared" si="25"/>
        <v>0</v>
      </c>
      <c r="BS110" s="128">
        <f t="shared" si="25"/>
        <v>0</v>
      </c>
      <c r="BT110" s="128">
        <f t="shared" si="25"/>
        <v>0</v>
      </c>
      <c r="BU110" s="128">
        <f t="shared" si="25"/>
        <v>0</v>
      </c>
      <c r="BV110" s="128">
        <f t="shared" si="25"/>
        <v>0</v>
      </c>
      <c r="BW110" s="128">
        <f t="shared" si="25"/>
        <v>0</v>
      </c>
      <c r="BX110" s="128">
        <f t="shared" si="25"/>
        <v>0</v>
      </c>
      <c r="BY110" s="128">
        <f t="shared" si="25"/>
        <v>0</v>
      </c>
      <c r="BZ110" s="128">
        <f t="shared" si="25"/>
        <v>0</v>
      </c>
      <c r="CA110" s="128">
        <f t="shared" si="25"/>
        <v>0</v>
      </c>
      <c r="CB110" s="128">
        <f t="shared" si="25"/>
        <v>0</v>
      </c>
      <c r="CC110" s="128">
        <f t="shared" si="25"/>
        <v>0</v>
      </c>
      <c r="CD110" s="128">
        <f t="shared" si="25"/>
        <v>0</v>
      </c>
      <c r="CE110" s="128">
        <f t="shared" si="25"/>
        <v>0</v>
      </c>
      <c r="CF110" s="128">
        <f t="shared" si="25"/>
        <v>0</v>
      </c>
      <c r="CG110" s="128">
        <f t="shared" si="25"/>
        <v>0</v>
      </c>
      <c r="CH110" s="128">
        <f t="shared" si="25"/>
        <v>0</v>
      </c>
      <c r="CI110" s="128">
        <f t="shared" si="25"/>
        <v>0</v>
      </c>
      <c r="CJ110" s="128">
        <f t="shared" si="25"/>
        <v>0</v>
      </c>
      <c r="CK110" s="128">
        <f t="shared" si="25"/>
        <v>0</v>
      </c>
      <c r="CL110" s="128">
        <f t="shared" si="25"/>
        <v>0</v>
      </c>
      <c r="CM110" s="128">
        <f t="shared" si="25"/>
        <v>0</v>
      </c>
      <c r="CN110" s="128">
        <f t="shared" si="25"/>
        <v>0</v>
      </c>
      <c r="CO110" s="128">
        <f t="shared" si="25"/>
        <v>0</v>
      </c>
      <c r="CP110" s="128">
        <f t="shared" si="25"/>
        <v>0</v>
      </c>
      <c r="CQ110" s="128">
        <f t="shared" si="25"/>
        <v>0</v>
      </c>
      <c r="CR110" s="128">
        <f t="shared" si="25"/>
        <v>0</v>
      </c>
      <c r="CS110" s="128">
        <f t="shared" si="25"/>
        <v>0</v>
      </c>
      <c r="CT110" s="128">
        <f t="shared" si="25"/>
        <v>0</v>
      </c>
      <c r="CU110" s="128">
        <f t="shared" si="25"/>
        <v>0</v>
      </c>
      <c r="CV110" s="128">
        <f t="shared" si="25"/>
        <v>0</v>
      </c>
      <c r="CW110" s="128">
        <f t="shared" si="25"/>
        <v>0</v>
      </c>
      <c r="CX110" s="128">
        <f t="shared" si="25"/>
        <v>0</v>
      </c>
      <c r="CY110" s="128">
        <f t="shared" si="25"/>
        <v>0</v>
      </c>
      <c r="CZ110" s="128">
        <f t="shared" si="25"/>
        <v>0</v>
      </c>
      <c r="DA110" s="128">
        <f t="shared" si="25"/>
        <v>0</v>
      </c>
      <c r="DB110" s="128">
        <f t="shared" si="25"/>
        <v>0</v>
      </c>
      <c r="DC110" s="128">
        <f t="shared" si="25"/>
        <v>0</v>
      </c>
      <c r="DD110" s="128">
        <f t="shared" si="25"/>
        <v>0</v>
      </c>
      <c r="DE110" s="128">
        <f t="shared" si="25"/>
        <v>0</v>
      </c>
      <c r="DF110" s="128">
        <f t="shared" si="25"/>
        <v>0</v>
      </c>
      <c r="DG110" s="128">
        <f t="shared" si="25"/>
        <v>0</v>
      </c>
      <c r="DH110" s="128">
        <f t="shared" si="25"/>
        <v>0</v>
      </c>
      <c r="DI110" s="128">
        <f t="shared" si="25"/>
        <v>0</v>
      </c>
      <c r="DJ110" s="128">
        <f t="shared" si="25"/>
        <v>0</v>
      </c>
      <c r="DK110" s="128">
        <f t="shared" si="25"/>
        <v>0</v>
      </c>
      <c r="DL110" s="128">
        <f t="shared" si="25"/>
        <v>0</v>
      </c>
      <c r="DM110" s="128">
        <f t="shared" si="25"/>
        <v>0</v>
      </c>
      <c r="DN110" s="128">
        <f t="shared" si="25"/>
        <v>0</v>
      </c>
      <c r="DO110" s="128">
        <f t="shared" si="25"/>
        <v>0</v>
      </c>
      <c r="DP110" s="128">
        <f t="shared" si="25"/>
        <v>0</v>
      </c>
      <c r="DQ110" s="128">
        <f t="shared" si="25"/>
        <v>0</v>
      </c>
      <c r="DR110" s="128">
        <f t="shared" si="25"/>
        <v>0</v>
      </c>
      <c r="DS110" s="128">
        <f t="shared" si="25"/>
        <v>0</v>
      </c>
      <c r="DT110" s="128">
        <f t="shared" si="25"/>
        <v>0</v>
      </c>
      <c r="DU110" s="128">
        <f t="shared" si="25"/>
        <v>0</v>
      </c>
      <c r="DV110" s="128">
        <f t="shared" si="25"/>
        <v>0</v>
      </c>
      <c r="DW110" s="128">
        <f t="shared" si="25"/>
        <v>0</v>
      </c>
      <c r="DX110" s="128">
        <f t="shared" si="25"/>
        <v>0</v>
      </c>
      <c r="DY110" s="128">
        <f t="shared" si="25"/>
        <v>0</v>
      </c>
      <c r="DZ110" s="128">
        <f t="shared" si="25"/>
        <v>0</v>
      </c>
      <c r="EA110" s="128">
        <f t="shared" si="25"/>
        <v>0</v>
      </c>
      <c r="EB110" s="128">
        <f t="shared" si="25"/>
        <v>0</v>
      </c>
      <c r="EC110" s="128">
        <f t="shared" si="25"/>
        <v>0</v>
      </c>
      <c r="ED110" s="128">
        <f t="shared" si="25"/>
        <v>0</v>
      </c>
      <c r="EE110" s="128">
        <f t="shared" si="25"/>
        <v>0</v>
      </c>
      <c r="EF110" s="128">
        <f t="shared" si="25"/>
        <v>0</v>
      </c>
      <c r="EG110" s="128">
        <f t="shared" si="25"/>
        <v>0</v>
      </c>
      <c r="EH110" s="128">
        <f t="shared" si="25"/>
        <v>0</v>
      </c>
      <c r="EI110" s="128">
        <f t="shared" si="25"/>
        <v>0</v>
      </c>
      <c r="EJ110" s="128">
        <f t="shared" si="25"/>
        <v>0</v>
      </c>
      <c r="EK110" s="128">
        <f t="shared" si="25"/>
        <v>0</v>
      </c>
      <c r="EL110" s="128">
        <f t="shared" si="25"/>
        <v>0</v>
      </c>
      <c r="EM110" s="128">
        <f t="shared" si="25"/>
        <v>0</v>
      </c>
      <c r="EN110" s="128">
        <f t="shared" si="25"/>
        <v>0</v>
      </c>
      <c r="EO110" s="128">
        <f t="shared" si="25"/>
        <v>0</v>
      </c>
      <c r="EP110" s="128">
        <f t="shared" si="25"/>
        <v>0</v>
      </c>
      <c r="EQ110" s="128">
        <f t="shared" si="25"/>
        <v>0</v>
      </c>
      <c r="ER110" s="128">
        <f t="shared" si="25"/>
        <v>0</v>
      </c>
      <c r="ES110" s="128">
        <f t="shared" si="25"/>
        <v>0</v>
      </c>
      <c r="ET110" s="128">
        <f t="shared" si="25"/>
        <v>0</v>
      </c>
      <c r="EU110" s="128">
        <f t="shared" si="25"/>
        <v>0</v>
      </c>
      <c r="EV110" s="128">
        <f t="shared" si="25"/>
        <v>0</v>
      </c>
      <c r="EW110" s="128">
        <f t="shared" si="25"/>
        <v>0</v>
      </c>
      <c r="EX110" s="128">
        <f t="shared" si="25"/>
        <v>0</v>
      </c>
      <c r="EY110" s="128">
        <f t="shared" si="25"/>
        <v>0</v>
      </c>
      <c r="EZ110" s="128">
        <f t="shared" si="25"/>
        <v>0</v>
      </c>
      <c r="FA110" s="128">
        <f t="shared" si="25"/>
        <v>0</v>
      </c>
      <c r="FB110" s="128">
        <f t="shared" si="25"/>
        <v>0</v>
      </c>
      <c r="FC110" s="128">
        <f t="shared" si="25"/>
        <v>0</v>
      </c>
      <c r="FD110" s="128">
        <f t="shared" si="25"/>
        <v>0</v>
      </c>
      <c r="FE110" s="128">
        <f t="shared" si="25"/>
        <v>0</v>
      </c>
      <c r="FF110" s="128">
        <f t="shared" si="25"/>
        <v>0</v>
      </c>
      <c r="FG110" s="128">
        <f t="shared" si="25"/>
        <v>0</v>
      </c>
      <c r="FH110" s="128">
        <f t="shared" si="25"/>
        <v>0</v>
      </c>
      <c r="FI110" s="128">
        <f t="shared" si="25"/>
        <v>0</v>
      </c>
      <c r="FJ110" s="128">
        <f t="shared" si="25"/>
        <v>0</v>
      </c>
      <c r="FK110" s="128">
        <f t="shared" si="25"/>
        <v>0</v>
      </c>
      <c r="FL110" s="128">
        <f t="shared" si="25"/>
        <v>0</v>
      </c>
      <c r="FM110" s="128">
        <f t="shared" si="25"/>
        <v>0</v>
      </c>
      <c r="FN110" s="128">
        <f t="shared" si="25"/>
        <v>0</v>
      </c>
      <c r="FO110" s="128">
        <f t="shared" si="25"/>
        <v>0</v>
      </c>
      <c r="FP110" s="128">
        <f t="shared" si="25"/>
        <v>0</v>
      </c>
      <c r="FQ110" s="128">
        <f t="shared" si="25"/>
        <v>0</v>
      </c>
      <c r="FR110" s="128">
        <f t="shared" si="25"/>
        <v>0</v>
      </c>
      <c r="FS110" s="128">
        <f t="shared" si="25"/>
        <v>0</v>
      </c>
      <c r="FT110" s="128">
        <f t="shared" si="25"/>
        <v>0</v>
      </c>
      <c r="FU110" s="128">
        <f t="shared" si="25"/>
        <v>0</v>
      </c>
      <c r="FV110" s="128">
        <f t="shared" si="25"/>
        <v>0</v>
      </c>
      <c r="FW110" s="128">
        <f t="shared" si="25"/>
        <v>0</v>
      </c>
      <c r="FX110" s="128">
        <f t="shared" si="25"/>
        <v>0</v>
      </c>
      <c r="FY110" s="128">
        <f t="shared" si="25"/>
        <v>0</v>
      </c>
      <c r="FZ110" s="128">
        <f t="shared" si="25"/>
        <v>0</v>
      </c>
      <c r="GA110" s="128">
        <f t="shared" si="25"/>
        <v>0</v>
      </c>
      <c r="GB110" s="128">
        <f t="shared" si="25"/>
        <v>0</v>
      </c>
      <c r="GC110" s="128">
        <f t="shared" si="25"/>
        <v>0</v>
      </c>
      <c r="GD110" s="128">
        <f t="shared" si="25"/>
        <v>0</v>
      </c>
      <c r="GE110" s="128">
        <f t="shared" si="25"/>
        <v>0</v>
      </c>
      <c r="GF110" s="128">
        <f t="shared" si="25"/>
        <v>0</v>
      </c>
      <c r="GG110" s="128"/>
    </row>
    <row r="111">
      <c r="A111" s="66"/>
      <c r="B111" s="66"/>
      <c r="C111" s="66"/>
      <c r="D111" s="20" t="s">
        <v>147</v>
      </c>
      <c r="E111" s="50"/>
      <c r="F111" s="50" t="s">
        <v>89</v>
      </c>
      <c r="H111" s="128">
        <v>0.0</v>
      </c>
      <c r="I111" s="128">
        <f t="shared" ref="I111:GF111" si="26">H111</f>
        <v>0</v>
      </c>
      <c r="J111" s="128">
        <f t="shared" si="26"/>
        <v>0</v>
      </c>
      <c r="K111" s="128">
        <f t="shared" si="26"/>
        <v>0</v>
      </c>
      <c r="L111" s="128">
        <f t="shared" si="26"/>
        <v>0</v>
      </c>
      <c r="M111" s="128">
        <f t="shared" si="26"/>
        <v>0</v>
      </c>
      <c r="N111" s="128">
        <f t="shared" si="26"/>
        <v>0</v>
      </c>
      <c r="O111" s="128">
        <f t="shared" si="26"/>
        <v>0</v>
      </c>
      <c r="P111" s="128">
        <f t="shared" si="26"/>
        <v>0</v>
      </c>
      <c r="Q111" s="128">
        <f t="shared" si="26"/>
        <v>0</v>
      </c>
      <c r="R111" s="128">
        <f t="shared" si="26"/>
        <v>0</v>
      </c>
      <c r="S111" s="128">
        <f t="shared" si="26"/>
        <v>0</v>
      </c>
      <c r="T111" s="128">
        <f t="shared" si="26"/>
        <v>0</v>
      </c>
      <c r="U111" s="128">
        <f t="shared" si="26"/>
        <v>0</v>
      </c>
      <c r="V111" s="128">
        <f t="shared" si="26"/>
        <v>0</v>
      </c>
      <c r="W111" s="128">
        <f t="shared" si="26"/>
        <v>0</v>
      </c>
      <c r="X111" s="128">
        <f t="shared" si="26"/>
        <v>0</v>
      </c>
      <c r="Y111" s="128">
        <f t="shared" si="26"/>
        <v>0</v>
      </c>
      <c r="Z111" s="128">
        <f t="shared" si="26"/>
        <v>0</v>
      </c>
      <c r="AA111" s="128">
        <f t="shared" si="26"/>
        <v>0</v>
      </c>
      <c r="AB111" s="128">
        <f t="shared" si="26"/>
        <v>0</v>
      </c>
      <c r="AC111" s="128">
        <f t="shared" si="26"/>
        <v>0</v>
      </c>
      <c r="AD111" s="128">
        <f t="shared" si="26"/>
        <v>0</v>
      </c>
      <c r="AE111" s="128">
        <f t="shared" si="26"/>
        <v>0</v>
      </c>
      <c r="AF111" s="128">
        <f t="shared" si="26"/>
        <v>0</v>
      </c>
      <c r="AG111" s="128">
        <f t="shared" si="26"/>
        <v>0</v>
      </c>
      <c r="AH111" s="128">
        <f t="shared" si="26"/>
        <v>0</v>
      </c>
      <c r="AI111" s="128">
        <f t="shared" si="26"/>
        <v>0</v>
      </c>
      <c r="AJ111" s="128">
        <f t="shared" si="26"/>
        <v>0</v>
      </c>
      <c r="AK111" s="128">
        <f t="shared" si="26"/>
        <v>0</v>
      </c>
      <c r="AL111" s="128">
        <f t="shared" si="26"/>
        <v>0</v>
      </c>
      <c r="AM111" s="128">
        <f t="shared" si="26"/>
        <v>0</v>
      </c>
      <c r="AN111" s="128">
        <f t="shared" si="26"/>
        <v>0</v>
      </c>
      <c r="AO111" s="128">
        <f t="shared" si="26"/>
        <v>0</v>
      </c>
      <c r="AP111" s="128">
        <f t="shared" si="26"/>
        <v>0</v>
      </c>
      <c r="AQ111" s="128">
        <f t="shared" si="26"/>
        <v>0</v>
      </c>
      <c r="AR111" s="128">
        <f t="shared" si="26"/>
        <v>0</v>
      </c>
      <c r="AS111" s="128">
        <f t="shared" si="26"/>
        <v>0</v>
      </c>
      <c r="AT111" s="128">
        <f t="shared" si="26"/>
        <v>0</v>
      </c>
      <c r="AU111" s="128">
        <f t="shared" si="26"/>
        <v>0</v>
      </c>
      <c r="AV111" s="128">
        <f t="shared" si="26"/>
        <v>0</v>
      </c>
      <c r="AW111" s="128">
        <f t="shared" si="26"/>
        <v>0</v>
      </c>
      <c r="AX111" s="128">
        <f t="shared" si="26"/>
        <v>0</v>
      </c>
      <c r="AY111" s="128">
        <f t="shared" si="26"/>
        <v>0</v>
      </c>
      <c r="AZ111" s="128">
        <f t="shared" si="26"/>
        <v>0</v>
      </c>
      <c r="BA111" s="128">
        <f t="shared" si="26"/>
        <v>0</v>
      </c>
      <c r="BB111" s="128">
        <f t="shared" si="26"/>
        <v>0</v>
      </c>
      <c r="BC111" s="128">
        <f t="shared" si="26"/>
        <v>0</v>
      </c>
      <c r="BD111" s="128">
        <f t="shared" si="26"/>
        <v>0</v>
      </c>
      <c r="BE111" s="128">
        <f t="shared" si="26"/>
        <v>0</v>
      </c>
      <c r="BF111" s="128">
        <f t="shared" si="26"/>
        <v>0</v>
      </c>
      <c r="BG111" s="128">
        <f t="shared" si="26"/>
        <v>0</v>
      </c>
      <c r="BH111" s="128">
        <f t="shared" si="26"/>
        <v>0</v>
      </c>
      <c r="BI111" s="128">
        <f t="shared" si="26"/>
        <v>0</v>
      </c>
      <c r="BJ111" s="128">
        <f t="shared" si="26"/>
        <v>0</v>
      </c>
      <c r="BK111" s="128">
        <f t="shared" si="26"/>
        <v>0</v>
      </c>
      <c r="BL111" s="128">
        <f t="shared" si="26"/>
        <v>0</v>
      </c>
      <c r="BM111" s="128">
        <f t="shared" si="26"/>
        <v>0</v>
      </c>
      <c r="BN111" s="128">
        <f t="shared" si="26"/>
        <v>0</v>
      </c>
      <c r="BO111" s="128">
        <f t="shared" si="26"/>
        <v>0</v>
      </c>
      <c r="BP111" s="128">
        <f t="shared" si="26"/>
        <v>0</v>
      </c>
      <c r="BQ111" s="128">
        <f t="shared" si="26"/>
        <v>0</v>
      </c>
      <c r="BR111" s="128">
        <f t="shared" si="26"/>
        <v>0</v>
      </c>
      <c r="BS111" s="128">
        <f t="shared" si="26"/>
        <v>0</v>
      </c>
      <c r="BT111" s="128">
        <f t="shared" si="26"/>
        <v>0</v>
      </c>
      <c r="BU111" s="128">
        <f t="shared" si="26"/>
        <v>0</v>
      </c>
      <c r="BV111" s="128">
        <f t="shared" si="26"/>
        <v>0</v>
      </c>
      <c r="BW111" s="128">
        <f t="shared" si="26"/>
        <v>0</v>
      </c>
      <c r="BX111" s="128">
        <f t="shared" si="26"/>
        <v>0</v>
      </c>
      <c r="BY111" s="128">
        <f t="shared" si="26"/>
        <v>0</v>
      </c>
      <c r="BZ111" s="128">
        <f t="shared" si="26"/>
        <v>0</v>
      </c>
      <c r="CA111" s="128">
        <f t="shared" si="26"/>
        <v>0</v>
      </c>
      <c r="CB111" s="128">
        <f t="shared" si="26"/>
        <v>0</v>
      </c>
      <c r="CC111" s="128">
        <f t="shared" si="26"/>
        <v>0</v>
      </c>
      <c r="CD111" s="128">
        <f t="shared" si="26"/>
        <v>0</v>
      </c>
      <c r="CE111" s="128">
        <f t="shared" si="26"/>
        <v>0</v>
      </c>
      <c r="CF111" s="128">
        <f t="shared" si="26"/>
        <v>0</v>
      </c>
      <c r="CG111" s="128">
        <f t="shared" si="26"/>
        <v>0</v>
      </c>
      <c r="CH111" s="128">
        <f t="shared" si="26"/>
        <v>0</v>
      </c>
      <c r="CI111" s="128">
        <f t="shared" si="26"/>
        <v>0</v>
      </c>
      <c r="CJ111" s="128">
        <f t="shared" si="26"/>
        <v>0</v>
      </c>
      <c r="CK111" s="128">
        <f t="shared" si="26"/>
        <v>0</v>
      </c>
      <c r="CL111" s="128">
        <f t="shared" si="26"/>
        <v>0</v>
      </c>
      <c r="CM111" s="128">
        <f t="shared" si="26"/>
        <v>0</v>
      </c>
      <c r="CN111" s="128">
        <f t="shared" si="26"/>
        <v>0</v>
      </c>
      <c r="CO111" s="128">
        <f t="shared" si="26"/>
        <v>0</v>
      </c>
      <c r="CP111" s="128">
        <f t="shared" si="26"/>
        <v>0</v>
      </c>
      <c r="CQ111" s="128">
        <f t="shared" si="26"/>
        <v>0</v>
      </c>
      <c r="CR111" s="128">
        <f t="shared" si="26"/>
        <v>0</v>
      </c>
      <c r="CS111" s="128">
        <f t="shared" si="26"/>
        <v>0</v>
      </c>
      <c r="CT111" s="128">
        <f t="shared" si="26"/>
        <v>0</v>
      </c>
      <c r="CU111" s="128">
        <f t="shared" si="26"/>
        <v>0</v>
      </c>
      <c r="CV111" s="128">
        <f t="shared" si="26"/>
        <v>0</v>
      </c>
      <c r="CW111" s="128">
        <f t="shared" si="26"/>
        <v>0</v>
      </c>
      <c r="CX111" s="128">
        <f t="shared" si="26"/>
        <v>0</v>
      </c>
      <c r="CY111" s="128">
        <f t="shared" si="26"/>
        <v>0</v>
      </c>
      <c r="CZ111" s="128">
        <f t="shared" si="26"/>
        <v>0</v>
      </c>
      <c r="DA111" s="128">
        <f t="shared" si="26"/>
        <v>0</v>
      </c>
      <c r="DB111" s="128">
        <f t="shared" si="26"/>
        <v>0</v>
      </c>
      <c r="DC111" s="128">
        <f t="shared" si="26"/>
        <v>0</v>
      </c>
      <c r="DD111" s="128">
        <f t="shared" si="26"/>
        <v>0</v>
      </c>
      <c r="DE111" s="128">
        <f t="shared" si="26"/>
        <v>0</v>
      </c>
      <c r="DF111" s="128">
        <f t="shared" si="26"/>
        <v>0</v>
      </c>
      <c r="DG111" s="128">
        <f t="shared" si="26"/>
        <v>0</v>
      </c>
      <c r="DH111" s="128">
        <f t="shared" si="26"/>
        <v>0</v>
      </c>
      <c r="DI111" s="128">
        <f t="shared" si="26"/>
        <v>0</v>
      </c>
      <c r="DJ111" s="128">
        <f t="shared" si="26"/>
        <v>0</v>
      </c>
      <c r="DK111" s="128">
        <f t="shared" si="26"/>
        <v>0</v>
      </c>
      <c r="DL111" s="128">
        <f t="shared" si="26"/>
        <v>0</v>
      </c>
      <c r="DM111" s="128">
        <f t="shared" si="26"/>
        <v>0</v>
      </c>
      <c r="DN111" s="128">
        <f t="shared" si="26"/>
        <v>0</v>
      </c>
      <c r="DO111" s="128">
        <f t="shared" si="26"/>
        <v>0</v>
      </c>
      <c r="DP111" s="128">
        <f t="shared" si="26"/>
        <v>0</v>
      </c>
      <c r="DQ111" s="128">
        <f t="shared" si="26"/>
        <v>0</v>
      </c>
      <c r="DR111" s="128">
        <f t="shared" si="26"/>
        <v>0</v>
      </c>
      <c r="DS111" s="128">
        <f t="shared" si="26"/>
        <v>0</v>
      </c>
      <c r="DT111" s="128">
        <f t="shared" si="26"/>
        <v>0</v>
      </c>
      <c r="DU111" s="128">
        <f t="shared" si="26"/>
        <v>0</v>
      </c>
      <c r="DV111" s="128">
        <f t="shared" si="26"/>
        <v>0</v>
      </c>
      <c r="DW111" s="128">
        <f t="shared" si="26"/>
        <v>0</v>
      </c>
      <c r="DX111" s="128">
        <f t="shared" si="26"/>
        <v>0</v>
      </c>
      <c r="DY111" s="128">
        <f t="shared" si="26"/>
        <v>0</v>
      </c>
      <c r="DZ111" s="128">
        <f t="shared" si="26"/>
        <v>0</v>
      </c>
      <c r="EA111" s="128">
        <f t="shared" si="26"/>
        <v>0</v>
      </c>
      <c r="EB111" s="128">
        <f t="shared" si="26"/>
        <v>0</v>
      </c>
      <c r="EC111" s="128">
        <f t="shared" si="26"/>
        <v>0</v>
      </c>
      <c r="ED111" s="128">
        <f t="shared" si="26"/>
        <v>0</v>
      </c>
      <c r="EE111" s="128">
        <f t="shared" si="26"/>
        <v>0</v>
      </c>
      <c r="EF111" s="128">
        <f t="shared" si="26"/>
        <v>0</v>
      </c>
      <c r="EG111" s="128">
        <f t="shared" si="26"/>
        <v>0</v>
      </c>
      <c r="EH111" s="128">
        <f t="shared" si="26"/>
        <v>0</v>
      </c>
      <c r="EI111" s="128">
        <f t="shared" si="26"/>
        <v>0</v>
      </c>
      <c r="EJ111" s="128">
        <f t="shared" si="26"/>
        <v>0</v>
      </c>
      <c r="EK111" s="128">
        <f t="shared" si="26"/>
        <v>0</v>
      </c>
      <c r="EL111" s="128">
        <f t="shared" si="26"/>
        <v>0</v>
      </c>
      <c r="EM111" s="128">
        <f t="shared" si="26"/>
        <v>0</v>
      </c>
      <c r="EN111" s="128">
        <f t="shared" si="26"/>
        <v>0</v>
      </c>
      <c r="EO111" s="128">
        <f t="shared" si="26"/>
        <v>0</v>
      </c>
      <c r="EP111" s="128">
        <f t="shared" si="26"/>
        <v>0</v>
      </c>
      <c r="EQ111" s="128">
        <f t="shared" si="26"/>
        <v>0</v>
      </c>
      <c r="ER111" s="128">
        <f t="shared" si="26"/>
        <v>0</v>
      </c>
      <c r="ES111" s="128">
        <f t="shared" si="26"/>
        <v>0</v>
      </c>
      <c r="ET111" s="128">
        <f t="shared" si="26"/>
        <v>0</v>
      </c>
      <c r="EU111" s="128">
        <f t="shared" si="26"/>
        <v>0</v>
      </c>
      <c r="EV111" s="128">
        <f t="shared" si="26"/>
        <v>0</v>
      </c>
      <c r="EW111" s="128">
        <f t="shared" si="26"/>
        <v>0</v>
      </c>
      <c r="EX111" s="128">
        <f t="shared" si="26"/>
        <v>0</v>
      </c>
      <c r="EY111" s="128">
        <f t="shared" si="26"/>
        <v>0</v>
      </c>
      <c r="EZ111" s="128">
        <f t="shared" si="26"/>
        <v>0</v>
      </c>
      <c r="FA111" s="128">
        <f t="shared" si="26"/>
        <v>0</v>
      </c>
      <c r="FB111" s="128">
        <f t="shared" si="26"/>
        <v>0</v>
      </c>
      <c r="FC111" s="128">
        <f t="shared" si="26"/>
        <v>0</v>
      </c>
      <c r="FD111" s="128">
        <f t="shared" si="26"/>
        <v>0</v>
      </c>
      <c r="FE111" s="128">
        <f t="shared" si="26"/>
        <v>0</v>
      </c>
      <c r="FF111" s="128">
        <f t="shared" si="26"/>
        <v>0</v>
      </c>
      <c r="FG111" s="128">
        <f t="shared" si="26"/>
        <v>0</v>
      </c>
      <c r="FH111" s="128">
        <f t="shared" si="26"/>
        <v>0</v>
      </c>
      <c r="FI111" s="128">
        <f t="shared" si="26"/>
        <v>0</v>
      </c>
      <c r="FJ111" s="128">
        <f t="shared" si="26"/>
        <v>0</v>
      </c>
      <c r="FK111" s="128">
        <f t="shared" si="26"/>
        <v>0</v>
      </c>
      <c r="FL111" s="128">
        <f t="shared" si="26"/>
        <v>0</v>
      </c>
      <c r="FM111" s="128">
        <f t="shared" si="26"/>
        <v>0</v>
      </c>
      <c r="FN111" s="128">
        <f t="shared" si="26"/>
        <v>0</v>
      </c>
      <c r="FO111" s="128">
        <f t="shared" si="26"/>
        <v>0</v>
      </c>
      <c r="FP111" s="128">
        <f t="shared" si="26"/>
        <v>0</v>
      </c>
      <c r="FQ111" s="128">
        <f t="shared" si="26"/>
        <v>0</v>
      </c>
      <c r="FR111" s="128">
        <f t="shared" si="26"/>
        <v>0</v>
      </c>
      <c r="FS111" s="128">
        <f t="shared" si="26"/>
        <v>0</v>
      </c>
      <c r="FT111" s="128">
        <f t="shared" si="26"/>
        <v>0</v>
      </c>
      <c r="FU111" s="128">
        <f t="shared" si="26"/>
        <v>0</v>
      </c>
      <c r="FV111" s="128">
        <f t="shared" si="26"/>
        <v>0</v>
      </c>
      <c r="FW111" s="128">
        <f t="shared" si="26"/>
        <v>0</v>
      </c>
      <c r="FX111" s="128">
        <f t="shared" si="26"/>
        <v>0</v>
      </c>
      <c r="FY111" s="128">
        <f t="shared" si="26"/>
        <v>0</v>
      </c>
      <c r="FZ111" s="128">
        <f t="shared" si="26"/>
        <v>0</v>
      </c>
      <c r="GA111" s="128">
        <f t="shared" si="26"/>
        <v>0</v>
      </c>
      <c r="GB111" s="128">
        <f t="shared" si="26"/>
        <v>0</v>
      </c>
      <c r="GC111" s="128">
        <f t="shared" si="26"/>
        <v>0</v>
      </c>
      <c r="GD111" s="128">
        <f t="shared" si="26"/>
        <v>0</v>
      </c>
      <c r="GE111" s="128">
        <f t="shared" si="26"/>
        <v>0</v>
      </c>
      <c r="GF111" s="128">
        <f t="shared" si="26"/>
        <v>0</v>
      </c>
      <c r="GG111" s="128"/>
    </row>
    <row r="112">
      <c r="A112" s="66"/>
      <c r="B112" s="66"/>
      <c r="C112" s="66"/>
      <c r="D112" s="20" t="s">
        <v>148</v>
      </c>
      <c r="E112" s="50"/>
      <c r="F112" s="50" t="s">
        <v>89</v>
      </c>
      <c r="H112" s="128">
        <v>0.0</v>
      </c>
      <c r="I112" s="128">
        <f t="shared" ref="I112:GF112" si="27">H112</f>
        <v>0</v>
      </c>
      <c r="J112" s="128">
        <f t="shared" si="27"/>
        <v>0</v>
      </c>
      <c r="K112" s="128">
        <f t="shared" si="27"/>
        <v>0</v>
      </c>
      <c r="L112" s="128">
        <f t="shared" si="27"/>
        <v>0</v>
      </c>
      <c r="M112" s="128">
        <f t="shared" si="27"/>
        <v>0</v>
      </c>
      <c r="N112" s="128">
        <f t="shared" si="27"/>
        <v>0</v>
      </c>
      <c r="O112" s="128">
        <f t="shared" si="27"/>
        <v>0</v>
      </c>
      <c r="P112" s="128">
        <f t="shared" si="27"/>
        <v>0</v>
      </c>
      <c r="Q112" s="128">
        <f t="shared" si="27"/>
        <v>0</v>
      </c>
      <c r="R112" s="128">
        <f t="shared" si="27"/>
        <v>0</v>
      </c>
      <c r="S112" s="128">
        <f t="shared" si="27"/>
        <v>0</v>
      </c>
      <c r="T112" s="128">
        <f t="shared" si="27"/>
        <v>0</v>
      </c>
      <c r="U112" s="128">
        <f t="shared" si="27"/>
        <v>0</v>
      </c>
      <c r="V112" s="128">
        <f t="shared" si="27"/>
        <v>0</v>
      </c>
      <c r="W112" s="128">
        <f t="shared" si="27"/>
        <v>0</v>
      </c>
      <c r="X112" s="128">
        <f t="shared" si="27"/>
        <v>0</v>
      </c>
      <c r="Y112" s="128">
        <f t="shared" si="27"/>
        <v>0</v>
      </c>
      <c r="Z112" s="128">
        <f t="shared" si="27"/>
        <v>0</v>
      </c>
      <c r="AA112" s="128">
        <f t="shared" si="27"/>
        <v>0</v>
      </c>
      <c r="AB112" s="128">
        <f t="shared" si="27"/>
        <v>0</v>
      </c>
      <c r="AC112" s="128">
        <f t="shared" si="27"/>
        <v>0</v>
      </c>
      <c r="AD112" s="128">
        <f t="shared" si="27"/>
        <v>0</v>
      </c>
      <c r="AE112" s="128">
        <f t="shared" si="27"/>
        <v>0</v>
      </c>
      <c r="AF112" s="128">
        <f t="shared" si="27"/>
        <v>0</v>
      </c>
      <c r="AG112" s="128">
        <f t="shared" si="27"/>
        <v>0</v>
      </c>
      <c r="AH112" s="128">
        <f t="shared" si="27"/>
        <v>0</v>
      </c>
      <c r="AI112" s="128">
        <f t="shared" si="27"/>
        <v>0</v>
      </c>
      <c r="AJ112" s="128">
        <f t="shared" si="27"/>
        <v>0</v>
      </c>
      <c r="AK112" s="128">
        <f t="shared" si="27"/>
        <v>0</v>
      </c>
      <c r="AL112" s="128">
        <f t="shared" si="27"/>
        <v>0</v>
      </c>
      <c r="AM112" s="128">
        <f t="shared" si="27"/>
        <v>0</v>
      </c>
      <c r="AN112" s="128">
        <f t="shared" si="27"/>
        <v>0</v>
      </c>
      <c r="AO112" s="128">
        <f t="shared" si="27"/>
        <v>0</v>
      </c>
      <c r="AP112" s="128">
        <f t="shared" si="27"/>
        <v>0</v>
      </c>
      <c r="AQ112" s="128">
        <f t="shared" si="27"/>
        <v>0</v>
      </c>
      <c r="AR112" s="128">
        <f t="shared" si="27"/>
        <v>0</v>
      </c>
      <c r="AS112" s="128">
        <f t="shared" si="27"/>
        <v>0</v>
      </c>
      <c r="AT112" s="128">
        <f t="shared" si="27"/>
        <v>0</v>
      </c>
      <c r="AU112" s="128">
        <f t="shared" si="27"/>
        <v>0</v>
      </c>
      <c r="AV112" s="128">
        <f t="shared" si="27"/>
        <v>0</v>
      </c>
      <c r="AW112" s="128">
        <f t="shared" si="27"/>
        <v>0</v>
      </c>
      <c r="AX112" s="128">
        <f t="shared" si="27"/>
        <v>0</v>
      </c>
      <c r="AY112" s="128">
        <f t="shared" si="27"/>
        <v>0</v>
      </c>
      <c r="AZ112" s="128">
        <f t="shared" si="27"/>
        <v>0</v>
      </c>
      <c r="BA112" s="128">
        <f t="shared" si="27"/>
        <v>0</v>
      </c>
      <c r="BB112" s="128">
        <f t="shared" si="27"/>
        <v>0</v>
      </c>
      <c r="BC112" s="128">
        <f t="shared" si="27"/>
        <v>0</v>
      </c>
      <c r="BD112" s="128">
        <f t="shared" si="27"/>
        <v>0</v>
      </c>
      <c r="BE112" s="128">
        <f t="shared" si="27"/>
        <v>0</v>
      </c>
      <c r="BF112" s="128">
        <f t="shared" si="27"/>
        <v>0</v>
      </c>
      <c r="BG112" s="128">
        <f t="shared" si="27"/>
        <v>0</v>
      </c>
      <c r="BH112" s="128">
        <f t="shared" si="27"/>
        <v>0</v>
      </c>
      <c r="BI112" s="128">
        <f t="shared" si="27"/>
        <v>0</v>
      </c>
      <c r="BJ112" s="128">
        <f t="shared" si="27"/>
        <v>0</v>
      </c>
      <c r="BK112" s="128">
        <f t="shared" si="27"/>
        <v>0</v>
      </c>
      <c r="BL112" s="128">
        <f t="shared" si="27"/>
        <v>0</v>
      </c>
      <c r="BM112" s="128">
        <f t="shared" si="27"/>
        <v>0</v>
      </c>
      <c r="BN112" s="128">
        <f t="shared" si="27"/>
        <v>0</v>
      </c>
      <c r="BO112" s="128">
        <f t="shared" si="27"/>
        <v>0</v>
      </c>
      <c r="BP112" s="128">
        <f t="shared" si="27"/>
        <v>0</v>
      </c>
      <c r="BQ112" s="128">
        <f t="shared" si="27"/>
        <v>0</v>
      </c>
      <c r="BR112" s="128">
        <f t="shared" si="27"/>
        <v>0</v>
      </c>
      <c r="BS112" s="128">
        <f t="shared" si="27"/>
        <v>0</v>
      </c>
      <c r="BT112" s="128">
        <f t="shared" si="27"/>
        <v>0</v>
      </c>
      <c r="BU112" s="128">
        <f t="shared" si="27"/>
        <v>0</v>
      </c>
      <c r="BV112" s="128">
        <f t="shared" si="27"/>
        <v>0</v>
      </c>
      <c r="BW112" s="128">
        <f t="shared" si="27"/>
        <v>0</v>
      </c>
      <c r="BX112" s="128">
        <f t="shared" si="27"/>
        <v>0</v>
      </c>
      <c r="BY112" s="128">
        <f t="shared" si="27"/>
        <v>0</v>
      </c>
      <c r="BZ112" s="128">
        <f t="shared" si="27"/>
        <v>0</v>
      </c>
      <c r="CA112" s="128">
        <f t="shared" si="27"/>
        <v>0</v>
      </c>
      <c r="CB112" s="128">
        <f t="shared" si="27"/>
        <v>0</v>
      </c>
      <c r="CC112" s="128">
        <f t="shared" si="27"/>
        <v>0</v>
      </c>
      <c r="CD112" s="128">
        <f t="shared" si="27"/>
        <v>0</v>
      </c>
      <c r="CE112" s="128">
        <f t="shared" si="27"/>
        <v>0</v>
      </c>
      <c r="CF112" s="128">
        <f t="shared" si="27"/>
        <v>0</v>
      </c>
      <c r="CG112" s="128">
        <f t="shared" si="27"/>
        <v>0</v>
      </c>
      <c r="CH112" s="128">
        <f t="shared" si="27"/>
        <v>0</v>
      </c>
      <c r="CI112" s="128">
        <f t="shared" si="27"/>
        <v>0</v>
      </c>
      <c r="CJ112" s="128">
        <f t="shared" si="27"/>
        <v>0</v>
      </c>
      <c r="CK112" s="128">
        <f t="shared" si="27"/>
        <v>0</v>
      </c>
      <c r="CL112" s="128">
        <f t="shared" si="27"/>
        <v>0</v>
      </c>
      <c r="CM112" s="128">
        <f t="shared" si="27"/>
        <v>0</v>
      </c>
      <c r="CN112" s="128">
        <f t="shared" si="27"/>
        <v>0</v>
      </c>
      <c r="CO112" s="128">
        <f t="shared" si="27"/>
        <v>0</v>
      </c>
      <c r="CP112" s="128">
        <f t="shared" si="27"/>
        <v>0</v>
      </c>
      <c r="CQ112" s="128">
        <f t="shared" si="27"/>
        <v>0</v>
      </c>
      <c r="CR112" s="128">
        <f t="shared" si="27"/>
        <v>0</v>
      </c>
      <c r="CS112" s="128">
        <f t="shared" si="27"/>
        <v>0</v>
      </c>
      <c r="CT112" s="128">
        <f t="shared" si="27"/>
        <v>0</v>
      </c>
      <c r="CU112" s="128">
        <f t="shared" si="27"/>
        <v>0</v>
      </c>
      <c r="CV112" s="128">
        <f t="shared" si="27"/>
        <v>0</v>
      </c>
      <c r="CW112" s="128">
        <f t="shared" si="27"/>
        <v>0</v>
      </c>
      <c r="CX112" s="128">
        <f t="shared" si="27"/>
        <v>0</v>
      </c>
      <c r="CY112" s="128">
        <f t="shared" si="27"/>
        <v>0</v>
      </c>
      <c r="CZ112" s="128">
        <f t="shared" si="27"/>
        <v>0</v>
      </c>
      <c r="DA112" s="128">
        <f t="shared" si="27"/>
        <v>0</v>
      </c>
      <c r="DB112" s="128">
        <f t="shared" si="27"/>
        <v>0</v>
      </c>
      <c r="DC112" s="128">
        <f t="shared" si="27"/>
        <v>0</v>
      </c>
      <c r="DD112" s="128">
        <f t="shared" si="27"/>
        <v>0</v>
      </c>
      <c r="DE112" s="128">
        <f t="shared" si="27"/>
        <v>0</v>
      </c>
      <c r="DF112" s="128">
        <f t="shared" si="27"/>
        <v>0</v>
      </c>
      <c r="DG112" s="128">
        <f t="shared" si="27"/>
        <v>0</v>
      </c>
      <c r="DH112" s="128">
        <f t="shared" si="27"/>
        <v>0</v>
      </c>
      <c r="DI112" s="128">
        <f t="shared" si="27"/>
        <v>0</v>
      </c>
      <c r="DJ112" s="128">
        <f t="shared" si="27"/>
        <v>0</v>
      </c>
      <c r="DK112" s="128">
        <f t="shared" si="27"/>
        <v>0</v>
      </c>
      <c r="DL112" s="128">
        <f t="shared" si="27"/>
        <v>0</v>
      </c>
      <c r="DM112" s="128">
        <f t="shared" si="27"/>
        <v>0</v>
      </c>
      <c r="DN112" s="128">
        <f t="shared" si="27"/>
        <v>0</v>
      </c>
      <c r="DO112" s="128">
        <f t="shared" si="27"/>
        <v>0</v>
      </c>
      <c r="DP112" s="128">
        <f t="shared" si="27"/>
        <v>0</v>
      </c>
      <c r="DQ112" s="128">
        <f t="shared" si="27"/>
        <v>0</v>
      </c>
      <c r="DR112" s="128">
        <f t="shared" si="27"/>
        <v>0</v>
      </c>
      <c r="DS112" s="128">
        <f t="shared" si="27"/>
        <v>0</v>
      </c>
      <c r="DT112" s="128">
        <f t="shared" si="27"/>
        <v>0</v>
      </c>
      <c r="DU112" s="128">
        <f t="shared" si="27"/>
        <v>0</v>
      </c>
      <c r="DV112" s="128">
        <f t="shared" si="27"/>
        <v>0</v>
      </c>
      <c r="DW112" s="128">
        <f t="shared" si="27"/>
        <v>0</v>
      </c>
      <c r="DX112" s="128">
        <f t="shared" si="27"/>
        <v>0</v>
      </c>
      <c r="DY112" s="128">
        <f t="shared" si="27"/>
        <v>0</v>
      </c>
      <c r="DZ112" s="128">
        <f t="shared" si="27"/>
        <v>0</v>
      </c>
      <c r="EA112" s="128">
        <f t="shared" si="27"/>
        <v>0</v>
      </c>
      <c r="EB112" s="128">
        <f t="shared" si="27"/>
        <v>0</v>
      </c>
      <c r="EC112" s="128">
        <f t="shared" si="27"/>
        <v>0</v>
      </c>
      <c r="ED112" s="128">
        <f t="shared" si="27"/>
        <v>0</v>
      </c>
      <c r="EE112" s="128">
        <f t="shared" si="27"/>
        <v>0</v>
      </c>
      <c r="EF112" s="128">
        <f t="shared" si="27"/>
        <v>0</v>
      </c>
      <c r="EG112" s="128">
        <f t="shared" si="27"/>
        <v>0</v>
      </c>
      <c r="EH112" s="128">
        <f t="shared" si="27"/>
        <v>0</v>
      </c>
      <c r="EI112" s="128">
        <f t="shared" si="27"/>
        <v>0</v>
      </c>
      <c r="EJ112" s="128">
        <f t="shared" si="27"/>
        <v>0</v>
      </c>
      <c r="EK112" s="128">
        <f t="shared" si="27"/>
        <v>0</v>
      </c>
      <c r="EL112" s="128">
        <f t="shared" si="27"/>
        <v>0</v>
      </c>
      <c r="EM112" s="128">
        <f t="shared" si="27"/>
        <v>0</v>
      </c>
      <c r="EN112" s="128">
        <f t="shared" si="27"/>
        <v>0</v>
      </c>
      <c r="EO112" s="128">
        <f t="shared" si="27"/>
        <v>0</v>
      </c>
      <c r="EP112" s="128">
        <f t="shared" si="27"/>
        <v>0</v>
      </c>
      <c r="EQ112" s="128">
        <f t="shared" si="27"/>
        <v>0</v>
      </c>
      <c r="ER112" s="128">
        <f t="shared" si="27"/>
        <v>0</v>
      </c>
      <c r="ES112" s="128">
        <f t="shared" si="27"/>
        <v>0</v>
      </c>
      <c r="ET112" s="128">
        <f t="shared" si="27"/>
        <v>0</v>
      </c>
      <c r="EU112" s="128">
        <f t="shared" si="27"/>
        <v>0</v>
      </c>
      <c r="EV112" s="128">
        <f t="shared" si="27"/>
        <v>0</v>
      </c>
      <c r="EW112" s="128">
        <f t="shared" si="27"/>
        <v>0</v>
      </c>
      <c r="EX112" s="128">
        <f t="shared" si="27"/>
        <v>0</v>
      </c>
      <c r="EY112" s="128">
        <f t="shared" si="27"/>
        <v>0</v>
      </c>
      <c r="EZ112" s="128">
        <f t="shared" si="27"/>
        <v>0</v>
      </c>
      <c r="FA112" s="128">
        <f t="shared" si="27"/>
        <v>0</v>
      </c>
      <c r="FB112" s="128">
        <f t="shared" si="27"/>
        <v>0</v>
      </c>
      <c r="FC112" s="128">
        <f t="shared" si="27"/>
        <v>0</v>
      </c>
      <c r="FD112" s="128">
        <f t="shared" si="27"/>
        <v>0</v>
      </c>
      <c r="FE112" s="128">
        <f t="shared" si="27"/>
        <v>0</v>
      </c>
      <c r="FF112" s="128">
        <f t="shared" si="27"/>
        <v>0</v>
      </c>
      <c r="FG112" s="128">
        <f t="shared" si="27"/>
        <v>0</v>
      </c>
      <c r="FH112" s="128">
        <f t="shared" si="27"/>
        <v>0</v>
      </c>
      <c r="FI112" s="128">
        <f t="shared" si="27"/>
        <v>0</v>
      </c>
      <c r="FJ112" s="128">
        <f t="shared" si="27"/>
        <v>0</v>
      </c>
      <c r="FK112" s="128">
        <f t="shared" si="27"/>
        <v>0</v>
      </c>
      <c r="FL112" s="128">
        <f t="shared" si="27"/>
        <v>0</v>
      </c>
      <c r="FM112" s="128">
        <f t="shared" si="27"/>
        <v>0</v>
      </c>
      <c r="FN112" s="128">
        <f t="shared" si="27"/>
        <v>0</v>
      </c>
      <c r="FO112" s="128">
        <f t="shared" si="27"/>
        <v>0</v>
      </c>
      <c r="FP112" s="128">
        <f t="shared" si="27"/>
        <v>0</v>
      </c>
      <c r="FQ112" s="128">
        <f t="shared" si="27"/>
        <v>0</v>
      </c>
      <c r="FR112" s="128">
        <f t="shared" si="27"/>
        <v>0</v>
      </c>
      <c r="FS112" s="128">
        <f t="shared" si="27"/>
        <v>0</v>
      </c>
      <c r="FT112" s="128">
        <f t="shared" si="27"/>
        <v>0</v>
      </c>
      <c r="FU112" s="128">
        <f t="shared" si="27"/>
        <v>0</v>
      </c>
      <c r="FV112" s="128">
        <f t="shared" si="27"/>
        <v>0</v>
      </c>
      <c r="FW112" s="128">
        <f t="shared" si="27"/>
        <v>0</v>
      </c>
      <c r="FX112" s="128">
        <f t="shared" si="27"/>
        <v>0</v>
      </c>
      <c r="FY112" s="128">
        <f t="shared" si="27"/>
        <v>0</v>
      </c>
      <c r="FZ112" s="128">
        <f t="shared" si="27"/>
        <v>0</v>
      </c>
      <c r="GA112" s="128">
        <f t="shared" si="27"/>
        <v>0</v>
      </c>
      <c r="GB112" s="128">
        <f t="shared" si="27"/>
        <v>0</v>
      </c>
      <c r="GC112" s="128">
        <f t="shared" si="27"/>
        <v>0</v>
      </c>
      <c r="GD112" s="128">
        <f t="shared" si="27"/>
        <v>0</v>
      </c>
      <c r="GE112" s="128">
        <f t="shared" si="27"/>
        <v>0</v>
      </c>
      <c r="GF112" s="128">
        <f t="shared" si="27"/>
        <v>0</v>
      </c>
      <c r="GG112" s="128"/>
    </row>
    <row r="113">
      <c r="A113" s="66"/>
      <c r="B113" s="66"/>
      <c r="C113" s="66"/>
      <c r="D113" s="20" t="s">
        <v>149</v>
      </c>
      <c r="E113" s="50"/>
      <c r="F113" s="50" t="s">
        <v>89</v>
      </c>
      <c r="H113" s="128">
        <f>dataTaillis!G16</f>
        <v>0</v>
      </c>
      <c r="I113" s="128">
        <f>dataTaillis!H16</f>
        <v>0</v>
      </c>
      <c r="J113" s="128">
        <f>dataTaillis!I16</f>
        <v>0</v>
      </c>
      <c r="K113" s="128">
        <f>dataTaillis!J16</f>
        <v>0</v>
      </c>
      <c r="L113" s="128">
        <f>dataTaillis!K16</f>
        <v>0</v>
      </c>
      <c r="M113" s="128">
        <f>dataTaillis!L16</f>
        <v>0</v>
      </c>
      <c r="N113" s="128">
        <f>dataTaillis!M16</f>
        <v>0</v>
      </c>
      <c r="O113" s="128">
        <f>dataTaillis!N16</f>
        <v>0</v>
      </c>
      <c r="P113" s="128">
        <f>dataTaillis!O16</f>
        <v>0</v>
      </c>
      <c r="Q113" s="128">
        <f>dataTaillis!P16</f>
        <v>0</v>
      </c>
      <c r="R113" s="128">
        <f>dataTaillis!Q16</f>
        <v>0</v>
      </c>
      <c r="S113" s="128">
        <f>dataTaillis!R16</f>
        <v>0</v>
      </c>
      <c r="T113" s="128">
        <f>dataTaillis!S16</f>
        <v>0</v>
      </c>
      <c r="U113" s="128">
        <f>dataTaillis!T16</f>
        <v>0</v>
      </c>
      <c r="V113" s="128">
        <f>dataTaillis!U16</f>
        <v>0</v>
      </c>
      <c r="W113" s="128">
        <f>dataTaillis!V16</f>
        <v>0</v>
      </c>
      <c r="X113" s="128">
        <f>dataTaillis!W16</f>
        <v>0</v>
      </c>
      <c r="Y113" s="128">
        <f>dataTaillis!X16</f>
        <v>0</v>
      </c>
      <c r="Z113" s="128">
        <f>dataTaillis!Y16</f>
        <v>0</v>
      </c>
      <c r="AA113" s="128">
        <f>dataTaillis!Z16</f>
        <v>0</v>
      </c>
      <c r="AB113" s="128">
        <f>dataTaillis!AA16</f>
        <v>0</v>
      </c>
      <c r="AC113" s="128">
        <f>dataTaillis!AB16</f>
        <v>0</v>
      </c>
      <c r="AD113" s="128">
        <f>dataTaillis!AC16</f>
        <v>0</v>
      </c>
      <c r="AE113" s="128">
        <f>dataTaillis!AD16</f>
        <v>0</v>
      </c>
      <c r="AF113" s="128">
        <f>dataTaillis!AE16</f>
        <v>0</v>
      </c>
      <c r="AG113" s="128">
        <f>dataTaillis!AF16</f>
        <v>0</v>
      </c>
      <c r="AH113" s="128">
        <f>dataTaillis!AG16</f>
        <v>0</v>
      </c>
      <c r="AI113" s="128">
        <f>dataTaillis!AH16</f>
        <v>0</v>
      </c>
      <c r="AJ113" s="128">
        <f>dataTaillis!AI16</f>
        <v>0</v>
      </c>
      <c r="AK113" s="128">
        <f>dataTaillis!AJ16</f>
        <v>0</v>
      </c>
      <c r="AL113" s="128">
        <f>dataTaillis!AK16</f>
        <v>0</v>
      </c>
      <c r="AM113" s="128">
        <f>dataTaillis!AL16</f>
        <v>0</v>
      </c>
      <c r="AN113" s="128">
        <f>dataTaillis!AM16</f>
        <v>0</v>
      </c>
      <c r="AO113" s="128">
        <f>dataTaillis!AN16</f>
        <v>0</v>
      </c>
      <c r="AP113" s="128">
        <f>dataTaillis!AO16</f>
        <v>0</v>
      </c>
      <c r="AQ113" s="128">
        <f>dataTaillis!AP16</f>
        <v>0</v>
      </c>
      <c r="AR113" s="128">
        <f>dataTaillis!AQ16</f>
        <v>0</v>
      </c>
      <c r="AS113" s="128">
        <f>dataTaillis!AR16</f>
        <v>0</v>
      </c>
      <c r="AT113" s="128">
        <f>dataTaillis!AS16</f>
        <v>0</v>
      </c>
      <c r="AU113" s="128">
        <f>dataTaillis!AT16</f>
        <v>0</v>
      </c>
      <c r="AV113" s="128">
        <f>dataTaillis!AU16</f>
        <v>0</v>
      </c>
      <c r="AW113" s="128">
        <f>dataTaillis!AV16</f>
        <v>0</v>
      </c>
      <c r="AX113" s="128">
        <f>dataTaillis!AW16</f>
        <v>0</v>
      </c>
      <c r="AY113" s="128">
        <f>dataTaillis!AX16</f>
        <v>0</v>
      </c>
      <c r="AZ113" s="128">
        <f>dataTaillis!AY16</f>
        <v>0</v>
      </c>
      <c r="BA113" s="128">
        <f>dataTaillis!AZ16</f>
        <v>0</v>
      </c>
      <c r="BB113" s="128">
        <f>dataTaillis!BA16</f>
        <v>0</v>
      </c>
      <c r="BC113" s="128">
        <f>dataTaillis!BB16</f>
        <v>0</v>
      </c>
      <c r="BD113" s="128">
        <f>dataTaillis!BC16</f>
        <v>0</v>
      </c>
      <c r="BE113" s="128">
        <f>dataTaillis!BD16</f>
        <v>0</v>
      </c>
      <c r="BF113" s="128">
        <f>dataTaillis!BE16</f>
        <v>0</v>
      </c>
      <c r="BG113" s="128">
        <f>dataTaillis!BF16</f>
        <v>0</v>
      </c>
      <c r="BH113" s="128">
        <f>dataTaillis!BG16</f>
        <v>0</v>
      </c>
      <c r="BI113" s="128">
        <f>dataTaillis!BH16</f>
        <v>0</v>
      </c>
      <c r="BJ113" s="128">
        <f>dataTaillis!BI16</f>
        <v>0</v>
      </c>
      <c r="BK113" s="128">
        <f>dataTaillis!BJ16</f>
        <v>0</v>
      </c>
      <c r="BL113" s="128">
        <f>dataTaillis!BK16</f>
        <v>0</v>
      </c>
      <c r="BM113" s="128">
        <f>dataTaillis!BL16</f>
        <v>0</v>
      </c>
      <c r="BN113" s="128">
        <f>dataTaillis!BM16</f>
        <v>0</v>
      </c>
      <c r="BO113" s="128">
        <f>dataTaillis!BN16</f>
        <v>0</v>
      </c>
      <c r="BP113" s="128">
        <f>dataTaillis!BO16</f>
        <v>0</v>
      </c>
      <c r="BQ113" s="128">
        <f>dataTaillis!BP16</f>
        <v>0</v>
      </c>
      <c r="BR113" s="128">
        <f>dataTaillis!BQ16</f>
        <v>0</v>
      </c>
      <c r="BS113" s="128">
        <f>dataTaillis!BR16</f>
        <v>0</v>
      </c>
      <c r="BT113" s="128">
        <f>dataTaillis!BS16</f>
        <v>0</v>
      </c>
      <c r="BU113" s="128">
        <f>dataTaillis!BT16</f>
        <v>0</v>
      </c>
      <c r="BV113" s="128">
        <f>dataTaillis!BU16</f>
        <v>0</v>
      </c>
      <c r="BW113" s="128">
        <f>dataTaillis!BV16</f>
        <v>0</v>
      </c>
      <c r="BX113" s="128">
        <f>dataTaillis!BW16</f>
        <v>0</v>
      </c>
      <c r="BY113" s="128">
        <f>dataTaillis!BX16</f>
        <v>0</v>
      </c>
      <c r="BZ113" s="128">
        <f>dataTaillis!BY16</f>
        <v>0</v>
      </c>
      <c r="CA113" s="128">
        <f>dataTaillis!BZ16</f>
        <v>0</v>
      </c>
      <c r="CB113" s="128">
        <f>dataTaillis!CA16</f>
        <v>0</v>
      </c>
      <c r="CC113" s="128">
        <f>dataTaillis!CB16</f>
        <v>0</v>
      </c>
      <c r="CD113" s="128">
        <f>dataTaillis!CC16</f>
        <v>0</v>
      </c>
      <c r="CE113" s="128">
        <f>dataTaillis!CD16</f>
        <v>0</v>
      </c>
      <c r="CF113" s="128">
        <f>dataTaillis!CE16</f>
        <v>0</v>
      </c>
      <c r="CG113" s="128">
        <f>dataTaillis!CF16</f>
        <v>0</v>
      </c>
      <c r="CH113" s="128">
        <f>dataTaillis!CG16</f>
        <v>0</v>
      </c>
      <c r="CI113" s="128">
        <f>dataTaillis!CH16</f>
        <v>0</v>
      </c>
      <c r="CJ113" s="128">
        <f>dataTaillis!CI16</f>
        <v>0</v>
      </c>
      <c r="CK113" s="128">
        <f>dataTaillis!CJ16</f>
        <v>0</v>
      </c>
      <c r="CL113" s="128">
        <f>dataTaillis!CK16</f>
        <v>0</v>
      </c>
      <c r="CM113" s="128">
        <f>dataTaillis!CL16</f>
        <v>0</v>
      </c>
      <c r="CN113" s="128">
        <f>dataTaillis!CM16</f>
        <v>0</v>
      </c>
      <c r="CO113" s="128">
        <f>dataTaillis!CN16</f>
        <v>0</v>
      </c>
      <c r="CP113" s="128">
        <f>dataTaillis!CO16</f>
        <v>0</v>
      </c>
      <c r="CQ113" s="128">
        <f>dataTaillis!CP16</f>
        <v>0</v>
      </c>
      <c r="CR113" s="128">
        <f>dataTaillis!CQ16</f>
        <v>0</v>
      </c>
      <c r="CS113" s="128">
        <f>dataTaillis!CR16</f>
        <v>0</v>
      </c>
      <c r="CT113" s="128">
        <f>dataTaillis!CS16</f>
        <v>0</v>
      </c>
      <c r="CU113" s="128">
        <f>dataTaillis!CT16</f>
        <v>0</v>
      </c>
      <c r="CV113" s="128">
        <f>dataTaillis!CU16</f>
        <v>0</v>
      </c>
      <c r="CW113" s="128">
        <f>dataTaillis!CV16</f>
        <v>0</v>
      </c>
      <c r="CX113" s="128">
        <f>dataTaillis!CW16</f>
        <v>0</v>
      </c>
      <c r="CY113" s="128">
        <f>dataTaillis!CX16</f>
        <v>0</v>
      </c>
      <c r="CZ113" s="128">
        <f>dataTaillis!CY16</f>
        <v>0</v>
      </c>
      <c r="DA113" s="128">
        <f>dataTaillis!CZ16</f>
        <v>0</v>
      </c>
      <c r="DB113" s="128">
        <f>dataTaillis!DA16</f>
        <v>0</v>
      </c>
      <c r="DC113" s="128">
        <f>dataTaillis!DB16</f>
        <v>0</v>
      </c>
      <c r="DD113" s="128">
        <f>dataTaillis!DC16</f>
        <v>0</v>
      </c>
      <c r="DE113" s="128">
        <f>dataTaillis!DD16</f>
        <v>0</v>
      </c>
      <c r="DF113" s="128">
        <f>dataTaillis!DE16</f>
        <v>0</v>
      </c>
      <c r="DG113" s="128">
        <f>dataTaillis!DF16</f>
        <v>0</v>
      </c>
      <c r="DH113" s="128">
        <f>dataTaillis!DG16</f>
        <v>0</v>
      </c>
      <c r="DI113" s="128">
        <f>dataTaillis!DH16</f>
        <v>0</v>
      </c>
      <c r="DJ113" s="128">
        <f>dataTaillis!DI16</f>
        <v>0</v>
      </c>
      <c r="DK113" s="128">
        <f>dataTaillis!DJ16</f>
        <v>0</v>
      </c>
      <c r="DL113" s="128">
        <f>dataTaillis!DK16</f>
        <v>0</v>
      </c>
      <c r="DM113" s="128">
        <f>dataTaillis!DL16</f>
        <v>0</v>
      </c>
      <c r="DN113" s="128">
        <f>dataTaillis!DM16</f>
        <v>0</v>
      </c>
      <c r="DO113" s="128">
        <f>dataTaillis!DN16</f>
        <v>0</v>
      </c>
      <c r="DP113" s="128">
        <f>dataTaillis!DO16</f>
        <v>0</v>
      </c>
      <c r="DQ113" s="128">
        <f>dataTaillis!DP16</f>
        <v>0</v>
      </c>
      <c r="DR113" s="128">
        <f>dataTaillis!DQ16</f>
        <v>0</v>
      </c>
      <c r="DS113" s="128">
        <f>dataTaillis!DR16</f>
        <v>0</v>
      </c>
      <c r="DT113" s="128">
        <f>dataTaillis!DS16</f>
        <v>0</v>
      </c>
      <c r="DU113" s="128">
        <f>dataTaillis!DT16</f>
        <v>0</v>
      </c>
      <c r="DV113" s="128">
        <f>dataTaillis!DU16</f>
        <v>0</v>
      </c>
      <c r="DW113" s="128">
        <f>dataTaillis!DV16</f>
        <v>0</v>
      </c>
      <c r="DX113" s="128">
        <f>dataTaillis!DW16</f>
        <v>0</v>
      </c>
      <c r="DY113" s="128">
        <f>dataTaillis!DX16</f>
        <v>0</v>
      </c>
      <c r="DZ113" s="128">
        <f>dataTaillis!DY16</f>
        <v>0</v>
      </c>
      <c r="EA113" s="128">
        <f>dataTaillis!DZ16</f>
        <v>0</v>
      </c>
      <c r="EB113" s="128">
        <f>dataTaillis!EA16</f>
        <v>0</v>
      </c>
      <c r="EC113" s="128">
        <f>dataTaillis!EB16</f>
        <v>0</v>
      </c>
      <c r="ED113" s="128">
        <f>dataTaillis!EC16</f>
        <v>0</v>
      </c>
      <c r="EE113" s="128">
        <f>dataTaillis!ED16</f>
        <v>0</v>
      </c>
      <c r="EF113" s="128">
        <f>dataTaillis!EE16</f>
        <v>0</v>
      </c>
      <c r="EG113" s="128">
        <f>dataTaillis!EF16</f>
        <v>0</v>
      </c>
      <c r="EH113" s="128">
        <f>dataTaillis!EG16</f>
        <v>0</v>
      </c>
      <c r="EI113" s="128">
        <f>dataTaillis!EH16</f>
        <v>0</v>
      </c>
      <c r="EJ113" s="128">
        <f>dataTaillis!EI16</f>
        <v>0</v>
      </c>
      <c r="EK113" s="128">
        <f>dataTaillis!EJ16</f>
        <v>0</v>
      </c>
      <c r="EL113" s="128">
        <f>dataTaillis!EK16</f>
        <v>0</v>
      </c>
      <c r="EM113" s="128">
        <f>dataTaillis!EL16</f>
        <v>0</v>
      </c>
      <c r="EN113" s="128">
        <f>dataTaillis!EM16</f>
        <v>0</v>
      </c>
      <c r="EO113" s="128">
        <f>dataTaillis!EN16</f>
        <v>0</v>
      </c>
      <c r="EP113" s="128">
        <f>dataTaillis!EO16</f>
        <v>0</v>
      </c>
      <c r="EQ113" s="128">
        <f>dataTaillis!EP16</f>
        <v>0</v>
      </c>
      <c r="ER113" s="128">
        <f>dataTaillis!EQ16</f>
        <v>0</v>
      </c>
      <c r="ES113" s="128">
        <f>dataTaillis!ER16</f>
        <v>0</v>
      </c>
      <c r="ET113" s="128">
        <f>dataTaillis!ES16</f>
        <v>0</v>
      </c>
      <c r="EU113" s="128">
        <f>dataTaillis!ET16</f>
        <v>0</v>
      </c>
      <c r="EV113" s="128">
        <f>dataTaillis!EU16</f>
        <v>0</v>
      </c>
      <c r="EW113" s="128">
        <f>dataTaillis!EV16</f>
        <v>0</v>
      </c>
      <c r="EX113" s="128">
        <f>dataTaillis!EW16</f>
        <v>0</v>
      </c>
      <c r="EY113" s="128">
        <f>dataTaillis!EX16</f>
        <v>0</v>
      </c>
      <c r="EZ113" s="128">
        <f>dataTaillis!EY16</f>
        <v>0</v>
      </c>
      <c r="FA113" s="128">
        <f>dataTaillis!EZ16</f>
        <v>0</v>
      </c>
      <c r="FB113" s="128">
        <f>dataTaillis!FA16</f>
        <v>0</v>
      </c>
      <c r="FC113" s="128">
        <f>dataTaillis!FB16</f>
        <v>0</v>
      </c>
      <c r="FD113" s="128">
        <f>dataTaillis!FC16</f>
        <v>0</v>
      </c>
      <c r="FE113" s="128">
        <f>dataTaillis!FD16</f>
        <v>0</v>
      </c>
      <c r="FF113" s="128">
        <f>dataTaillis!FE16</f>
        <v>0</v>
      </c>
      <c r="FG113" s="128">
        <f>dataTaillis!FF16</f>
        <v>0</v>
      </c>
      <c r="FH113" s="128">
        <f>dataTaillis!FG16</f>
        <v>0</v>
      </c>
      <c r="FI113" s="128">
        <f>dataTaillis!FH16</f>
        <v>0</v>
      </c>
      <c r="FJ113" s="128">
        <f>dataTaillis!FI16</f>
        <v>0</v>
      </c>
      <c r="FK113" s="128">
        <f>dataTaillis!FJ16</f>
        <v>0</v>
      </c>
      <c r="FL113" s="128">
        <f>dataTaillis!FK16</f>
        <v>0</v>
      </c>
      <c r="FM113" s="128">
        <f>dataTaillis!FL16</f>
        <v>0</v>
      </c>
      <c r="FN113" s="128">
        <f>dataTaillis!FM16</f>
        <v>0</v>
      </c>
      <c r="FO113" s="128">
        <f>dataTaillis!FN16</f>
        <v>0</v>
      </c>
      <c r="FP113" s="128">
        <f>dataTaillis!FO16</f>
        <v>0</v>
      </c>
      <c r="FQ113" s="128">
        <f>dataTaillis!FP16</f>
        <v>0</v>
      </c>
      <c r="FR113" s="128">
        <f>dataTaillis!FQ16</f>
        <v>0</v>
      </c>
      <c r="FS113" s="128">
        <f>dataTaillis!FR16</f>
        <v>0</v>
      </c>
      <c r="FT113" s="128">
        <f>dataTaillis!FS16</f>
        <v>0</v>
      </c>
      <c r="FU113" s="128">
        <f>dataTaillis!FT16</f>
        <v>0</v>
      </c>
      <c r="FV113" s="128">
        <f>dataTaillis!FU16</f>
        <v>0</v>
      </c>
      <c r="FW113" s="128">
        <f>dataTaillis!FV16</f>
        <v>0</v>
      </c>
      <c r="FX113" s="128">
        <f>dataTaillis!FW16</f>
        <v>0</v>
      </c>
      <c r="FY113" s="128">
        <f>dataTaillis!FX16</f>
        <v>0</v>
      </c>
      <c r="FZ113" s="128">
        <f>dataTaillis!FY16</f>
        <v>0</v>
      </c>
      <c r="GA113" s="128">
        <f>dataTaillis!FZ16</f>
        <v>0</v>
      </c>
      <c r="GB113" s="128">
        <f>dataTaillis!GA16</f>
        <v>0</v>
      </c>
      <c r="GC113" s="128">
        <f>dataTaillis!GB16</f>
        <v>0</v>
      </c>
      <c r="GD113" s="128">
        <f>dataTaillis!GC16</f>
        <v>0</v>
      </c>
      <c r="GE113" s="128">
        <f>dataTaillis!GD16</f>
        <v>0</v>
      </c>
      <c r="GF113" s="128">
        <f>dataTaillis!GE16</f>
        <v>0</v>
      </c>
      <c r="GG113" s="128"/>
    </row>
    <row r="114">
      <c r="A114" s="66"/>
      <c r="B114" s="66"/>
      <c r="C114" s="66"/>
      <c r="D114" s="20" t="s">
        <v>150</v>
      </c>
      <c r="E114" s="50"/>
      <c r="F114" s="50" t="s">
        <v>89</v>
      </c>
      <c r="H114" s="128">
        <f>dataTaillis!G17</f>
        <v>0</v>
      </c>
      <c r="I114" s="128">
        <f>dataTaillis!H17</f>
        <v>0</v>
      </c>
      <c r="J114" s="128">
        <f>dataTaillis!I17</f>
        <v>0</v>
      </c>
      <c r="K114" s="128">
        <f>dataTaillis!J17</f>
        <v>0</v>
      </c>
      <c r="L114" s="128">
        <f>dataTaillis!K17</f>
        <v>0</v>
      </c>
      <c r="M114" s="128">
        <f>dataTaillis!L17</f>
        <v>0</v>
      </c>
      <c r="N114" s="128">
        <f>dataTaillis!M17</f>
        <v>0</v>
      </c>
      <c r="O114" s="128">
        <f>dataTaillis!N17</f>
        <v>0</v>
      </c>
      <c r="P114" s="128">
        <f>dataTaillis!O17</f>
        <v>0</v>
      </c>
      <c r="Q114" s="128">
        <f>dataTaillis!P17</f>
        <v>0</v>
      </c>
      <c r="R114" s="128">
        <f>dataTaillis!Q17</f>
        <v>0</v>
      </c>
      <c r="S114" s="128">
        <f>dataTaillis!R17</f>
        <v>0</v>
      </c>
      <c r="T114" s="128">
        <f>dataTaillis!S17</f>
        <v>0</v>
      </c>
      <c r="U114" s="128">
        <f>dataTaillis!T17</f>
        <v>316.18</v>
      </c>
      <c r="V114" s="128">
        <f>dataTaillis!U17</f>
        <v>0</v>
      </c>
      <c r="W114" s="128">
        <f>dataTaillis!V17</f>
        <v>0</v>
      </c>
      <c r="X114" s="128">
        <f>dataTaillis!W17</f>
        <v>0</v>
      </c>
      <c r="Y114" s="128">
        <f>dataTaillis!X17</f>
        <v>0</v>
      </c>
      <c r="Z114" s="128">
        <f>dataTaillis!Y17</f>
        <v>0</v>
      </c>
      <c r="AA114" s="128">
        <f>dataTaillis!Z17</f>
        <v>0</v>
      </c>
      <c r="AB114" s="128">
        <f>dataTaillis!AA17</f>
        <v>0</v>
      </c>
      <c r="AC114" s="128">
        <f>dataTaillis!AB17</f>
        <v>0</v>
      </c>
      <c r="AD114" s="128">
        <f>dataTaillis!AC17</f>
        <v>0</v>
      </c>
      <c r="AE114" s="128">
        <f>dataTaillis!AD17</f>
        <v>0</v>
      </c>
      <c r="AF114" s="128">
        <f>dataTaillis!AE17</f>
        <v>0</v>
      </c>
      <c r="AG114" s="128">
        <f>dataTaillis!AF17</f>
        <v>0</v>
      </c>
      <c r="AH114" s="128">
        <f>dataTaillis!AG17</f>
        <v>0</v>
      </c>
      <c r="AI114" s="128">
        <f>dataTaillis!AH17</f>
        <v>0</v>
      </c>
      <c r="AJ114" s="128">
        <f>dataTaillis!AI17</f>
        <v>0</v>
      </c>
      <c r="AK114" s="128">
        <f>dataTaillis!AJ17</f>
        <v>0</v>
      </c>
      <c r="AL114" s="128">
        <f>dataTaillis!AK17</f>
        <v>0</v>
      </c>
      <c r="AM114" s="128">
        <f>dataTaillis!AL17</f>
        <v>0</v>
      </c>
      <c r="AN114" s="128">
        <f>dataTaillis!AM17</f>
        <v>0</v>
      </c>
      <c r="AO114" s="128">
        <f>dataTaillis!AN17</f>
        <v>0</v>
      </c>
      <c r="AP114" s="128">
        <f>dataTaillis!AO17</f>
        <v>0</v>
      </c>
      <c r="AQ114" s="128">
        <f>dataTaillis!AP17</f>
        <v>0</v>
      </c>
      <c r="AR114" s="128">
        <f>dataTaillis!AQ17</f>
        <v>0</v>
      </c>
      <c r="AS114" s="128">
        <f>dataTaillis!AR17</f>
        <v>0</v>
      </c>
      <c r="AT114" s="128">
        <f>dataTaillis!AS17</f>
        <v>0</v>
      </c>
      <c r="AU114" s="128">
        <f>dataTaillis!AT17</f>
        <v>0</v>
      </c>
      <c r="AV114" s="128">
        <f>dataTaillis!AU17</f>
        <v>0</v>
      </c>
      <c r="AW114" s="128">
        <f>dataTaillis!AV17</f>
        <v>0</v>
      </c>
      <c r="AX114" s="128">
        <f>dataTaillis!AW17</f>
        <v>0</v>
      </c>
      <c r="AY114" s="128">
        <f>dataTaillis!AX17</f>
        <v>0</v>
      </c>
      <c r="AZ114" s="128">
        <f>dataTaillis!AY17</f>
        <v>0</v>
      </c>
      <c r="BA114" s="128">
        <f>dataTaillis!AZ17</f>
        <v>0</v>
      </c>
      <c r="BB114" s="128">
        <f>dataTaillis!BA17</f>
        <v>0</v>
      </c>
      <c r="BC114" s="128">
        <f>dataTaillis!BB17</f>
        <v>0</v>
      </c>
      <c r="BD114" s="128">
        <f>dataTaillis!BC17</f>
        <v>0</v>
      </c>
      <c r="BE114" s="128">
        <f>dataTaillis!BD17</f>
        <v>0</v>
      </c>
      <c r="BF114" s="128">
        <f>dataTaillis!BE17</f>
        <v>0</v>
      </c>
      <c r="BG114" s="128">
        <f>dataTaillis!BF17</f>
        <v>0</v>
      </c>
      <c r="BH114" s="128">
        <f>dataTaillis!BG17</f>
        <v>0</v>
      </c>
      <c r="BI114" s="128">
        <f>dataTaillis!BH17</f>
        <v>316.18</v>
      </c>
      <c r="BJ114" s="128">
        <f>dataTaillis!BI17</f>
        <v>0</v>
      </c>
      <c r="BK114" s="128">
        <f>dataTaillis!BJ17</f>
        <v>0</v>
      </c>
      <c r="BL114" s="128">
        <f>dataTaillis!BK17</f>
        <v>0</v>
      </c>
      <c r="BM114" s="128">
        <f>dataTaillis!BL17</f>
        <v>0</v>
      </c>
      <c r="BN114" s="128">
        <f>dataTaillis!BM17</f>
        <v>0</v>
      </c>
      <c r="BO114" s="128">
        <f>dataTaillis!BN17</f>
        <v>0</v>
      </c>
      <c r="BP114" s="128">
        <f>dataTaillis!BO17</f>
        <v>0</v>
      </c>
      <c r="BQ114" s="128">
        <f>dataTaillis!BP17</f>
        <v>0</v>
      </c>
      <c r="BR114" s="128">
        <f>dataTaillis!BQ17</f>
        <v>0</v>
      </c>
      <c r="BS114" s="128">
        <f>dataTaillis!BR17</f>
        <v>0</v>
      </c>
      <c r="BT114" s="128">
        <f>dataTaillis!BS17</f>
        <v>0</v>
      </c>
      <c r="BU114" s="128">
        <f>dataTaillis!BT17</f>
        <v>0</v>
      </c>
      <c r="BV114" s="128">
        <f>dataTaillis!BU17</f>
        <v>0</v>
      </c>
      <c r="BW114" s="128">
        <f>dataTaillis!BV17</f>
        <v>0</v>
      </c>
      <c r="BX114" s="128">
        <f>dataTaillis!BW17</f>
        <v>0</v>
      </c>
      <c r="BY114" s="128">
        <f>dataTaillis!BX17</f>
        <v>0</v>
      </c>
      <c r="BZ114" s="128">
        <f>dataTaillis!BY17</f>
        <v>0</v>
      </c>
      <c r="CA114" s="128">
        <f>dataTaillis!BZ17</f>
        <v>0</v>
      </c>
      <c r="CB114" s="128">
        <f>dataTaillis!CA17</f>
        <v>0</v>
      </c>
      <c r="CC114" s="128">
        <f>dataTaillis!CB17</f>
        <v>0</v>
      </c>
      <c r="CD114" s="128">
        <f>dataTaillis!CC17</f>
        <v>0</v>
      </c>
      <c r="CE114" s="128">
        <f>dataTaillis!CD17</f>
        <v>0</v>
      </c>
      <c r="CF114" s="128">
        <f>dataTaillis!CE17</f>
        <v>0</v>
      </c>
      <c r="CG114" s="128">
        <f>dataTaillis!CF17</f>
        <v>0</v>
      </c>
      <c r="CH114" s="128">
        <f>dataTaillis!CG17</f>
        <v>0</v>
      </c>
      <c r="CI114" s="128">
        <f>dataTaillis!CH17</f>
        <v>0</v>
      </c>
      <c r="CJ114" s="128">
        <f>dataTaillis!CI17</f>
        <v>0</v>
      </c>
      <c r="CK114" s="128">
        <f>dataTaillis!CJ17</f>
        <v>0</v>
      </c>
      <c r="CL114" s="128">
        <f>dataTaillis!CK17</f>
        <v>0</v>
      </c>
      <c r="CM114" s="128">
        <f>dataTaillis!CL17</f>
        <v>0</v>
      </c>
      <c r="CN114" s="128">
        <f>dataTaillis!CM17</f>
        <v>0</v>
      </c>
      <c r="CO114" s="128">
        <f>dataTaillis!CN17</f>
        <v>0</v>
      </c>
      <c r="CP114" s="128">
        <f>dataTaillis!CO17</f>
        <v>0</v>
      </c>
      <c r="CQ114" s="128">
        <f>dataTaillis!CP17</f>
        <v>0</v>
      </c>
      <c r="CR114" s="128">
        <f>dataTaillis!CQ17</f>
        <v>0</v>
      </c>
      <c r="CS114" s="128">
        <f>dataTaillis!CR17</f>
        <v>0</v>
      </c>
      <c r="CT114" s="128">
        <f>dataTaillis!CS17</f>
        <v>0</v>
      </c>
      <c r="CU114" s="128">
        <f>dataTaillis!CT17</f>
        <v>0</v>
      </c>
      <c r="CV114" s="128">
        <f>dataTaillis!CU17</f>
        <v>0</v>
      </c>
      <c r="CW114" s="128">
        <f>dataTaillis!CV17</f>
        <v>316.18</v>
      </c>
      <c r="CX114" s="128">
        <f>dataTaillis!CW17</f>
        <v>0</v>
      </c>
      <c r="CY114" s="128">
        <f>dataTaillis!CX17</f>
        <v>0</v>
      </c>
      <c r="CZ114" s="128">
        <f>dataTaillis!CY17</f>
        <v>0</v>
      </c>
      <c r="DA114" s="128">
        <f>dataTaillis!CZ17</f>
        <v>0</v>
      </c>
      <c r="DB114" s="128">
        <f>dataTaillis!DA17</f>
        <v>0</v>
      </c>
      <c r="DC114" s="128">
        <f>dataTaillis!DB17</f>
        <v>0</v>
      </c>
      <c r="DD114" s="128">
        <f>dataTaillis!DC17</f>
        <v>0</v>
      </c>
      <c r="DE114" s="128">
        <f>dataTaillis!DD17</f>
        <v>0</v>
      </c>
      <c r="DF114" s="128">
        <f>dataTaillis!DE17</f>
        <v>0</v>
      </c>
      <c r="DG114" s="128">
        <f>dataTaillis!DF17</f>
        <v>0</v>
      </c>
      <c r="DH114" s="128">
        <f>dataTaillis!DG17</f>
        <v>0</v>
      </c>
      <c r="DI114" s="128">
        <f>dataTaillis!DH17</f>
        <v>0</v>
      </c>
      <c r="DJ114" s="128">
        <f>dataTaillis!DI17</f>
        <v>0</v>
      </c>
      <c r="DK114" s="128">
        <f>dataTaillis!DJ17</f>
        <v>0</v>
      </c>
      <c r="DL114" s="128">
        <f>dataTaillis!DK17</f>
        <v>0</v>
      </c>
      <c r="DM114" s="128">
        <f>dataTaillis!DL17</f>
        <v>0</v>
      </c>
      <c r="DN114" s="128">
        <f>dataTaillis!DM17</f>
        <v>0</v>
      </c>
      <c r="DO114" s="128">
        <f>dataTaillis!DN17</f>
        <v>0</v>
      </c>
      <c r="DP114" s="128">
        <f>dataTaillis!DO17</f>
        <v>0</v>
      </c>
      <c r="DQ114" s="128">
        <f>dataTaillis!DP17</f>
        <v>0</v>
      </c>
      <c r="DR114" s="128">
        <f>dataTaillis!DQ17</f>
        <v>0</v>
      </c>
      <c r="DS114" s="128">
        <f>dataTaillis!DR17</f>
        <v>0</v>
      </c>
      <c r="DT114" s="128">
        <f>dataTaillis!DS17</f>
        <v>0</v>
      </c>
      <c r="DU114" s="128">
        <f>dataTaillis!DT17</f>
        <v>0</v>
      </c>
      <c r="DV114" s="128">
        <f>dataTaillis!DU17</f>
        <v>0</v>
      </c>
      <c r="DW114" s="128">
        <f>dataTaillis!DV17</f>
        <v>0</v>
      </c>
      <c r="DX114" s="128">
        <f>dataTaillis!DW17</f>
        <v>0</v>
      </c>
      <c r="DY114" s="128">
        <f>dataTaillis!DX17</f>
        <v>0</v>
      </c>
      <c r="DZ114" s="128">
        <f>dataTaillis!DY17</f>
        <v>0</v>
      </c>
      <c r="EA114" s="128">
        <f>dataTaillis!DZ17</f>
        <v>0</v>
      </c>
      <c r="EB114" s="128">
        <f>dataTaillis!EA17</f>
        <v>0</v>
      </c>
      <c r="EC114" s="128">
        <f>dataTaillis!EB17</f>
        <v>0</v>
      </c>
      <c r="ED114" s="128">
        <f>dataTaillis!EC17</f>
        <v>0</v>
      </c>
      <c r="EE114" s="128">
        <f>dataTaillis!ED17</f>
        <v>0</v>
      </c>
      <c r="EF114" s="128">
        <f>dataTaillis!EE17</f>
        <v>0</v>
      </c>
      <c r="EG114" s="128">
        <f>dataTaillis!EF17</f>
        <v>0</v>
      </c>
      <c r="EH114" s="128">
        <f>dataTaillis!EG17</f>
        <v>0</v>
      </c>
      <c r="EI114" s="128">
        <f>dataTaillis!EH17</f>
        <v>0</v>
      </c>
      <c r="EJ114" s="128">
        <f>dataTaillis!EI17</f>
        <v>0</v>
      </c>
      <c r="EK114" s="128">
        <f>dataTaillis!EJ17</f>
        <v>316.18</v>
      </c>
      <c r="EL114" s="128">
        <f>dataTaillis!EK17</f>
        <v>0</v>
      </c>
      <c r="EM114" s="128">
        <f>dataTaillis!EL17</f>
        <v>0</v>
      </c>
      <c r="EN114" s="128">
        <f>dataTaillis!EM17</f>
        <v>0</v>
      </c>
      <c r="EO114" s="128">
        <f>dataTaillis!EN17</f>
        <v>0</v>
      </c>
      <c r="EP114" s="128">
        <f>dataTaillis!EO17</f>
        <v>0</v>
      </c>
      <c r="EQ114" s="128">
        <f>dataTaillis!EP17</f>
        <v>0</v>
      </c>
      <c r="ER114" s="128">
        <f>dataTaillis!EQ17</f>
        <v>0</v>
      </c>
      <c r="ES114" s="128">
        <f>dataTaillis!ER17</f>
        <v>0</v>
      </c>
      <c r="ET114" s="128">
        <f>dataTaillis!ES17</f>
        <v>0</v>
      </c>
      <c r="EU114" s="128">
        <f>dataTaillis!ET17</f>
        <v>0</v>
      </c>
      <c r="EV114" s="128">
        <f>dataTaillis!EU17</f>
        <v>0</v>
      </c>
      <c r="EW114" s="128">
        <f>dataTaillis!EV17</f>
        <v>0</v>
      </c>
      <c r="EX114" s="128">
        <f>dataTaillis!EW17</f>
        <v>0</v>
      </c>
      <c r="EY114" s="128">
        <f>dataTaillis!EX17</f>
        <v>0</v>
      </c>
      <c r="EZ114" s="128">
        <f>dataTaillis!EY17</f>
        <v>0</v>
      </c>
      <c r="FA114" s="128">
        <f>dataTaillis!EZ17</f>
        <v>0</v>
      </c>
      <c r="FB114" s="128">
        <f>dataTaillis!FA17</f>
        <v>0</v>
      </c>
      <c r="FC114" s="128">
        <f>dataTaillis!FB17</f>
        <v>0</v>
      </c>
      <c r="FD114" s="128">
        <f>dataTaillis!FC17</f>
        <v>0</v>
      </c>
      <c r="FE114" s="128">
        <f>dataTaillis!FD17</f>
        <v>0</v>
      </c>
      <c r="FF114" s="128">
        <f>dataTaillis!FE17</f>
        <v>0</v>
      </c>
      <c r="FG114" s="128">
        <f>dataTaillis!FF17</f>
        <v>0</v>
      </c>
      <c r="FH114" s="128">
        <f>dataTaillis!FG17</f>
        <v>0</v>
      </c>
      <c r="FI114" s="128">
        <f>dataTaillis!FH17</f>
        <v>0</v>
      </c>
      <c r="FJ114" s="128">
        <f>dataTaillis!FI17</f>
        <v>0</v>
      </c>
      <c r="FK114" s="128">
        <f>dataTaillis!FJ17</f>
        <v>0</v>
      </c>
      <c r="FL114" s="128">
        <f>dataTaillis!FK17</f>
        <v>0</v>
      </c>
      <c r="FM114" s="128">
        <f>dataTaillis!FL17</f>
        <v>0</v>
      </c>
      <c r="FN114" s="128">
        <f>dataTaillis!FM17</f>
        <v>0</v>
      </c>
      <c r="FO114" s="128">
        <f>dataTaillis!FN17</f>
        <v>0</v>
      </c>
      <c r="FP114" s="128">
        <f>dataTaillis!FO17</f>
        <v>0</v>
      </c>
      <c r="FQ114" s="128">
        <f>dataTaillis!FP17</f>
        <v>0</v>
      </c>
      <c r="FR114" s="128">
        <f>dataTaillis!FQ17</f>
        <v>0</v>
      </c>
      <c r="FS114" s="128">
        <f>dataTaillis!FR17</f>
        <v>0</v>
      </c>
      <c r="FT114" s="128">
        <f>dataTaillis!FS17</f>
        <v>0</v>
      </c>
      <c r="FU114" s="128">
        <f>dataTaillis!FT17</f>
        <v>0</v>
      </c>
      <c r="FV114" s="128">
        <f>dataTaillis!FU17</f>
        <v>0</v>
      </c>
      <c r="FW114" s="128">
        <f>dataTaillis!FV17</f>
        <v>0</v>
      </c>
      <c r="FX114" s="128">
        <f>dataTaillis!FW17</f>
        <v>0</v>
      </c>
      <c r="FY114" s="128">
        <f>dataTaillis!FX17</f>
        <v>316.18</v>
      </c>
      <c r="FZ114" s="128">
        <f>dataTaillis!FY17</f>
        <v>0</v>
      </c>
      <c r="GA114" s="128">
        <f>dataTaillis!FZ17</f>
        <v>0</v>
      </c>
      <c r="GB114" s="128">
        <f>dataTaillis!GA17</f>
        <v>0</v>
      </c>
      <c r="GC114" s="128">
        <f>dataTaillis!GB17</f>
        <v>0</v>
      </c>
      <c r="GD114" s="128">
        <f>dataTaillis!GC17</f>
        <v>0</v>
      </c>
      <c r="GE114" s="128">
        <f>dataTaillis!GD17</f>
        <v>0</v>
      </c>
      <c r="GF114" s="128">
        <f>dataTaillis!GE17</f>
        <v>0</v>
      </c>
      <c r="GG114" s="128"/>
    </row>
    <row r="115">
      <c r="A115" s="66"/>
      <c r="B115" s="66"/>
      <c r="C115" s="66"/>
      <c r="D115" s="20"/>
      <c r="E115" s="50"/>
      <c r="F115" s="50"/>
      <c r="H115" s="131"/>
      <c r="I115" s="131"/>
      <c r="J115" s="131"/>
      <c r="K115" s="131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1"/>
      <c r="AK115" s="131"/>
      <c r="AL115" s="131"/>
      <c r="AM115" s="131"/>
      <c r="AN115" s="131"/>
      <c r="AO115" s="131"/>
      <c r="AP115" s="131"/>
      <c r="AQ115" s="131"/>
      <c r="AR115" s="131"/>
      <c r="AS115" s="131"/>
      <c r="AT115" s="131"/>
      <c r="AU115" s="131"/>
      <c r="AV115" s="131"/>
      <c r="AW115" s="131"/>
      <c r="AX115" s="131"/>
      <c r="AY115" s="131"/>
      <c r="AZ115" s="131"/>
      <c r="BA115" s="131"/>
      <c r="BB115" s="131"/>
      <c r="BC115" s="131"/>
      <c r="BD115" s="131"/>
      <c r="BE115" s="131"/>
      <c r="BF115" s="131"/>
      <c r="BG115" s="131"/>
      <c r="BH115" s="131"/>
      <c r="BI115" s="131"/>
      <c r="BJ115" s="131"/>
      <c r="BK115" s="131"/>
      <c r="BL115" s="131"/>
      <c r="BM115" s="131"/>
      <c r="BN115" s="131"/>
      <c r="BO115" s="131"/>
      <c r="BP115" s="131"/>
      <c r="BQ115" s="131"/>
      <c r="BR115" s="131"/>
      <c r="BS115" s="131"/>
      <c r="BT115" s="131"/>
      <c r="BU115" s="131"/>
      <c r="BV115" s="131"/>
      <c r="BW115" s="131"/>
      <c r="BX115" s="131"/>
      <c r="BY115" s="131"/>
      <c r="BZ115" s="131"/>
      <c r="CA115" s="131"/>
      <c r="CB115" s="131"/>
      <c r="CC115" s="131"/>
      <c r="CD115" s="131"/>
      <c r="CE115" s="131"/>
      <c r="CF115" s="131"/>
      <c r="CG115" s="131"/>
      <c r="CH115" s="131"/>
      <c r="CI115" s="131"/>
      <c r="CJ115" s="131"/>
      <c r="CK115" s="131"/>
      <c r="CL115" s="131"/>
      <c r="CM115" s="131"/>
      <c r="CN115" s="131"/>
      <c r="CO115" s="131"/>
      <c r="CP115" s="131"/>
      <c r="CQ115" s="131"/>
      <c r="CR115" s="131"/>
      <c r="CS115" s="131"/>
      <c r="CT115" s="131"/>
      <c r="CU115" s="131"/>
      <c r="CV115" s="131"/>
      <c r="CW115" s="131"/>
      <c r="CX115" s="131"/>
      <c r="CY115" s="131"/>
      <c r="CZ115" s="131"/>
      <c r="DA115" s="131"/>
      <c r="DB115" s="131"/>
      <c r="DC115" s="131"/>
      <c r="DD115" s="131"/>
      <c r="DE115" s="131"/>
      <c r="DF115" s="131"/>
      <c r="DG115" s="131"/>
      <c r="DH115" s="131"/>
      <c r="DI115" s="131"/>
      <c r="DJ115" s="131"/>
      <c r="DK115" s="131"/>
      <c r="DL115" s="131"/>
      <c r="DM115" s="131"/>
      <c r="DN115" s="131"/>
      <c r="DO115" s="131"/>
      <c r="DP115" s="131"/>
      <c r="DQ115" s="131"/>
      <c r="DR115" s="131"/>
      <c r="DS115" s="131"/>
      <c r="DT115" s="131"/>
      <c r="DU115" s="131"/>
      <c r="DV115" s="131"/>
      <c r="DW115" s="131"/>
      <c r="DX115" s="131"/>
      <c r="DY115" s="131"/>
      <c r="DZ115" s="131"/>
      <c r="EA115" s="131"/>
      <c r="EB115" s="131"/>
      <c r="EC115" s="131"/>
      <c r="ED115" s="131"/>
      <c r="EE115" s="131"/>
      <c r="EF115" s="131"/>
      <c r="EG115" s="131"/>
      <c r="EH115" s="131"/>
      <c r="EI115" s="131"/>
      <c r="EJ115" s="131"/>
      <c r="EK115" s="131"/>
      <c r="EL115" s="131"/>
      <c r="EM115" s="131"/>
      <c r="EN115" s="131"/>
      <c r="EO115" s="131"/>
      <c r="EP115" s="131"/>
      <c r="EQ115" s="131"/>
      <c r="ER115" s="131"/>
      <c r="ES115" s="131"/>
      <c r="ET115" s="131"/>
      <c r="EU115" s="131"/>
      <c r="EV115" s="131"/>
      <c r="EW115" s="131"/>
      <c r="EX115" s="131"/>
      <c r="EY115" s="131"/>
      <c r="EZ115" s="131"/>
      <c r="FA115" s="131"/>
      <c r="FB115" s="131"/>
      <c r="FC115" s="131"/>
      <c r="FD115" s="131"/>
      <c r="FE115" s="131"/>
      <c r="FF115" s="131"/>
      <c r="FG115" s="131"/>
      <c r="FH115" s="131"/>
      <c r="FI115" s="131"/>
      <c r="FJ115" s="131"/>
      <c r="FK115" s="131"/>
      <c r="FL115" s="131"/>
      <c r="FM115" s="131"/>
      <c r="FN115" s="131"/>
      <c r="FO115" s="131"/>
      <c r="FP115" s="131"/>
      <c r="FQ115" s="131"/>
      <c r="FR115" s="131"/>
      <c r="FS115" s="131"/>
      <c r="FT115" s="131"/>
      <c r="FU115" s="131"/>
      <c r="FV115" s="131"/>
      <c r="FW115" s="131"/>
      <c r="FX115" s="131"/>
      <c r="FY115" s="131"/>
      <c r="FZ115" s="131"/>
      <c r="GA115" s="131"/>
      <c r="GB115" s="131"/>
      <c r="GC115" s="131"/>
      <c r="GD115" s="131"/>
      <c r="GE115" s="131"/>
      <c r="GF115" s="131"/>
      <c r="GG115" s="131"/>
    </row>
    <row r="116">
      <c r="A116" s="66"/>
      <c r="B116" s="66"/>
      <c r="C116" s="66"/>
      <c r="D116" s="136" t="s">
        <v>159</v>
      </c>
      <c r="E116" s="50"/>
      <c r="F116" s="20" t="s">
        <v>76</v>
      </c>
      <c r="H116" s="131"/>
      <c r="I116" s="131"/>
      <c r="J116" s="131"/>
      <c r="K116" s="131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1"/>
      <c r="AK116" s="131"/>
      <c r="AL116" s="131"/>
      <c r="AM116" s="131"/>
      <c r="AN116" s="131"/>
      <c r="AO116" s="131"/>
      <c r="AP116" s="131"/>
      <c r="AQ116" s="131"/>
      <c r="AR116" s="131"/>
      <c r="AS116" s="131"/>
      <c r="AT116" s="131"/>
      <c r="AU116" s="131"/>
      <c r="AV116" s="131"/>
      <c r="AW116" s="131"/>
      <c r="AX116" s="131"/>
      <c r="AY116" s="131"/>
      <c r="AZ116" s="131"/>
      <c r="BA116" s="131"/>
      <c r="BB116" s="131"/>
      <c r="BC116" s="131"/>
      <c r="BD116" s="131"/>
      <c r="BE116" s="131"/>
      <c r="BF116" s="131"/>
      <c r="BG116" s="131"/>
      <c r="BH116" s="131"/>
      <c r="BI116" s="131"/>
      <c r="BJ116" s="131"/>
      <c r="BK116" s="131"/>
      <c r="BL116" s="131"/>
      <c r="BM116" s="131"/>
      <c r="BN116" s="131"/>
      <c r="BO116" s="131"/>
      <c r="BP116" s="131"/>
      <c r="BQ116" s="131"/>
      <c r="BR116" s="131"/>
      <c r="BS116" s="131"/>
      <c r="BT116" s="131"/>
      <c r="BU116" s="131"/>
      <c r="BV116" s="131"/>
      <c r="BW116" s="131"/>
      <c r="BX116" s="131"/>
      <c r="BY116" s="131"/>
      <c r="BZ116" s="131"/>
      <c r="CA116" s="131"/>
      <c r="CB116" s="131"/>
      <c r="CC116" s="131"/>
      <c r="CD116" s="131"/>
      <c r="CE116" s="131"/>
      <c r="CF116" s="131"/>
      <c r="CG116" s="131"/>
      <c r="CH116" s="131"/>
      <c r="CI116" s="131"/>
      <c r="CJ116" s="131"/>
      <c r="CK116" s="131"/>
      <c r="CL116" s="131"/>
      <c r="CM116" s="131"/>
      <c r="CN116" s="131"/>
      <c r="CO116" s="131"/>
      <c r="CP116" s="131"/>
      <c r="CQ116" s="131"/>
      <c r="CR116" s="131"/>
      <c r="CS116" s="131"/>
      <c r="CT116" s="131"/>
      <c r="CU116" s="131"/>
      <c r="CV116" s="131"/>
      <c r="CW116" s="131"/>
      <c r="CX116" s="131"/>
      <c r="CY116" s="131"/>
      <c r="CZ116" s="131"/>
      <c r="DA116" s="131"/>
      <c r="DB116" s="131"/>
      <c r="DC116" s="131"/>
      <c r="DD116" s="131"/>
      <c r="DE116" s="131"/>
      <c r="DF116" s="131"/>
      <c r="DG116" s="131"/>
      <c r="DH116" s="131"/>
      <c r="DI116" s="131"/>
      <c r="DJ116" s="131"/>
      <c r="DK116" s="131"/>
      <c r="DL116" s="131"/>
      <c r="DM116" s="131"/>
      <c r="DN116" s="131"/>
      <c r="DO116" s="131"/>
      <c r="DP116" s="131"/>
      <c r="DQ116" s="131"/>
      <c r="DR116" s="131"/>
      <c r="DS116" s="131"/>
      <c r="DT116" s="131"/>
      <c r="DU116" s="131"/>
      <c r="DV116" s="131"/>
      <c r="DW116" s="131"/>
      <c r="DX116" s="131"/>
      <c r="DY116" s="131"/>
      <c r="DZ116" s="131"/>
      <c r="EA116" s="131"/>
      <c r="EB116" s="131"/>
      <c r="EC116" s="131"/>
      <c r="ED116" s="131"/>
      <c r="EE116" s="131"/>
      <c r="EF116" s="131"/>
      <c r="EG116" s="131"/>
      <c r="EH116" s="131"/>
      <c r="EI116" s="131"/>
      <c r="EJ116" s="131"/>
      <c r="EK116" s="131"/>
      <c r="EL116" s="131"/>
      <c r="EM116" s="131"/>
      <c r="EN116" s="131"/>
      <c r="EO116" s="131"/>
      <c r="EP116" s="131"/>
      <c r="EQ116" s="131"/>
      <c r="ER116" s="131"/>
      <c r="ES116" s="131"/>
      <c r="ET116" s="131"/>
      <c r="EU116" s="131"/>
      <c r="EV116" s="131"/>
      <c r="EW116" s="131"/>
      <c r="EX116" s="131"/>
      <c r="EY116" s="131"/>
      <c r="EZ116" s="131"/>
      <c r="FA116" s="131"/>
      <c r="FB116" s="131"/>
      <c r="FC116" s="131"/>
      <c r="FD116" s="131"/>
      <c r="FE116" s="131"/>
      <c r="FF116" s="131"/>
      <c r="FG116" s="131"/>
      <c r="FH116" s="131"/>
      <c r="FI116" s="131"/>
      <c r="FJ116" s="131"/>
      <c r="FK116" s="131"/>
      <c r="FL116" s="131"/>
      <c r="FM116" s="131"/>
      <c r="FN116" s="131"/>
      <c r="FO116" s="131"/>
      <c r="FP116" s="131"/>
      <c r="FQ116" s="131"/>
      <c r="FR116" s="131"/>
      <c r="FS116" s="131"/>
      <c r="FT116" s="131"/>
      <c r="FU116" s="131"/>
      <c r="FV116" s="131"/>
      <c r="FW116" s="131"/>
      <c r="FX116" s="131"/>
      <c r="FY116" s="131"/>
      <c r="FZ116" s="131"/>
      <c r="GA116" s="131"/>
      <c r="GB116" s="131"/>
      <c r="GC116" s="131"/>
      <c r="GD116" s="131"/>
      <c r="GE116" s="131"/>
      <c r="GF116" s="131"/>
      <c r="GG116" s="131"/>
    </row>
    <row r="117">
      <c r="A117" s="66"/>
      <c r="B117" s="66"/>
      <c r="C117" s="66"/>
      <c r="D117" s="132" t="s">
        <v>160</v>
      </c>
      <c r="E117" s="50"/>
      <c r="F117" s="20" t="s">
        <v>76</v>
      </c>
      <c r="H117" s="128">
        <f>H110*dataMethode!$E$13*dataMethode!$E$12</f>
        <v>0</v>
      </c>
      <c r="I117" s="128">
        <f>I110*dataMethode!$E$13*dataMethode!$E$12</f>
        <v>0</v>
      </c>
      <c r="J117" s="128">
        <f>J110*dataMethode!$E$13*dataMethode!$E$12</f>
        <v>0</v>
      </c>
      <c r="K117" s="128">
        <f>K110*dataMethode!$E$13*dataMethode!$E$12</f>
        <v>0</v>
      </c>
      <c r="L117" s="128">
        <f>L110*dataMethode!$E$13*dataMethode!$E$12</f>
        <v>0</v>
      </c>
      <c r="M117" s="128">
        <f>M110*dataMethode!$E$13*dataMethode!$E$12</f>
        <v>0</v>
      </c>
      <c r="N117" s="128">
        <f>N110*dataMethode!$E$13*dataMethode!$E$12</f>
        <v>0</v>
      </c>
      <c r="O117" s="128">
        <f>O110*dataMethode!$E$13*dataMethode!$E$12</f>
        <v>0</v>
      </c>
      <c r="P117" s="128">
        <f>P110*dataMethode!$E$13*dataMethode!$E$12</f>
        <v>0</v>
      </c>
      <c r="Q117" s="128">
        <f>Q110*dataMethode!$E$13*dataMethode!$E$12</f>
        <v>0</v>
      </c>
      <c r="R117" s="128">
        <f>R110*dataMethode!$E$13*dataMethode!$E$12</f>
        <v>0</v>
      </c>
      <c r="S117" s="128">
        <f>S110*dataMethode!$E$13*dataMethode!$E$12</f>
        <v>0</v>
      </c>
      <c r="T117" s="128">
        <f>T110*dataMethode!$E$13*dataMethode!$E$12</f>
        <v>0</v>
      </c>
      <c r="U117" s="128">
        <f>U110*dataMethode!$E$13*dataMethode!$E$12</f>
        <v>0</v>
      </c>
      <c r="V117" s="128">
        <f>V110*dataMethode!$E$13*dataMethode!$E$12</f>
        <v>0</v>
      </c>
      <c r="W117" s="128">
        <f>W110*dataMethode!$E$13*dataMethode!$E$12</f>
        <v>0</v>
      </c>
      <c r="X117" s="128">
        <f>X110*dataMethode!$E$13*dataMethode!$E$12</f>
        <v>0</v>
      </c>
      <c r="Y117" s="128">
        <f>Y110*dataMethode!$E$13*dataMethode!$E$12</f>
        <v>0</v>
      </c>
      <c r="Z117" s="128">
        <f>Z110*dataMethode!$E$13*dataMethode!$E$12</f>
        <v>0</v>
      </c>
      <c r="AA117" s="128">
        <f>AA110*dataMethode!$E$13*dataMethode!$E$12</f>
        <v>0</v>
      </c>
      <c r="AB117" s="128">
        <f>AB110*dataMethode!$E$13*dataMethode!$E$12</f>
        <v>0</v>
      </c>
      <c r="AC117" s="128">
        <f>AC110*dataMethode!$E$13*dataMethode!$E$12</f>
        <v>0</v>
      </c>
      <c r="AD117" s="128">
        <f>AD110*dataMethode!$E$13*dataMethode!$E$12</f>
        <v>0</v>
      </c>
      <c r="AE117" s="128">
        <f>AE110*dataMethode!$E$13*dataMethode!$E$12</f>
        <v>0</v>
      </c>
      <c r="AF117" s="128">
        <f>AF110*dataMethode!$E$13*dataMethode!$E$12</f>
        <v>0</v>
      </c>
      <c r="AG117" s="128">
        <f>AG110*dataMethode!$E$13*dataMethode!$E$12</f>
        <v>0</v>
      </c>
      <c r="AH117" s="128">
        <f>AH110*dataMethode!$E$13*dataMethode!$E$12</f>
        <v>0</v>
      </c>
      <c r="AI117" s="128">
        <f>AI110*dataMethode!$E$13*dataMethode!$E$12</f>
        <v>0</v>
      </c>
      <c r="AJ117" s="128">
        <f>AJ110*dataMethode!$E$13*dataMethode!$E$12</f>
        <v>0</v>
      </c>
      <c r="AK117" s="128">
        <f>AK110*dataMethode!$E$13*dataMethode!$E$12</f>
        <v>0</v>
      </c>
      <c r="AL117" s="128">
        <f>AL110*dataMethode!$E$13*dataMethode!$E$12</f>
        <v>0</v>
      </c>
      <c r="AM117" s="128">
        <f>AM110*dataMethode!$E$13*dataMethode!$E$12</f>
        <v>0</v>
      </c>
      <c r="AN117" s="128">
        <f>AN110*dataMethode!$E$13*dataMethode!$E$12</f>
        <v>0</v>
      </c>
      <c r="AO117" s="128">
        <f>AO110*dataMethode!$E$13*dataMethode!$E$12</f>
        <v>0</v>
      </c>
      <c r="AP117" s="128">
        <f>AP110*dataMethode!$E$13*dataMethode!$E$12</f>
        <v>0</v>
      </c>
      <c r="AQ117" s="128">
        <f>AQ110*dataMethode!$E$13*dataMethode!$E$12</f>
        <v>0</v>
      </c>
      <c r="AR117" s="128">
        <f>AR110*dataMethode!$E$13*dataMethode!$E$12</f>
        <v>0</v>
      </c>
      <c r="AS117" s="128">
        <f>AS110*dataMethode!$E$13*dataMethode!$E$12</f>
        <v>0</v>
      </c>
      <c r="AT117" s="128">
        <f>AT110*dataMethode!$E$13*dataMethode!$E$12</f>
        <v>0</v>
      </c>
      <c r="AU117" s="128">
        <f>AU110*dataMethode!$E$13*dataMethode!$E$12</f>
        <v>0</v>
      </c>
      <c r="AV117" s="128">
        <f>AV110*dataMethode!$E$13*dataMethode!$E$12</f>
        <v>0</v>
      </c>
      <c r="AW117" s="128">
        <f>AW110*dataMethode!$E$13*dataMethode!$E$12</f>
        <v>0</v>
      </c>
      <c r="AX117" s="128">
        <f>AX110*dataMethode!$E$13*dataMethode!$E$12</f>
        <v>0</v>
      </c>
      <c r="AY117" s="128">
        <f>AY110*dataMethode!$E$13*dataMethode!$E$12</f>
        <v>0</v>
      </c>
      <c r="AZ117" s="128">
        <f>AZ110*dataMethode!$E$13*dataMethode!$E$12</f>
        <v>0</v>
      </c>
      <c r="BA117" s="128">
        <f>BA110*dataMethode!$E$13*dataMethode!$E$12</f>
        <v>0</v>
      </c>
      <c r="BB117" s="128">
        <f>BB110*dataMethode!$E$13*dataMethode!$E$12</f>
        <v>0</v>
      </c>
      <c r="BC117" s="128">
        <f>BC110*dataMethode!$E$13*dataMethode!$E$12</f>
        <v>0</v>
      </c>
      <c r="BD117" s="128">
        <f>BD110*dataMethode!$E$13*dataMethode!$E$12</f>
        <v>0</v>
      </c>
      <c r="BE117" s="128">
        <f>BE110*dataMethode!$E$13*dataMethode!$E$12</f>
        <v>0</v>
      </c>
      <c r="BF117" s="128">
        <f>BF110*dataMethode!$E$13*dataMethode!$E$12</f>
        <v>0</v>
      </c>
      <c r="BG117" s="128">
        <f>BG110*dataMethode!$E$13*dataMethode!$E$12</f>
        <v>0</v>
      </c>
      <c r="BH117" s="128">
        <f>BH110*dataMethode!$E$13*dataMethode!$E$12</f>
        <v>0</v>
      </c>
      <c r="BI117" s="128">
        <f>BI110*dataMethode!$E$13*dataMethode!$E$12</f>
        <v>0</v>
      </c>
      <c r="BJ117" s="128">
        <f>BJ110*dataMethode!$E$13*dataMethode!$E$12</f>
        <v>0</v>
      </c>
      <c r="BK117" s="128">
        <f>BK110*dataMethode!$E$13*dataMethode!$E$12</f>
        <v>0</v>
      </c>
      <c r="BL117" s="128">
        <f>BL110*dataMethode!$E$13*dataMethode!$E$12</f>
        <v>0</v>
      </c>
      <c r="BM117" s="128">
        <f>BM110*dataMethode!$E$13*dataMethode!$E$12</f>
        <v>0</v>
      </c>
      <c r="BN117" s="128">
        <f>BN110*dataMethode!$E$13*dataMethode!$E$12</f>
        <v>0</v>
      </c>
      <c r="BO117" s="128">
        <f>BO110*dataMethode!$E$13*dataMethode!$E$12</f>
        <v>0</v>
      </c>
      <c r="BP117" s="128">
        <f>BP110*dataMethode!$E$13*dataMethode!$E$12</f>
        <v>0</v>
      </c>
      <c r="BQ117" s="128">
        <f>BQ110*dataMethode!$E$13*dataMethode!$E$12</f>
        <v>0</v>
      </c>
      <c r="BR117" s="128">
        <f>BR110*dataMethode!$E$13*dataMethode!$E$12</f>
        <v>0</v>
      </c>
      <c r="BS117" s="128">
        <f>BS110*dataMethode!$E$13*dataMethode!$E$12</f>
        <v>0</v>
      </c>
      <c r="BT117" s="128">
        <f>BT110*dataMethode!$E$13*dataMethode!$E$12</f>
        <v>0</v>
      </c>
      <c r="BU117" s="128">
        <f>BU110*dataMethode!$E$13*dataMethode!$E$12</f>
        <v>0</v>
      </c>
      <c r="BV117" s="128">
        <f>BV110*dataMethode!$E$13*dataMethode!$E$12</f>
        <v>0</v>
      </c>
      <c r="BW117" s="128">
        <f>BW110*dataMethode!$E$13*dataMethode!$E$12</f>
        <v>0</v>
      </c>
      <c r="BX117" s="128">
        <f>BX110*dataMethode!$E$13*dataMethode!$E$12</f>
        <v>0</v>
      </c>
      <c r="BY117" s="128">
        <f>BY110*dataMethode!$E$13*dataMethode!$E$12</f>
        <v>0</v>
      </c>
      <c r="BZ117" s="128">
        <f>BZ110*dataMethode!$E$13*dataMethode!$E$12</f>
        <v>0</v>
      </c>
      <c r="CA117" s="128">
        <f>CA110*dataMethode!$E$13*dataMethode!$E$12</f>
        <v>0</v>
      </c>
      <c r="CB117" s="128">
        <f>CB110*dataMethode!$E$13*dataMethode!$E$12</f>
        <v>0</v>
      </c>
      <c r="CC117" s="128">
        <f>CC110*dataMethode!$E$13*dataMethode!$E$12</f>
        <v>0</v>
      </c>
      <c r="CD117" s="128">
        <f>CD110*dataMethode!$E$13*dataMethode!$E$12</f>
        <v>0</v>
      </c>
      <c r="CE117" s="128">
        <f>CE110*dataMethode!$E$13*dataMethode!$E$12</f>
        <v>0</v>
      </c>
      <c r="CF117" s="128">
        <f>CF110*dataMethode!$E$13*dataMethode!$E$12</f>
        <v>0</v>
      </c>
      <c r="CG117" s="128">
        <f>CG110*dataMethode!$E$13*dataMethode!$E$12</f>
        <v>0</v>
      </c>
      <c r="CH117" s="128">
        <f>CH110*dataMethode!$E$13*dataMethode!$E$12</f>
        <v>0</v>
      </c>
      <c r="CI117" s="128">
        <f>CI110*dataMethode!$E$13*dataMethode!$E$12</f>
        <v>0</v>
      </c>
      <c r="CJ117" s="128">
        <f>CJ110*dataMethode!$E$13*dataMethode!$E$12</f>
        <v>0</v>
      </c>
      <c r="CK117" s="128">
        <f>CK110*dataMethode!$E$13*dataMethode!$E$12</f>
        <v>0</v>
      </c>
      <c r="CL117" s="128">
        <f>CL110*dataMethode!$E$13*dataMethode!$E$12</f>
        <v>0</v>
      </c>
      <c r="CM117" s="128">
        <f>CM110*dataMethode!$E$13*dataMethode!$E$12</f>
        <v>0</v>
      </c>
      <c r="CN117" s="128">
        <f>CN110*dataMethode!$E$13*dataMethode!$E$12</f>
        <v>0</v>
      </c>
      <c r="CO117" s="128">
        <f>CO110*dataMethode!$E$13*dataMethode!$E$12</f>
        <v>0</v>
      </c>
      <c r="CP117" s="128">
        <f>CP110*dataMethode!$E$13*dataMethode!$E$12</f>
        <v>0</v>
      </c>
      <c r="CQ117" s="128">
        <f>CQ110*dataMethode!$E$13*dataMethode!$E$12</f>
        <v>0</v>
      </c>
      <c r="CR117" s="128">
        <f>CR110*dataMethode!$E$13*dataMethode!$E$12</f>
        <v>0</v>
      </c>
      <c r="CS117" s="128">
        <f>CS110*dataMethode!$E$13*dataMethode!$E$12</f>
        <v>0</v>
      </c>
      <c r="CT117" s="128">
        <f>CT110*dataMethode!$E$13*dataMethode!$E$12</f>
        <v>0</v>
      </c>
      <c r="CU117" s="128">
        <f>CU110*dataMethode!$E$13*dataMethode!$E$12</f>
        <v>0</v>
      </c>
      <c r="CV117" s="128">
        <f>CV110*dataMethode!$E$13*dataMethode!$E$12</f>
        <v>0</v>
      </c>
      <c r="CW117" s="128">
        <f>CW110*dataMethode!$E$13*dataMethode!$E$12</f>
        <v>0</v>
      </c>
      <c r="CX117" s="128">
        <f>CX110*dataMethode!$E$13*dataMethode!$E$12</f>
        <v>0</v>
      </c>
      <c r="CY117" s="128">
        <f>CY110*dataMethode!$E$13*dataMethode!$E$12</f>
        <v>0</v>
      </c>
      <c r="CZ117" s="128">
        <f>CZ110*dataMethode!$E$13*dataMethode!$E$12</f>
        <v>0</v>
      </c>
      <c r="DA117" s="128">
        <f>DA110*dataMethode!$E$13*dataMethode!$E$12</f>
        <v>0</v>
      </c>
      <c r="DB117" s="128">
        <f>DB110*dataMethode!$E$13*dataMethode!$E$12</f>
        <v>0</v>
      </c>
      <c r="DC117" s="128">
        <f>DC110*dataMethode!$E$13*dataMethode!$E$12</f>
        <v>0</v>
      </c>
      <c r="DD117" s="128">
        <f>DD110*dataMethode!$E$13*dataMethode!$E$12</f>
        <v>0</v>
      </c>
      <c r="DE117" s="128">
        <f>DE110*dataMethode!$E$13*dataMethode!$E$12</f>
        <v>0</v>
      </c>
      <c r="DF117" s="128">
        <f>DF110*dataMethode!$E$13*dataMethode!$E$12</f>
        <v>0</v>
      </c>
      <c r="DG117" s="128">
        <f>DG110*dataMethode!$E$13*dataMethode!$E$12</f>
        <v>0</v>
      </c>
      <c r="DH117" s="128">
        <f>DH110*dataMethode!$E$13*dataMethode!$E$12</f>
        <v>0</v>
      </c>
      <c r="DI117" s="128">
        <f>DI110*dataMethode!$E$13*dataMethode!$E$12</f>
        <v>0</v>
      </c>
      <c r="DJ117" s="128">
        <f>DJ110*dataMethode!$E$13*dataMethode!$E$12</f>
        <v>0</v>
      </c>
      <c r="DK117" s="128">
        <f>DK110*dataMethode!$E$13*dataMethode!$E$12</f>
        <v>0</v>
      </c>
      <c r="DL117" s="128">
        <f>DL110*dataMethode!$E$13*dataMethode!$E$12</f>
        <v>0</v>
      </c>
      <c r="DM117" s="128">
        <f>DM110*dataMethode!$E$13*dataMethode!$E$12</f>
        <v>0</v>
      </c>
      <c r="DN117" s="128">
        <f>DN110*dataMethode!$E$13*dataMethode!$E$12</f>
        <v>0</v>
      </c>
      <c r="DO117" s="128">
        <f>DO110*dataMethode!$E$13*dataMethode!$E$12</f>
        <v>0</v>
      </c>
      <c r="DP117" s="128">
        <f>DP110*dataMethode!$E$13*dataMethode!$E$12</f>
        <v>0</v>
      </c>
      <c r="DQ117" s="128">
        <f>DQ110*dataMethode!$E$13*dataMethode!$E$12</f>
        <v>0</v>
      </c>
      <c r="DR117" s="128">
        <f>DR110*dataMethode!$E$13*dataMethode!$E$12</f>
        <v>0</v>
      </c>
      <c r="DS117" s="128">
        <f>DS110*dataMethode!$E$13*dataMethode!$E$12</f>
        <v>0</v>
      </c>
      <c r="DT117" s="128">
        <f>DT110*dataMethode!$E$13*dataMethode!$E$12</f>
        <v>0</v>
      </c>
      <c r="DU117" s="128">
        <f>DU110*dataMethode!$E$13*dataMethode!$E$12</f>
        <v>0</v>
      </c>
      <c r="DV117" s="128">
        <f>DV110*dataMethode!$E$13*dataMethode!$E$12</f>
        <v>0</v>
      </c>
      <c r="DW117" s="128">
        <f>DW110*dataMethode!$E$13*dataMethode!$E$12</f>
        <v>0</v>
      </c>
      <c r="DX117" s="128">
        <f>DX110*dataMethode!$E$13*dataMethode!$E$12</f>
        <v>0</v>
      </c>
      <c r="DY117" s="128">
        <f>DY110*dataMethode!$E$13*dataMethode!$E$12</f>
        <v>0</v>
      </c>
      <c r="DZ117" s="128">
        <f>DZ110*dataMethode!$E$13*dataMethode!$E$12</f>
        <v>0</v>
      </c>
      <c r="EA117" s="128">
        <f>EA110*dataMethode!$E$13*dataMethode!$E$12</f>
        <v>0</v>
      </c>
      <c r="EB117" s="128">
        <f>EB110*dataMethode!$E$13*dataMethode!$E$12</f>
        <v>0</v>
      </c>
      <c r="EC117" s="128">
        <f>EC110*dataMethode!$E$13*dataMethode!$E$12</f>
        <v>0</v>
      </c>
      <c r="ED117" s="128">
        <f>ED110*dataMethode!$E$13*dataMethode!$E$12</f>
        <v>0</v>
      </c>
      <c r="EE117" s="128">
        <f>EE110*dataMethode!$E$13*dataMethode!$E$12</f>
        <v>0</v>
      </c>
      <c r="EF117" s="128">
        <f>EF110*dataMethode!$E$13*dataMethode!$E$12</f>
        <v>0</v>
      </c>
      <c r="EG117" s="128">
        <f>EG110*dataMethode!$E$13*dataMethode!$E$12</f>
        <v>0</v>
      </c>
      <c r="EH117" s="128">
        <f>EH110*dataMethode!$E$13*dataMethode!$E$12</f>
        <v>0</v>
      </c>
      <c r="EI117" s="128">
        <f>EI110*dataMethode!$E$13*dataMethode!$E$12</f>
        <v>0</v>
      </c>
      <c r="EJ117" s="128">
        <f>EJ110*dataMethode!$E$13*dataMethode!$E$12</f>
        <v>0</v>
      </c>
      <c r="EK117" s="128">
        <f>EK110*dataMethode!$E$13*dataMethode!$E$12</f>
        <v>0</v>
      </c>
      <c r="EL117" s="128">
        <f>EL110*dataMethode!$E$13*dataMethode!$E$12</f>
        <v>0</v>
      </c>
      <c r="EM117" s="128">
        <f>EM110*dataMethode!$E$13*dataMethode!$E$12</f>
        <v>0</v>
      </c>
      <c r="EN117" s="128">
        <f>EN110*dataMethode!$E$13*dataMethode!$E$12</f>
        <v>0</v>
      </c>
      <c r="EO117" s="128">
        <f>EO110*dataMethode!$E$13*dataMethode!$E$12</f>
        <v>0</v>
      </c>
      <c r="EP117" s="128">
        <f>EP110*dataMethode!$E$13*dataMethode!$E$12</f>
        <v>0</v>
      </c>
      <c r="EQ117" s="128">
        <f>EQ110*dataMethode!$E$13*dataMethode!$E$12</f>
        <v>0</v>
      </c>
      <c r="ER117" s="128">
        <f>ER110*dataMethode!$E$13*dataMethode!$E$12</f>
        <v>0</v>
      </c>
      <c r="ES117" s="128">
        <f>ES110*dataMethode!$E$13*dataMethode!$E$12</f>
        <v>0</v>
      </c>
      <c r="ET117" s="128">
        <f>ET110*dataMethode!$E$13*dataMethode!$E$12</f>
        <v>0</v>
      </c>
      <c r="EU117" s="128">
        <f>EU110*dataMethode!$E$13*dataMethode!$E$12</f>
        <v>0</v>
      </c>
      <c r="EV117" s="128">
        <f>EV110*dataMethode!$E$13*dataMethode!$E$12</f>
        <v>0</v>
      </c>
      <c r="EW117" s="128">
        <f>EW110*dataMethode!$E$13*dataMethode!$E$12</f>
        <v>0</v>
      </c>
      <c r="EX117" s="128">
        <f>EX110*dataMethode!$E$13*dataMethode!$E$12</f>
        <v>0</v>
      </c>
      <c r="EY117" s="128">
        <f>EY110*dataMethode!$E$13*dataMethode!$E$12</f>
        <v>0</v>
      </c>
      <c r="EZ117" s="128">
        <f>EZ110*dataMethode!$E$13*dataMethode!$E$12</f>
        <v>0</v>
      </c>
      <c r="FA117" s="128">
        <f>FA110*dataMethode!$E$13*dataMethode!$E$12</f>
        <v>0</v>
      </c>
      <c r="FB117" s="128">
        <f>FB110*dataMethode!$E$13*dataMethode!$E$12</f>
        <v>0</v>
      </c>
      <c r="FC117" s="128">
        <f>FC110*dataMethode!$E$13*dataMethode!$E$12</f>
        <v>0</v>
      </c>
      <c r="FD117" s="128">
        <f>FD110*dataMethode!$E$13*dataMethode!$E$12</f>
        <v>0</v>
      </c>
      <c r="FE117" s="128">
        <f>FE110*dataMethode!$E$13*dataMethode!$E$12</f>
        <v>0</v>
      </c>
      <c r="FF117" s="128">
        <f>FF110*dataMethode!$E$13*dataMethode!$E$12</f>
        <v>0</v>
      </c>
      <c r="FG117" s="128">
        <f>FG110*dataMethode!$E$13*dataMethode!$E$12</f>
        <v>0</v>
      </c>
      <c r="FH117" s="128">
        <f>FH110*dataMethode!$E$13*dataMethode!$E$12</f>
        <v>0</v>
      </c>
      <c r="FI117" s="128">
        <f>FI110*dataMethode!$E$13*dataMethode!$E$12</f>
        <v>0</v>
      </c>
      <c r="FJ117" s="128">
        <f>FJ110*dataMethode!$E$13*dataMethode!$E$12</f>
        <v>0</v>
      </c>
      <c r="FK117" s="128">
        <f>FK110*dataMethode!$E$13*dataMethode!$E$12</f>
        <v>0</v>
      </c>
      <c r="FL117" s="128">
        <f>FL110*dataMethode!$E$13*dataMethode!$E$12</f>
        <v>0</v>
      </c>
      <c r="FM117" s="128">
        <f>FM110*dataMethode!$E$13*dataMethode!$E$12</f>
        <v>0</v>
      </c>
      <c r="FN117" s="128">
        <f>FN110*dataMethode!$E$13*dataMethode!$E$12</f>
        <v>0</v>
      </c>
      <c r="FO117" s="128">
        <f>FO110*dataMethode!$E$13*dataMethode!$E$12</f>
        <v>0</v>
      </c>
      <c r="FP117" s="128">
        <f>FP110*dataMethode!$E$13*dataMethode!$E$12</f>
        <v>0</v>
      </c>
      <c r="FQ117" s="128">
        <f>FQ110*dataMethode!$E$13*dataMethode!$E$12</f>
        <v>0</v>
      </c>
      <c r="FR117" s="128">
        <f>FR110*dataMethode!$E$13*dataMethode!$E$12</f>
        <v>0</v>
      </c>
      <c r="FS117" s="128">
        <f>FS110*dataMethode!$E$13*dataMethode!$E$12</f>
        <v>0</v>
      </c>
      <c r="FT117" s="128">
        <f>FT110*dataMethode!$E$13*dataMethode!$E$12</f>
        <v>0</v>
      </c>
      <c r="FU117" s="128">
        <f>FU110*dataMethode!$E$13*dataMethode!$E$12</f>
        <v>0</v>
      </c>
      <c r="FV117" s="128">
        <f>FV110*dataMethode!$E$13*dataMethode!$E$12</f>
        <v>0</v>
      </c>
      <c r="FW117" s="128">
        <f>FW110*dataMethode!$E$13*dataMethode!$E$12</f>
        <v>0</v>
      </c>
      <c r="FX117" s="128">
        <f>FX110*dataMethode!$E$13*dataMethode!$E$12</f>
        <v>0</v>
      </c>
      <c r="FY117" s="128">
        <f>FY110*dataMethode!$E$13*dataMethode!$E$12</f>
        <v>0</v>
      </c>
      <c r="FZ117" s="128">
        <f>FZ110*dataMethode!$E$13*dataMethode!$E$12</f>
        <v>0</v>
      </c>
      <c r="GA117" s="128">
        <f>GA110*dataMethode!$E$13*dataMethode!$E$12</f>
        <v>0</v>
      </c>
      <c r="GB117" s="128">
        <f>GB110*dataMethode!$E$13*dataMethode!$E$12</f>
        <v>0</v>
      </c>
      <c r="GC117" s="128">
        <f>GC110*dataMethode!$E$13*dataMethode!$E$12</f>
        <v>0</v>
      </c>
      <c r="GD117" s="128">
        <f>GD110*dataMethode!$E$13*dataMethode!$E$12</f>
        <v>0</v>
      </c>
      <c r="GE117" s="128">
        <f>GE110*dataMethode!$E$13*dataMethode!$E$12</f>
        <v>0</v>
      </c>
      <c r="GF117" s="128">
        <f>GF110*dataMethode!$E$13*dataMethode!$E$12</f>
        <v>0</v>
      </c>
      <c r="GG117" s="131"/>
    </row>
    <row r="118">
      <c r="A118" s="66"/>
      <c r="B118" s="66"/>
      <c r="C118" s="66"/>
      <c r="D118" s="132" t="s">
        <v>147</v>
      </c>
      <c r="E118" s="50"/>
      <c r="F118" s="20" t="s">
        <v>76</v>
      </c>
      <c r="H118" s="128">
        <f>H111*dataMethode!$E$13*dataMethode!$E$12</f>
        <v>0</v>
      </c>
      <c r="I118" s="128">
        <f>I111*dataMethode!$E$13*dataMethode!$E$12</f>
        <v>0</v>
      </c>
      <c r="J118" s="128">
        <f>J111*dataMethode!$E$13*dataMethode!$E$12</f>
        <v>0</v>
      </c>
      <c r="K118" s="128">
        <f>K111*dataMethode!$E$13*dataMethode!$E$12</f>
        <v>0</v>
      </c>
      <c r="L118" s="128">
        <f>L111*dataMethode!$E$13*dataMethode!$E$12</f>
        <v>0</v>
      </c>
      <c r="M118" s="128">
        <f>M111*dataMethode!$E$13*dataMethode!$E$12</f>
        <v>0</v>
      </c>
      <c r="N118" s="128">
        <f>N111*dataMethode!$E$13*dataMethode!$E$12</f>
        <v>0</v>
      </c>
      <c r="O118" s="128">
        <f>O111*dataMethode!$E$13*dataMethode!$E$12</f>
        <v>0</v>
      </c>
      <c r="P118" s="128">
        <f>P111*dataMethode!$E$13*dataMethode!$E$12</f>
        <v>0</v>
      </c>
      <c r="Q118" s="128">
        <f>Q111*dataMethode!$E$13*dataMethode!$E$12</f>
        <v>0</v>
      </c>
      <c r="R118" s="128">
        <f>R111*dataMethode!$E$13*dataMethode!$E$12</f>
        <v>0</v>
      </c>
      <c r="S118" s="128">
        <f>S111*dataMethode!$E$13*dataMethode!$E$12</f>
        <v>0</v>
      </c>
      <c r="T118" s="128">
        <f>T111*dataMethode!$E$13*dataMethode!$E$12</f>
        <v>0</v>
      </c>
      <c r="U118" s="128">
        <f>U111*dataMethode!$E$13*dataMethode!$E$12</f>
        <v>0</v>
      </c>
      <c r="V118" s="128">
        <f>V111*dataMethode!$E$13*dataMethode!$E$12</f>
        <v>0</v>
      </c>
      <c r="W118" s="128">
        <f>W111*dataMethode!$E$13*dataMethode!$E$12</f>
        <v>0</v>
      </c>
      <c r="X118" s="128">
        <f>X111*dataMethode!$E$13*dataMethode!$E$12</f>
        <v>0</v>
      </c>
      <c r="Y118" s="128">
        <f>Y111*dataMethode!$E$13*dataMethode!$E$12</f>
        <v>0</v>
      </c>
      <c r="Z118" s="128">
        <f>Z111*dataMethode!$E$13*dataMethode!$E$12</f>
        <v>0</v>
      </c>
      <c r="AA118" s="128">
        <f>AA111*dataMethode!$E$13*dataMethode!$E$12</f>
        <v>0</v>
      </c>
      <c r="AB118" s="128">
        <f>AB111*dataMethode!$E$13*dataMethode!$E$12</f>
        <v>0</v>
      </c>
      <c r="AC118" s="128">
        <f>AC111*dataMethode!$E$13*dataMethode!$E$12</f>
        <v>0</v>
      </c>
      <c r="AD118" s="128">
        <f>AD111*dataMethode!$E$13*dataMethode!$E$12</f>
        <v>0</v>
      </c>
      <c r="AE118" s="128">
        <f>AE111*dataMethode!$E$13*dataMethode!$E$12</f>
        <v>0</v>
      </c>
      <c r="AF118" s="128">
        <f>AF111*dataMethode!$E$13*dataMethode!$E$12</f>
        <v>0</v>
      </c>
      <c r="AG118" s="128">
        <f>AG111*dataMethode!$E$13*dataMethode!$E$12</f>
        <v>0</v>
      </c>
      <c r="AH118" s="128">
        <f>AH111*dataMethode!$E$13*dataMethode!$E$12</f>
        <v>0</v>
      </c>
      <c r="AI118" s="128">
        <f>AI111*dataMethode!$E$13*dataMethode!$E$12</f>
        <v>0</v>
      </c>
      <c r="AJ118" s="128">
        <f>AJ111*dataMethode!$E$13*dataMethode!$E$12</f>
        <v>0</v>
      </c>
      <c r="AK118" s="128">
        <f>AK111*dataMethode!$E$13*dataMethode!$E$12</f>
        <v>0</v>
      </c>
      <c r="AL118" s="128">
        <f>AL111*dataMethode!$E$13*dataMethode!$E$12</f>
        <v>0</v>
      </c>
      <c r="AM118" s="128">
        <f>AM111*dataMethode!$E$13*dataMethode!$E$12</f>
        <v>0</v>
      </c>
      <c r="AN118" s="128">
        <f>AN111*dataMethode!$E$13*dataMethode!$E$12</f>
        <v>0</v>
      </c>
      <c r="AO118" s="128">
        <f>AO111*dataMethode!$E$13*dataMethode!$E$12</f>
        <v>0</v>
      </c>
      <c r="AP118" s="128">
        <f>AP111*dataMethode!$E$13*dataMethode!$E$12</f>
        <v>0</v>
      </c>
      <c r="AQ118" s="128">
        <f>AQ111*dataMethode!$E$13*dataMethode!$E$12</f>
        <v>0</v>
      </c>
      <c r="AR118" s="128">
        <f>AR111*dataMethode!$E$13*dataMethode!$E$12</f>
        <v>0</v>
      </c>
      <c r="AS118" s="128">
        <f>AS111*dataMethode!$E$13*dataMethode!$E$12</f>
        <v>0</v>
      </c>
      <c r="AT118" s="128">
        <f>AT111*dataMethode!$E$13*dataMethode!$E$12</f>
        <v>0</v>
      </c>
      <c r="AU118" s="128">
        <f>AU111*dataMethode!$E$13*dataMethode!$E$12</f>
        <v>0</v>
      </c>
      <c r="AV118" s="128">
        <f>AV111*dataMethode!$E$13*dataMethode!$E$12</f>
        <v>0</v>
      </c>
      <c r="AW118" s="128">
        <f>AW111*dataMethode!$E$13*dataMethode!$E$12</f>
        <v>0</v>
      </c>
      <c r="AX118" s="128">
        <f>AX111*dataMethode!$E$13*dataMethode!$E$12</f>
        <v>0</v>
      </c>
      <c r="AY118" s="128">
        <f>AY111*dataMethode!$E$13*dataMethode!$E$12</f>
        <v>0</v>
      </c>
      <c r="AZ118" s="128">
        <f>AZ111*dataMethode!$E$13*dataMethode!$E$12</f>
        <v>0</v>
      </c>
      <c r="BA118" s="128">
        <f>BA111*dataMethode!$E$13*dataMethode!$E$12</f>
        <v>0</v>
      </c>
      <c r="BB118" s="128">
        <f>BB111*dataMethode!$E$13*dataMethode!$E$12</f>
        <v>0</v>
      </c>
      <c r="BC118" s="128">
        <f>BC111*dataMethode!$E$13*dataMethode!$E$12</f>
        <v>0</v>
      </c>
      <c r="BD118" s="128">
        <f>BD111*dataMethode!$E$13*dataMethode!$E$12</f>
        <v>0</v>
      </c>
      <c r="BE118" s="128">
        <f>BE111*dataMethode!$E$13*dataMethode!$E$12</f>
        <v>0</v>
      </c>
      <c r="BF118" s="128">
        <f>BF111*dataMethode!$E$13*dataMethode!$E$12</f>
        <v>0</v>
      </c>
      <c r="BG118" s="128">
        <f>BG111*dataMethode!$E$13*dataMethode!$E$12</f>
        <v>0</v>
      </c>
      <c r="BH118" s="128">
        <f>BH111*dataMethode!$E$13*dataMethode!$E$12</f>
        <v>0</v>
      </c>
      <c r="BI118" s="128">
        <f>BI111*dataMethode!$E$13*dataMethode!$E$12</f>
        <v>0</v>
      </c>
      <c r="BJ118" s="128">
        <f>BJ111*dataMethode!$E$13*dataMethode!$E$12</f>
        <v>0</v>
      </c>
      <c r="BK118" s="128">
        <f>BK111*dataMethode!$E$13*dataMethode!$E$12</f>
        <v>0</v>
      </c>
      <c r="BL118" s="128">
        <f>BL111*dataMethode!$E$13*dataMethode!$E$12</f>
        <v>0</v>
      </c>
      <c r="BM118" s="128">
        <f>BM111*dataMethode!$E$13*dataMethode!$E$12</f>
        <v>0</v>
      </c>
      <c r="BN118" s="128">
        <f>BN111*dataMethode!$E$13*dataMethode!$E$12</f>
        <v>0</v>
      </c>
      <c r="BO118" s="128">
        <f>BO111*dataMethode!$E$13*dataMethode!$E$12</f>
        <v>0</v>
      </c>
      <c r="BP118" s="128">
        <f>BP111*dataMethode!$E$13*dataMethode!$E$12</f>
        <v>0</v>
      </c>
      <c r="BQ118" s="128">
        <f>BQ111*dataMethode!$E$13*dataMethode!$E$12</f>
        <v>0</v>
      </c>
      <c r="BR118" s="128">
        <f>BR111*dataMethode!$E$13*dataMethode!$E$12</f>
        <v>0</v>
      </c>
      <c r="BS118" s="128">
        <f>BS111*dataMethode!$E$13*dataMethode!$E$12</f>
        <v>0</v>
      </c>
      <c r="BT118" s="128">
        <f>BT111*dataMethode!$E$13*dataMethode!$E$12</f>
        <v>0</v>
      </c>
      <c r="BU118" s="128">
        <f>BU111*dataMethode!$E$13*dataMethode!$E$12</f>
        <v>0</v>
      </c>
      <c r="BV118" s="128">
        <f>BV111*dataMethode!$E$13*dataMethode!$E$12</f>
        <v>0</v>
      </c>
      <c r="BW118" s="128">
        <f>BW111*dataMethode!$E$13*dataMethode!$E$12</f>
        <v>0</v>
      </c>
      <c r="BX118" s="128">
        <f>BX111*dataMethode!$E$13*dataMethode!$E$12</f>
        <v>0</v>
      </c>
      <c r="BY118" s="128">
        <f>BY111*dataMethode!$E$13*dataMethode!$E$12</f>
        <v>0</v>
      </c>
      <c r="BZ118" s="128">
        <f>BZ111*dataMethode!$E$13*dataMethode!$E$12</f>
        <v>0</v>
      </c>
      <c r="CA118" s="128">
        <f>CA111*dataMethode!$E$13*dataMethode!$E$12</f>
        <v>0</v>
      </c>
      <c r="CB118" s="128">
        <f>CB111*dataMethode!$E$13*dataMethode!$E$12</f>
        <v>0</v>
      </c>
      <c r="CC118" s="128">
        <f>CC111*dataMethode!$E$13*dataMethode!$E$12</f>
        <v>0</v>
      </c>
      <c r="CD118" s="128">
        <f>CD111*dataMethode!$E$13*dataMethode!$E$12</f>
        <v>0</v>
      </c>
      <c r="CE118" s="128">
        <f>CE111*dataMethode!$E$13*dataMethode!$E$12</f>
        <v>0</v>
      </c>
      <c r="CF118" s="128">
        <f>CF111*dataMethode!$E$13*dataMethode!$E$12</f>
        <v>0</v>
      </c>
      <c r="CG118" s="128">
        <f>CG111*dataMethode!$E$13*dataMethode!$E$12</f>
        <v>0</v>
      </c>
      <c r="CH118" s="128">
        <f>CH111*dataMethode!$E$13*dataMethode!$E$12</f>
        <v>0</v>
      </c>
      <c r="CI118" s="128">
        <f>CI111*dataMethode!$E$13*dataMethode!$E$12</f>
        <v>0</v>
      </c>
      <c r="CJ118" s="128">
        <f>CJ111*dataMethode!$E$13*dataMethode!$E$12</f>
        <v>0</v>
      </c>
      <c r="CK118" s="128">
        <f>CK111*dataMethode!$E$13*dataMethode!$E$12</f>
        <v>0</v>
      </c>
      <c r="CL118" s="128">
        <f>CL111*dataMethode!$E$13*dataMethode!$E$12</f>
        <v>0</v>
      </c>
      <c r="CM118" s="128">
        <f>CM111*dataMethode!$E$13*dataMethode!$E$12</f>
        <v>0</v>
      </c>
      <c r="CN118" s="128">
        <f>CN111*dataMethode!$E$13*dataMethode!$E$12</f>
        <v>0</v>
      </c>
      <c r="CO118" s="128">
        <f>CO111*dataMethode!$E$13*dataMethode!$E$12</f>
        <v>0</v>
      </c>
      <c r="CP118" s="128">
        <f>CP111*dataMethode!$E$13*dataMethode!$E$12</f>
        <v>0</v>
      </c>
      <c r="CQ118" s="128">
        <f>CQ111*dataMethode!$E$13*dataMethode!$E$12</f>
        <v>0</v>
      </c>
      <c r="CR118" s="128">
        <f>CR111*dataMethode!$E$13*dataMethode!$E$12</f>
        <v>0</v>
      </c>
      <c r="CS118" s="128">
        <f>CS111*dataMethode!$E$13*dataMethode!$E$12</f>
        <v>0</v>
      </c>
      <c r="CT118" s="128">
        <f>CT111*dataMethode!$E$13*dataMethode!$E$12</f>
        <v>0</v>
      </c>
      <c r="CU118" s="128">
        <f>CU111*dataMethode!$E$13*dataMethode!$E$12</f>
        <v>0</v>
      </c>
      <c r="CV118" s="128">
        <f>CV111*dataMethode!$E$13*dataMethode!$E$12</f>
        <v>0</v>
      </c>
      <c r="CW118" s="128">
        <f>CW111*dataMethode!$E$13*dataMethode!$E$12</f>
        <v>0</v>
      </c>
      <c r="CX118" s="128">
        <f>CX111*dataMethode!$E$13*dataMethode!$E$12</f>
        <v>0</v>
      </c>
      <c r="CY118" s="128">
        <f>CY111*dataMethode!$E$13*dataMethode!$E$12</f>
        <v>0</v>
      </c>
      <c r="CZ118" s="128">
        <f>CZ111*dataMethode!$E$13*dataMethode!$E$12</f>
        <v>0</v>
      </c>
      <c r="DA118" s="128">
        <f>DA111*dataMethode!$E$13*dataMethode!$E$12</f>
        <v>0</v>
      </c>
      <c r="DB118" s="128">
        <f>DB111*dataMethode!$E$13*dataMethode!$E$12</f>
        <v>0</v>
      </c>
      <c r="DC118" s="128">
        <f>DC111*dataMethode!$E$13*dataMethode!$E$12</f>
        <v>0</v>
      </c>
      <c r="DD118" s="128">
        <f>DD111*dataMethode!$E$13*dataMethode!$E$12</f>
        <v>0</v>
      </c>
      <c r="DE118" s="128">
        <f>DE111*dataMethode!$E$13*dataMethode!$E$12</f>
        <v>0</v>
      </c>
      <c r="DF118" s="128">
        <f>DF111*dataMethode!$E$13*dataMethode!$E$12</f>
        <v>0</v>
      </c>
      <c r="DG118" s="128">
        <f>DG111*dataMethode!$E$13*dataMethode!$E$12</f>
        <v>0</v>
      </c>
      <c r="DH118" s="128">
        <f>DH111*dataMethode!$E$13*dataMethode!$E$12</f>
        <v>0</v>
      </c>
      <c r="DI118" s="128">
        <f>DI111*dataMethode!$E$13*dataMethode!$E$12</f>
        <v>0</v>
      </c>
      <c r="DJ118" s="128">
        <f>DJ111*dataMethode!$E$13*dataMethode!$E$12</f>
        <v>0</v>
      </c>
      <c r="DK118" s="128">
        <f>DK111*dataMethode!$E$13*dataMethode!$E$12</f>
        <v>0</v>
      </c>
      <c r="DL118" s="128">
        <f>DL111*dataMethode!$E$13*dataMethode!$E$12</f>
        <v>0</v>
      </c>
      <c r="DM118" s="128">
        <f>DM111*dataMethode!$E$13*dataMethode!$E$12</f>
        <v>0</v>
      </c>
      <c r="DN118" s="128">
        <f>DN111*dataMethode!$E$13*dataMethode!$E$12</f>
        <v>0</v>
      </c>
      <c r="DO118" s="128">
        <f>DO111*dataMethode!$E$13*dataMethode!$E$12</f>
        <v>0</v>
      </c>
      <c r="DP118" s="128">
        <f>DP111*dataMethode!$E$13*dataMethode!$E$12</f>
        <v>0</v>
      </c>
      <c r="DQ118" s="128">
        <f>DQ111*dataMethode!$E$13*dataMethode!$E$12</f>
        <v>0</v>
      </c>
      <c r="DR118" s="128">
        <f>DR111*dataMethode!$E$13*dataMethode!$E$12</f>
        <v>0</v>
      </c>
      <c r="DS118" s="128">
        <f>DS111*dataMethode!$E$13*dataMethode!$E$12</f>
        <v>0</v>
      </c>
      <c r="DT118" s="128">
        <f>DT111*dataMethode!$E$13*dataMethode!$E$12</f>
        <v>0</v>
      </c>
      <c r="DU118" s="128">
        <f>DU111*dataMethode!$E$13*dataMethode!$E$12</f>
        <v>0</v>
      </c>
      <c r="DV118" s="128">
        <f>DV111*dataMethode!$E$13*dataMethode!$E$12</f>
        <v>0</v>
      </c>
      <c r="DW118" s="128">
        <f>DW111*dataMethode!$E$13*dataMethode!$E$12</f>
        <v>0</v>
      </c>
      <c r="DX118" s="128">
        <f>DX111*dataMethode!$E$13*dataMethode!$E$12</f>
        <v>0</v>
      </c>
      <c r="DY118" s="128">
        <f>DY111*dataMethode!$E$13*dataMethode!$E$12</f>
        <v>0</v>
      </c>
      <c r="DZ118" s="128">
        <f>DZ111*dataMethode!$E$13*dataMethode!$E$12</f>
        <v>0</v>
      </c>
      <c r="EA118" s="128">
        <f>EA111*dataMethode!$E$13*dataMethode!$E$12</f>
        <v>0</v>
      </c>
      <c r="EB118" s="128">
        <f>EB111*dataMethode!$E$13*dataMethode!$E$12</f>
        <v>0</v>
      </c>
      <c r="EC118" s="128">
        <f>EC111*dataMethode!$E$13*dataMethode!$E$12</f>
        <v>0</v>
      </c>
      <c r="ED118" s="128">
        <f>ED111*dataMethode!$E$13*dataMethode!$E$12</f>
        <v>0</v>
      </c>
      <c r="EE118" s="128">
        <f>EE111*dataMethode!$E$13*dataMethode!$E$12</f>
        <v>0</v>
      </c>
      <c r="EF118" s="128">
        <f>EF111*dataMethode!$E$13*dataMethode!$E$12</f>
        <v>0</v>
      </c>
      <c r="EG118" s="128">
        <f>EG111*dataMethode!$E$13*dataMethode!$E$12</f>
        <v>0</v>
      </c>
      <c r="EH118" s="128">
        <f>EH111*dataMethode!$E$13*dataMethode!$E$12</f>
        <v>0</v>
      </c>
      <c r="EI118" s="128">
        <f>EI111*dataMethode!$E$13*dataMethode!$E$12</f>
        <v>0</v>
      </c>
      <c r="EJ118" s="128">
        <f>EJ111*dataMethode!$E$13*dataMethode!$E$12</f>
        <v>0</v>
      </c>
      <c r="EK118" s="128">
        <f>EK111*dataMethode!$E$13*dataMethode!$E$12</f>
        <v>0</v>
      </c>
      <c r="EL118" s="128">
        <f>EL111*dataMethode!$E$13*dataMethode!$E$12</f>
        <v>0</v>
      </c>
      <c r="EM118" s="128">
        <f>EM111*dataMethode!$E$13*dataMethode!$E$12</f>
        <v>0</v>
      </c>
      <c r="EN118" s="128">
        <f>EN111*dataMethode!$E$13*dataMethode!$E$12</f>
        <v>0</v>
      </c>
      <c r="EO118" s="128">
        <f>EO111*dataMethode!$E$13*dataMethode!$E$12</f>
        <v>0</v>
      </c>
      <c r="EP118" s="128">
        <f>EP111*dataMethode!$E$13*dataMethode!$E$12</f>
        <v>0</v>
      </c>
      <c r="EQ118" s="128">
        <f>EQ111*dataMethode!$E$13*dataMethode!$E$12</f>
        <v>0</v>
      </c>
      <c r="ER118" s="128">
        <f>ER111*dataMethode!$E$13*dataMethode!$E$12</f>
        <v>0</v>
      </c>
      <c r="ES118" s="128">
        <f>ES111*dataMethode!$E$13*dataMethode!$E$12</f>
        <v>0</v>
      </c>
      <c r="ET118" s="128">
        <f>ET111*dataMethode!$E$13*dataMethode!$E$12</f>
        <v>0</v>
      </c>
      <c r="EU118" s="128">
        <f>EU111*dataMethode!$E$13*dataMethode!$E$12</f>
        <v>0</v>
      </c>
      <c r="EV118" s="128">
        <f>EV111*dataMethode!$E$13*dataMethode!$E$12</f>
        <v>0</v>
      </c>
      <c r="EW118" s="128">
        <f>EW111*dataMethode!$E$13*dataMethode!$E$12</f>
        <v>0</v>
      </c>
      <c r="EX118" s="128">
        <f>EX111*dataMethode!$E$13*dataMethode!$E$12</f>
        <v>0</v>
      </c>
      <c r="EY118" s="128">
        <f>EY111*dataMethode!$E$13*dataMethode!$E$12</f>
        <v>0</v>
      </c>
      <c r="EZ118" s="128">
        <f>EZ111*dataMethode!$E$13*dataMethode!$E$12</f>
        <v>0</v>
      </c>
      <c r="FA118" s="128">
        <f>FA111*dataMethode!$E$13*dataMethode!$E$12</f>
        <v>0</v>
      </c>
      <c r="FB118" s="128">
        <f>FB111*dataMethode!$E$13*dataMethode!$E$12</f>
        <v>0</v>
      </c>
      <c r="FC118" s="128">
        <f>FC111*dataMethode!$E$13*dataMethode!$E$12</f>
        <v>0</v>
      </c>
      <c r="FD118" s="128">
        <f>FD111*dataMethode!$E$13*dataMethode!$E$12</f>
        <v>0</v>
      </c>
      <c r="FE118" s="128">
        <f>FE111*dataMethode!$E$13*dataMethode!$E$12</f>
        <v>0</v>
      </c>
      <c r="FF118" s="128">
        <f>FF111*dataMethode!$E$13*dataMethode!$E$12</f>
        <v>0</v>
      </c>
      <c r="FG118" s="128">
        <f>FG111*dataMethode!$E$13*dataMethode!$E$12</f>
        <v>0</v>
      </c>
      <c r="FH118" s="128">
        <f>FH111*dataMethode!$E$13*dataMethode!$E$12</f>
        <v>0</v>
      </c>
      <c r="FI118" s="128">
        <f>FI111*dataMethode!$E$13*dataMethode!$E$12</f>
        <v>0</v>
      </c>
      <c r="FJ118" s="128">
        <f>FJ111*dataMethode!$E$13*dataMethode!$E$12</f>
        <v>0</v>
      </c>
      <c r="FK118" s="128">
        <f>FK111*dataMethode!$E$13*dataMethode!$E$12</f>
        <v>0</v>
      </c>
      <c r="FL118" s="128">
        <f>FL111*dataMethode!$E$13*dataMethode!$E$12</f>
        <v>0</v>
      </c>
      <c r="FM118" s="128">
        <f>FM111*dataMethode!$E$13*dataMethode!$E$12</f>
        <v>0</v>
      </c>
      <c r="FN118" s="128">
        <f>FN111*dataMethode!$E$13*dataMethode!$E$12</f>
        <v>0</v>
      </c>
      <c r="FO118" s="128">
        <f>FO111*dataMethode!$E$13*dataMethode!$E$12</f>
        <v>0</v>
      </c>
      <c r="FP118" s="128">
        <f>FP111*dataMethode!$E$13*dataMethode!$E$12</f>
        <v>0</v>
      </c>
      <c r="FQ118" s="128">
        <f>FQ111*dataMethode!$E$13*dataMethode!$E$12</f>
        <v>0</v>
      </c>
      <c r="FR118" s="128">
        <f>FR111*dataMethode!$E$13*dataMethode!$E$12</f>
        <v>0</v>
      </c>
      <c r="FS118" s="128">
        <f>FS111*dataMethode!$E$13*dataMethode!$E$12</f>
        <v>0</v>
      </c>
      <c r="FT118" s="128">
        <f>FT111*dataMethode!$E$13*dataMethode!$E$12</f>
        <v>0</v>
      </c>
      <c r="FU118" s="128">
        <f>FU111*dataMethode!$E$13*dataMethode!$E$12</f>
        <v>0</v>
      </c>
      <c r="FV118" s="128">
        <f>FV111*dataMethode!$E$13*dataMethode!$E$12</f>
        <v>0</v>
      </c>
      <c r="FW118" s="128">
        <f>FW111*dataMethode!$E$13*dataMethode!$E$12</f>
        <v>0</v>
      </c>
      <c r="FX118" s="128">
        <f>FX111*dataMethode!$E$13*dataMethode!$E$12</f>
        <v>0</v>
      </c>
      <c r="FY118" s="128">
        <f>FY111*dataMethode!$E$13*dataMethode!$E$12</f>
        <v>0</v>
      </c>
      <c r="FZ118" s="128">
        <f>FZ111*dataMethode!$E$13*dataMethode!$E$12</f>
        <v>0</v>
      </c>
      <c r="GA118" s="128">
        <f>GA111*dataMethode!$E$13*dataMethode!$E$12</f>
        <v>0</v>
      </c>
      <c r="GB118" s="128">
        <f>GB111*dataMethode!$E$13*dataMethode!$E$12</f>
        <v>0</v>
      </c>
      <c r="GC118" s="128">
        <f>GC111*dataMethode!$E$13*dataMethode!$E$12</f>
        <v>0</v>
      </c>
      <c r="GD118" s="128">
        <f>GD111*dataMethode!$E$13*dataMethode!$E$12</f>
        <v>0</v>
      </c>
      <c r="GE118" s="128">
        <f>GE111*dataMethode!$E$13*dataMethode!$E$12</f>
        <v>0</v>
      </c>
      <c r="GF118" s="128">
        <f>GF111*dataMethode!$E$13*dataMethode!$E$12</f>
        <v>0</v>
      </c>
      <c r="GG118" s="131"/>
    </row>
    <row r="119">
      <c r="A119" s="66"/>
      <c r="B119" s="66"/>
      <c r="C119" s="66"/>
      <c r="D119" s="132" t="s">
        <v>161</v>
      </c>
      <c r="E119" s="50"/>
      <c r="F119" s="20" t="s">
        <v>76</v>
      </c>
      <c r="H119" s="128">
        <f>H112*dataMethode!$E$13*dataMethode!$E$12</f>
        <v>0</v>
      </c>
      <c r="I119" s="128">
        <f>I112*dataMethode!$E$13*dataMethode!$E$12</f>
        <v>0</v>
      </c>
      <c r="J119" s="128">
        <f>J112*dataMethode!$E$13*dataMethode!$E$12</f>
        <v>0</v>
      </c>
      <c r="K119" s="128">
        <f>K112*dataMethode!$E$13*dataMethode!$E$12</f>
        <v>0</v>
      </c>
      <c r="L119" s="128">
        <f>L112*dataMethode!$E$13*dataMethode!$E$12</f>
        <v>0</v>
      </c>
      <c r="M119" s="128">
        <f>M112*dataMethode!$E$13*dataMethode!$E$12</f>
        <v>0</v>
      </c>
      <c r="N119" s="128">
        <f>N112*dataMethode!$E$13*dataMethode!$E$12</f>
        <v>0</v>
      </c>
      <c r="O119" s="128">
        <f>O112*dataMethode!$E$13*dataMethode!$E$12</f>
        <v>0</v>
      </c>
      <c r="P119" s="128">
        <f>P112*dataMethode!$E$13*dataMethode!$E$12</f>
        <v>0</v>
      </c>
      <c r="Q119" s="128">
        <f>Q112*dataMethode!$E$13*dataMethode!$E$12</f>
        <v>0</v>
      </c>
      <c r="R119" s="128">
        <f>R112*dataMethode!$E$13*dataMethode!$E$12</f>
        <v>0</v>
      </c>
      <c r="S119" s="128">
        <f>S112*dataMethode!$E$13*dataMethode!$E$12</f>
        <v>0</v>
      </c>
      <c r="T119" s="128">
        <f>T112*dataMethode!$E$13*dataMethode!$E$12</f>
        <v>0</v>
      </c>
      <c r="U119" s="128">
        <f>U112*dataMethode!$E$13*dataMethode!$E$12</f>
        <v>0</v>
      </c>
      <c r="V119" s="128">
        <f>V112*dataMethode!$E$13*dataMethode!$E$12</f>
        <v>0</v>
      </c>
      <c r="W119" s="128">
        <f>W112*dataMethode!$E$13*dataMethode!$E$12</f>
        <v>0</v>
      </c>
      <c r="X119" s="128">
        <f>X112*dataMethode!$E$13*dataMethode!$E$12</f>
        <v>0</v>
      </c>
      <c r="Y119" s="128">
        <f>Y112*dataMethode!$E$13*dataMethode!$E$12</f>
        <v>0</v>
      </c>
      <c r="Z119" s="128">
        <f>Z112*dataMethode!$E$13*dataMethode!$E$12</f>
        <v>0</v>
      </c>
      <c r="AA119" s="128">
        <f>AA112*dataMethode!$E$13*dataMethode!$E$12</f>
        <v>0</v>
      </c>
      <c r="AB119" s="128">
        <f>AB112*dataMethode!$E$13*dataMethode!$E$12</f>
        <v>0</v>
      </c>
      <c r="AC119" s="128">
        <f>AC112*dataMethode!$E$13*dataMethode!$E$12</f>
        <v>0</v>
      </c>
      <c r="AD119" s="128">
        <f>AD112*dataMethode!$E$13*dataMethode!$E$12</f>
        <v>0</v>
      </c>
      <c r="AE119" s="128">
        <f>AE112*dataMethode!$E$13*dataMethode!$E$12</f>
        <v>0</v>
      </c>
      <c r="AF119" s="128">
        <f>AF112*dataMethode!$E$13*dataMethode!$E$12</f>
        <v>0</v>
      </c>
      <c r="AG119" s="128">
        <f>AG112*dataMethode!$E$13*dataMethode!$E$12</f>
        <v>0</v>
      </c>
      <c r="AH119" s="128">
        <f>AH112*dataMethode!$E$13*dataMethode!$E$12</f>
        <v>0</v>
      </c>
      <c r="AI119" s="128">
        <f>AI112*dataMethode!$E$13*dataMethode!$E$12</f>
        <v>0</v>
      </c>
      <c r="AJ119" s="128">
        <f>AJ112*dataMethode!$E$13*dataMethode!$E$12</f>
        <v>0</v>
      </c>
      <c r="AK119" s="128">
        <f>AK112*dataMethode!$E$13*dataMethode!$E$12</f>
        <v>0</v>
      </c>
      <c r="AL119" s="128">
        <f>AL112*dataMethode!$E$13*dataMethode!$E$12</f>
        <v>0</v>
      </c>
      <c r="AM119" s="128">
        <f>AM112*dataMethode!$E$13*dataMethode!$E$12</f>
        <v>0</v>
      </c>
      <c r="AN119" s="128">
        <f>AN112*dataMethode!$E$13*dataMethode!$E$12</f>
        <v>0</v>
      </c>
      <c r="AO119" s="128">
        <f>AO112*dataMethode!$E$13*dataMethode!$E$12</f>
        <v>0</v>
      </c>
      <c r="AP119" s="128">
        <f>AP112*dataMethode!$E$13*dataMethode!$E$12</f>
        <v>0</v>
      </c>
      <c r="AQ119" s="128">
        <f>AQ112*dataMethode!$E$13*dataMethode!$E$12</f>
        <v>0</v>
      </c>
      <c r="AR119" s="128">
        <f>AR112*dataMethode!$E$13*dataMethode!$E$12</f>
        <v>0</v>
      </c>
      <c r="AS119" s="128">
        <f>AS112*dataMethode!$E$13*dataMethode!$E$12</f>
        <v>0</v>
      </c>
      <c r="AT119" s="128">
        <f>AT112*dataMethode!$E$13*dataMethode!$E$12</f>
        <v>0</v>
      </c>
      <c r="AU119" s="128">
        <f>AU112*dataMethode!$E$13*dataMethode!$E$12</f>
        <v>0</v>
      </c>
      <c r="AV119" s="128">
        <f>AV112*dataMethode!$E$13*dataMethode!$E$12</f>
        <v>0</v>
      </c>
      <c r="AW119" s="128">
        <f>AW112*dataMethode!$E$13*dataMethode!$E$12</f>
        <v>0</v>
      </c>
      <c r="AX119" s="128">
        <f>AX112*dataMethode!$E$13*dataMethode!$E$12</f>
        <v>0</v>
      </c>
      <c r="AY119" s="128">
        <f>AY112*dataMethode!$E$13*dataMethode!$E$12</f>
        <v>0</v>
      </c>
      <c r="AZ119" s="128">
        <f>AZ112*dataMethode!$E$13*dataMethode!$E$12</f>
        <v>0</v>
      </c>
      <c r="BA119" s="128">
        <f>BA112*dataMethode!$E$13*dataMethode!$E$12</f>
        <v>0</v>
      </c>
      <c r="BB119" s="128">
        <f>BB112*dataMethode!$E$13*dataMethode!$E$12</f>
        <v>0</v>
      </c>
      <c r="BC119" s="128">
        <f>BC112*dataMethode!$E$13*dataMethode!$E$12</f>
        <v>0</v>
      </c>
      <c r="BD119" s="128">
        <f>BD112*dataMethode!$E$13*dataMethode!$E$12</f>
        <v>0</v>
      </c>
      <c r="BE119" s="128">
        <f>BE112*dataMethode!$E$13*dataMethode!$E$12</f>
        <v>0</v>
      </c>
      <c r="BF119" s="128">
        <f>BF112*dataMethode!$E$13*dataMethode!$E$12</f>
        <v>0</v>
      </c>
      <c r="BG119" s="128">
        <f>BG112*dataMethode!$E$13*dataMethode!$E$12</f>
        <v>0</v>
      </c>
      <c r="BH119" s="128">
        <f>BH112*dataMethode!$E$13*dataMethode!$E$12</f>
        <v>0</v>
      </c>
      <c r="BI119" s="128">
        <f>BI112*dataMethode!$E$13*dataMethode!$E$12</f>
        <v>0</v>
      </c>
      <c r="BJ119" s="128">
        <f>BJ112*dataMethode!$E$13*dataMethode!$E$12</f>
        <v>0</v>
      </c>
      <c r="BK119" s="128">
        <f>BK112*dataMethode!$E$13*dataMethode!$E$12</f>
        <v>0</v>
      </c>
      <c r="BL119" s="128">
        <f>BL112*dataMethode!$E$13*dataMethode!$E$12</f>
        <v>0</v>
      </c>
      <c r="BM119" s="128">
        <f>BM112*dataMethode!$E$13*dataMethode!$E$12</f>
        <v>0</v>
      </c>
      <c r="BN119" s="128">
        <f>BN112*dataMethode!$E$13*dataMethode!$E$12</f>
        <v>0</v>
      </c>
      <c r="BO119" s="128">
        <f>BO112*dataMethode!$E$13*dataMethode!$E$12</f>
        <v>0</v>
      </c>
      <c r="BP119" s="128">
        <f>BP112*dataMethode!$E$13*dataMethode!$E$12</f>
        <v>0</v>
      </c>
      <c r="BQ119" s="128">
        <f>BQ112*dataMethode!$E$13*dataMethode!$E$12</f>
        <v>0</v>
      </c>
      <c r="BR119" s="128">
        <f>BR112*dataMethode!$E$13*dataMethode!$E$12</f>
        <v>0</v>
      </c>
      <c r="BS119" s="128">
        <f>BS112*dataMethode!$E$13*dataMethode!$E$12</f>
        <v>0</v>
      </c>
      <c r="BT119" s="128">
        <f>BT112*dataMethode!$E$13*dataMethode!$E$12</f>
        <v>0</v>
      </c>
      <c r="BU119" s="128">
        <f>BU112*dataMethode!$E$13*dataMethode!$E$12</f>
        <v>0</v>
      </c>
      <c r="BV119" s="128">
        <f>BV112*dataMethode!$E$13*dataMethode!$E$12</f>
        <v>0</v>
      </c>
      <c r="BW119" s="128">
        <f>BW112*dataMethode!$E$13*dataMethode!$E$12</f>
        <v>0</v>
      </c>
      <c r="BX119" s="128">
        <f>BX112*dataMethode!$E$13*dataMethode!$E$12</f>
        <v>0</v>
      </c>
      <c r="BY119" s="128">
        <f>BY112*dataMethode!$E$13*dataMethode!$E$12</f>
        <v>0</v>
      </c>
      <c r="BZ119" s="128">
        <f>BZ112*dataMethode!$E$13*dataMethode!$E$12</f>
        <v>0</v>
      </c>
      <c r="CA119" s="128">
        <f>CA112*dataMethode!$E$13*dataMethode!$E$12</f>
        <v>0</v>
      </c>
      <c r="CB119" s="128">
        <f>CB112*dataMethode!$E$13*dataMethode!$E$12</f>
        <v>0</v>
      </c>
      <c r="CC119" s="128">
        <f>CC112*dataMethode!$E$13*dataMethode!$E$12</f>
        <v>0</v>
      </c>
      <c r="CD119" s="128">
        <f>CD112*dataMethode!$E$13*dataMethode!$E$12</f>
        <v>0</v>
      </c>
      <c r="CE119" s="128">
        <f>CE112*dataMethode!$E$13*dataMethode!$E$12</f>
        <v>0</v>
      </c>
      <c r="CF119" s="128">
        <f>CF112*dataMethode!$E$13*dataMethode!$E$12</f>
        <v>0</v>
      </c>
      <c r="CG119" s="128">
        <f>CG112*dataMethode!$E$13*dataMethode!$E$12</f>
        <v>0</v>
      </c>
      <c r="CH119" s="128">
        <f>CH112*dataMethode!$E$13*dataMethode!$E$12</f>
        <v>0</v>
      </c>
      <c r="CI119" s="128">
        <f>CI112*dataMethode!$E$13*dataMethode!$E$12</f>
        <v>0</v>
      </c>
      <c r="CJ119" s="128">
        <f>CJ112*dataMethode!$E$13*dataMethode!$E$12</f>
        <v>0</v>
      </c>
      <c r="CK119" s="128">
        <f>CK112*dataMethode!$E$13*dataMethode!$E$12</f>
        <v>0</v>
      </c>
      <c r="CL119" s="128">
        <f>CL112*dataMethode!$E$13*dataMethode!$E$12</f>
        <v>0</v>
      </c>
      <c r="CM119" s="128">
        <f>CM112*dataMethode!$E$13*dataMethode!$E$12</f>
        <v>0</v>
      </c>
      <c r="CN119" s="128">
        <f>CN112*dataMethode!$E$13*dataMethode!$E$12</f>
        <v>0</v>
      </c>
      <c r="CO119" s="128">
        <f>CO112*dataMethode!$E$13*dataMethode!$E$12</f>
        <v>0</v>
      </c>
      <c r="CP119" s="128">
        <f>CP112*dataMethode!$E$13*dataMethode!$E$12</f>
        <v>0</v>
      </c>
      <c r="CQ119" s="128">
        <f>CQ112*dataMethode!$E$13*dataMethode!$E$12</f>
        <v>0</v>
      </c>
      <c r="CR119" s="128">
        <f>CR112*dataMethode!$E$13*dataMethode!$E$12</f>
        <v>0</v>
      </c>
      <c r="CS119" s="128">
        <f>CS112*dataMethode!$E$13*dataMethode!$E$12</f>
        <v>0</v>
      </c>
      <c r="CT119" s="128">
        <f>CT112*dataMethode!$E$13*dataMethode!$E$12</f>
        <v>0</v>
      </c>
      <c r="CU119" s="128">
        <f>CU112*dataMethode!$E$13*dataMethode!$E$12</f>
        <v>0</v>
      </c>
      <c r="CV119" s="128">
        <f>CV112*dataMethode!$E$13*dataMethode!$E$12</f>
        <v>0</v>
      </c>
      <c r="CW119" s="128">
        <f>CW112*dataMethode!$E$13*dataMethode!$E$12</f>
        <v>0</v>
      </c>
      <c r="CX119" s="128">
        <f>CX112*dataMethode!$E$13*dataMethode!$E$12</f>
        <v>0</v>
      </c>
      <c r="CY119" s="128">
        <f>CY112*dataMethode!$E$13*dataMethode!$E$12</f>
        <v>0</v>
      </c>
      <c r="CZ119" s="128">
        <f>CZ112*dataMethode!$E$13*dataMethode!$E$12</f>
        <v>0</v>
      </c>
      <c r="DA119" s="128">
        <f>DA112*dataMethode!$E$13*dataMethode!$E$12</f>
        <v>0</v>
      </c>
      <c r="DB119" s="128">
        <f>DB112*dataMethode!$E$13*dataMethode!$E$12</f>
        <v>0</v>
      </c>
      <c r="DC119" s="128">
        <f>DC112*dataMethode!$E$13*dataMethode!$E$12</f>
        <v>0</v>
      </c>
      <c r="DD119" s="128">
        <f>DD112*dataMethode!$E$13*dataMethode!$E$12</f>
        <v>0</v>
      </c>
      <c r="DE119" s="128">
        <f>DE112*dataMethode!$E$13*dataMethode!$E$12</f>
        <v>0</v>
      </c>
      <c r="DF119" s="128">
        <f>DF112*dataMethode!$E$13*dataMethode!$E$12</f>
        <v>0</v>
      </c>
      <c r="DG119" s="128">
        <f>DG112*dataMethode!$E$13*dataMethode!$E$12</f>
        <v>0</v>
      </c>
      <c r="DH119" s="128">
        <f>DH112*dataMethode!$E$13*dataMethode!$E$12</f>
        <v>0</v>
      </c>
      <c r="DI119" s="128">
        <f>DI112*dataMethode!$E$13*dataMethode!$E$12</f>
        <v>0</v>
      </c>
      <c r="DJ119" s="128">
        <f>DJ112*dataMethode!$E$13*dataMethode!$E$12</f>
        <v>0</v>
      </c>
      <c r="DK119" s="128">
        <f>DK112*dataMethode!$E$13*dataMethode!$E$12</f>
        <v>0</v>
      </c>
      <c r="DL119" s="128">
        <f>DL112*dataMethode!$E$13*dataMethode!$E$12</f>
        <v>0</v>
      </c>
      <c r="DM119" s="128">
        <f>DM112*dataMethode!$E$13*dataMethode!$E$12</f>
        <v>0</v>
      </c>
      <c r="DN119" s="128">
        <f>DN112*dataMethode!$E$13*dataMethode!$E$12</f>
        <v>0</v>
      </c>
      <c r="DO119" s="128">
        <f>DO112*dataMethode!$E$13*dataMethode!$E$12</f>
        <v>0</v>
      </c>
      <c r="DP119" s="128">
        <f>DP112*dataMethode!$E$13*dataMethode!$E$12</f>
        <v>0</v>
      </c>
      <c r="DQ119" s="128">
        <f>DQ112*dataMethode!$E$13*dataMethode!$E$12</f>
        <v>0</v>
      </c>
      <c r="DR119" s="128">
        <f>DR112*dataMethode!$E$13*dataMethode!$E$12</f>
        <v>0</v>
      </c>
      <c r="DS119" s="128">
        <f>DS112*dataMethode!$E$13*dataMethode!$E$12</f>
        <v>0</v>
      </c>
      <c r="DT119" s="128">
        <f>DT112*dataMethode!$E$13*dataMethode!$E$12</f>
        <v>0</v>
      </c>
      <c r="DU119" s="128">
        <f>DU112*dataMethode!$E$13*dataMethode!$E$12</f>
        <v>0</v>
      </c>
      <c r="DV119" s="128">
        <f>DV112*dataMethode!$E$13*dataMethode!$E$12</f>
        <v>0</v>
      </c>
      <c r="DW119" s="128">
        <f>DW112*dataMethode!$E$13*dataMethode!$E$12</f>
        <v>0</v>
      </c>
      <c r="DX119" s="128">
        <f>DX112*dataMethode!$E$13*dataMethode!$E$12</f>
        <v>0</v>
      </c>
      <c r="DY119" s="128">
        <f>DY112*dataMethode!$E$13*dataMethode!$E$12</f>
        <v>0</v>
      </c>
      <c r="DZ119" s="128">
        <f>DZ112*dataMethode!$E$13*dataMethode!$E$12</f>
        <v>0</v>
      </c>
      <c r="EA119" s="128">
        <f>EA112*dataMethode!$E$13*dataMethode!$E$12</f>
        <v>0</v>
      </c>
      <c r="EB119" s="128">
        <f>EB112*dataMethode!$E$13*dataMethode!$E$12</f>
        <v>0</v>
      </c>
      <c r="EC119" s="128">
        <f>EC112*dataMethode!$E$13*dataMethode!$E$12</f>
        <v>0</v>
      </c>
      <c r="ED119" s="128">
        <f>ED112*dataMethode!$E$13*dataMethode!$E$12</f>
        <v>0</v>
      </c>
      <c r="EE119" s="128">
        <f>EE112*dataMethode!$E$13*dataMethode!$E$12</f>
        <v>0</v>
      </c>
      <c r="EF119" s="128">
        <f>EF112*dataMethode!$E$13*dataMethode!$E$12</f>
        <v>0</v>
      </c>
      <c r="EG119" s="128">
        <f>EG112*dataMethode!$E$13*dataMethode!$E$12</f>
        <v>0</v>
      </c>
      <c r="EH119" s="128">
        <f>EH112*dataMethode!$E$13*dataMethode!$E$12</f>
        <v>0</v>
      </c>
      <c r="EI119" s="128">
        <f>EI112*dataMethode!$E$13*dataMethode!$E$12</f>
        <v>0</v>
      </c>
      <c r="EJ119" s="128">
        <f>EJ112*dataMethode!$E$13*dataMethode!$E$12</f>
        <v>0</v>
      </c>
      <c r="EK119" s="128">
        <f>EK112*dataMethode!$E$13*dataMethode!$E$12</f>
        <v>0</v>
      </c>
      <c r="EL119" s="128">
        <f>EL112*dataMethode!$E$13*dataMethode!$E$12</f>
        <v>0</v>
      </c>
      <c r="EM119" s="128">
        <f>EM112*dataMethode!$E$13*dataMethode!$E$12</f>
        <v>0</v>
      </c>
      <c r="EN119" s="128">
        <f>EN112*dataMethode!$E$13*dataMethode!$E$12</f>
        <v>0</v>
      </c>
      <c r="EO119" s="128">
        <f>EO112*dataMethode!$E$13*dataMethode!$E$12</f>
        <v>0</v>
      </c>
      <c r="EP119" s="128">
        <f>EP112*dataMethode!$E$13*dataMethode!$E$12</f>
        <v>0</v>
      </c>
      <c r="EQ119" s="128">
        <f>EQ112*dataMethode!$E$13*dataMethode!$E$12</f>
        <v>0</v>
      </c>
      <c r="ER119" s="128">
        <f>ER112*dataMethode!$E$13*dataMethode!$E$12</f>
        <v>0</v>
      </c>
      <c r="ES119" s="128">
        <f>ES112*dataMethode!$E$13*dataMethode!$E$12</f>
        <v>0</v>
      </c>
      <c r="ET119" s="128">
        <f>ET112*dataMethode!$E$13*dataMethode!$E$12</f>
        <v>0</v>
      </c>
      <c r="EU119" s="128">
        <f>EU112*dataMethode!$E$13*dataMethode!$E$12</f>
        <v>0</v>
      </c>
      <c r="EV119" s="128">
        <f>EV112*dataMethode!$E$13*dataMethode!$E$12</f>
        <v>0</v>
      </c>
      <c r="EW119" s="128">
        <f>EW112*dataMethode!$E$13*dataMethode!$E$12</f>
        <v>0</v>
      </c>
      <c r="EX119" s="128">
        <f>EX112*dataMethode!$E$13*dataMethode!$E$12</f>
        <v>0</v>
      </c>
      <c r="EY119" s="128">
        <f>EY112*dataMethode!$E$13*dataMethode!$E$12</f>
        <v>0</v>
      </c>
      <c r="EZ119" s="128">
        <f>EZ112*dataMethode!$E$13*dataMethode!$E$12</f>
        <v>0</v>
      </c>
      <c r="FA119" s="128">
        <f>FA112*dataMethode!$E$13*dataMethode!$E$12</f>
        <v>0</v>
      </c>
      <c r="FB119" s="128">
        <f>FB112*dataMethode!$E$13*dataMethode!$E$12</f>
        <v>0</v>
      </c>
      <c r="FC119" s="128">
        <f>FC112*dataMethode!$E$13*dataMethode!$E$12</f>
        <v>0</v>
      </c>
      <c r="FD119" s="128">
        <f>FD112*dataMethode!$E$13*dataMethode!$E$12</f>
        <v>0</v>
      </c>
      <c r="FE119" s="128">
        <f>FE112*dataMethode!$E$13*dataMethode!$E$12</f>
        <v>0</v>
      </c>
      <c r="FF119" s="128">
        <f>FF112*dataMethode!$E$13*dataMethode!$E$12</f>
        <v>0</v>
      </c>
      <c r="FG119" s="128">
        <f>FG112*dataMethode!$E$13*dataMethode!$E$12</f>
        <v>0</v>
      </c>
      <c r="FH119" s="128">
        <f>FH112*dataMethode!$E$13*dataMethode!$E$12</f>
        <v>0</v>
      </c>
      <c r="FI119" s="128">
        <f>FI112*dataMethode!$E$13*dataMethode!$E$12</f>
        <v>0</v>
      </c>
      <c r="FJ119" s="128">
        <f>FJ112*dataMethode!$E$13*dataMethode!$E$12</f>
        <v>0</v>
      </c>
      <c r="FK119" s="128">
        <f>FK112*dataMethode!$E$13*dataMethode!$E$12</f>
        <v>0</v>
      </c>
      <c r="FL119" s="128">
        <f>FL112*dataMethode!$E$13*dataMethode!$E$12</f>
        <v>0</v>
      </c>
      <c r="FM119" s="128">
        <f>FM112*dataMethode!$E$13*dataMethode!$E$12</f>
        <v>0</v>
      </c>
      <c r="FN119" s="128">
        <f>FN112*dataMethode!$E$13*dataMethode!$E$12</f>
        <v>0</v>
      </c>
      <c r="FO119" s="128">
        <f>FO112*dataMethode!$E$13*dataMethode!$E$12</f>
        <v>0</v>
      </c>
      <c r="FP119" s="128">
        <f>FP112*dataMethode!$E$13*dataMethode!$E$12</f>
        <v>0</v>
      </c>
      <c r="FQ119" s="128">
        <f>FQ112*dataMethode!$E$13*dataMethode!$E$12</f>
        <v>0</v>
      </c>
      <c r="FR119" s="128">
        <f>FR112*dataMethode!$E$13*dataMethode!$E$12</f>
        <v>0</v>
      </c>
      <c r="FS119" s="128">
        <f>FS112*dataMethode!$E$13*dataMethode!$E$12</f>
        <v>0</v>
      </c>
      <c r="FT119" s="128">
        <f>FT112*dataMethode!$E$13*dataMethode!$E$12</f>
        <v>0</v>
      </c>
      <c r="FU119" s="128">
        <f>FU112*dataMethode!$E$13*dataMethode!$E$12</f>
        <v>0</v>
      </c>
      <c r="FV119" s="128">
        <f>FV112*dataMethode!$E$13*dataMethode!$E$12</f>
        <v>0</v>
      </c>
      <c r="FW119" s="128">
        <f>FW112*dataMethode!$E$13*dataMethode!$E$12</f>
        <v>0</v>
      </c>
      <c r="FX119" s="128">
        <f>FX112*dataMethode!$E$13*dataMethode!$E$12</f>
        <v>0</v>
      </c>
      <c r="FY119" s="128">
        <f>FY112*dataMethode!$E$13*dataMethode!$E$12</f>
        <v>0</v>
      </c>
      <c r="FZ119" s="128">
        <f>FZ112*dataMethode!$E$13*dataMethode!$E$12</f>
        <v>0</v>
      </c>
      <c r="GA119" s="128">
        <f>GA112*dataMethode!$E$13*dataMethode!$E$12</f>
        <v>0</v>
      </c>
      <c r="GB119" s="128">
        <f>GB112*dataMethode!$E$13*dataMethode!$E$12</f>
        <v>0</v>
      </c>
      <c r="GC119" s="128">
        <f>GC112*dataMethode!$E$13*dataMethode!$E$12</f>
        <v>0</v>
      </c>
      <c r="GD119" s="128">
        <f>GD112*dataMethode!$E$13*dataMethode!$E$12</f>
        <v>0</v>
      </c>
      <c r="GE119" s="128">
        <f>GE112*dataMethode!$E$13*dataMethode!$E$12</f>
        <v>0</v>
      </c>
      <c r="GF119" s="128">
        <f>GF112*dataMethode!$E$13*dataMethode!$E$12</f>
        <v>0</v>
      </c>
      <c r="GG119" s="131"/>
    </row>
    <row r="120">
      <c r="A120" s="66"/>
      <c r="B120" s="66"/>
      <c r="C120" s="66"/>
      <c r="D120" s="132" t="s">
        <v>162</v>
      </c>
      <c r="E120" s="50"/>
      <c r="F120" s="20" t="s">
        <v>76</v>
      </c>
      <c r="H120" s="128">
        <f>H113*dataMethode!$E$13*dataMethode!$E$12</f>
        <v>0</v>
      </c>
      <c r="I120" s="128">
        <f>I113*dataMethode!$E$13*dataMethode!$E$12</f>
        <v>0</v>
      </c>
      <c r="J120" s="128">
        <f>J113*dataMethode!$E$13*dataMethode!$E$12</f>
        <v>0</v>
      </c>
      <c r="K120" s="128">
        <f>K113*dataMethode!$E$13*dataMethode!$E$12</f>
        <v>0</v>
      </c>
      <c r="L120" s="128">
        <f>L113*dataMethode!$E$13*dataMethode!$E$12</f>
        <v>0</v>
      </c>
      <c r="M120" s="128">
        <f>M113*dataMethode!$E$13*dataMethode!$E$12</f>
        <v>0</v>
      </c>
      <c r="N120" s="128">
        <f>N113*dataMethode!$E$13*dataMethode!$E$12</f>
        <v>0</v>
      </c>
      <c r="O120" s="128">
        <f>O113*dataMethode!$E$13*dataMethode!$E$12</f>
        <v>0</v>
      </c>
      <c r="P120" s="128">
        <f>P113*dataMethode!$E$13*dataMethode!$E$12</f>
        <v>0</v>
      </c>
      <c r="Q120" s="128">
        <f>Q113*dataMethode!$E$13*dataMethode!$E$12</f>
        <v>0</v>
      </c>
      <c r="R120" s="128">
        <f>R113*dataMethode!$E$13*dataMethode!$E$12</f>
        <v>0</v>
      </c>
      <c r="S120" s="128">
        <f>S113*dataMethode!$E$13*dataMethode!$E$12</f>
        <v>0</v>
      </c>
      <c r="T120" s="128">
        <f>T113*dataMethode!$E$13*dataMethode!$E$12</f>
        <v>0</v>
      </c>
      <c r="U120" s="128">
        <f>U113*dataMethode!$E$13*dataMethode!$E$12</f>
        <v>0</v>
      </c>
      <c r="V120" s="128">
        <f>V113*dataMethode!$E$13*dataMethode!$E$12</f>
        <v>0</v>
      </c>
      <c r="W120" s="128">
        <f>W113*dataMethode!$E$13*dataMethode!$E$12</f>
        <v>0</v>
      </c>
      <c r="X120" s="128">
        <f>X113*dataMethode!$E$13*dataMethode!$E$12</f>
        <v>0</v>
      </c>
      <c r="Y120" s="128">
        <f>Y113*dataMethode!$E$13*dataMethode!$E$12</f>
        <v>0</v>
      </c>
      <c r="Z120" s="128">
        <f>Z113*dataMethode!$E$13*dataMethode!$E$12</f>
        <v>0</v>
      </c>
      <c r="AA120" s="128">
        <f>AA113*dataMethode!$E$13*dataMethode!$E$12</f>
        <v>0</v>
      </c>
      <c r="AB120" s="128">
        <f>AB113*dataMethode!$E$13*dataMethode!$E$12</f>
        <v>0</v>
      </c>
      <c r="AC120" s="128">
        <f>AC113*dataMethode!$E$13*dataMethode!$E$12</f>
        <v>0</v>
      </c>
      <c r="AD120" s="128">
        <f>AD113*dataMethode!$E$13*dataMethode!$E$12</f>
        <v>0</v>
      </c>
      <c r="AE120" s="128">
        <f>AE113*dataMethode!$E$13*dataMethode!$E$12</f>
        <v>0</v>
      </c>
      <c r="AF120" s="128">
        <f>AF113*dataMethode!$E$13*dataMethode!$E$12</f>
        <v>0</v>
      </c>
      <c r="AG120" s="128">
        <f>AG113*dataMethode!$E$13*dataMethode!$E$12</f>
        <v>0</v>
      </c>
      <c r="AH120" s="128">
        <f>AH113*dataMethode!$E$13*dataMethode!$E$12</f>
        <v>0</v>
      </c>
      <c r="AI120" s="128">
        <f>AI113*dataMethode!$E$13*dataMethode!$E$12</f>
        <v>0</v>
      </c>
      <c r="AJ120" s="128">
        <f>AJ113*dataMethode!$E$13*dataMethode!$E$12</f>
        <v>0</v>
      </c>
      <c r="AK120" s="128">
        <f>AK113*dataMethode!$E$13*dataMethode!$E$12</f>
        <v>0</v>
      </c>
      <c r="AL120" s="128">
        <f>AL113*dataMethode!$E$13*dataMethode!$E$12</f>
        <v>0</v>
      </c>
      <c r="AM120" s="128">
        <f>AM113*dataMethode!$E$13*dataMethode!$E$12</f>
        <v>0</v>
      </c>
      <c r="AN120" s="128">
        <f>AN113*dataMethode!$E$13*dataMethode!$E$12</f>
        <v>0</v>
      </c>
      <c r="AO120" s="128">
        <f>AO113*dataMethode!$E$13*dataMethode!$E$12</f>
        <v>0</v>
      </c>
      <c r="AP120" s="128">
        <f>AP113*dataMethode!$E$13*dataMethode!$E$12</f>
        <v>0</v>
      </c>
      <c r="AQ120" s="128">
        <f>AQ113*dataMethode!$E$13*dataMethode!$E$12</f>
        <v>0</v>
      </c>
      <c r="AR120" s="128">
        <f>AR113*dataMethode!$E$13*dataMethode!$E$12</f>
        <v>0</v>
      </c>
      <c r="AS120" s="128">
        <f>AS113*dataMethode!$E$13*dataMethode!$E$12</f>
        <v>0</v>
      </c>
      <c r="AT120" s="128">
        <f>AT113*dataMethode!$E$13*dataMethode!$E$12</f>
        <v>0</v>
      </c>
      <c r="AU120" s="128">
        <f>AU113*dataMethode!$E$13*dataMethode!$E$12</f>
        <v>0</v>
      </c>
      <c r="AV120" s="128">
        <f>AV113*dataMethode!$E$13*dataMethode!$E$12</f>
        <v>0</v>
      </c>
      <c r="AW120" s="128">
        <f>AW113*dataMethode!$E$13*dataMethode!$E$12</f>
        <v>0</v>
      </c>
      <c r="AX120" s="128">
        <f>AX113*dataMethode!$E$13*dataMethode!$E$12</f>
        <v>0</v>
      </c>
      <c r="AY120" s="128">
        <f>AY113*dataMethode!$E$13*dataMethode!$E$12</f>
        <v>0</v>
      </c>
      <c r="AZ120" s="128">
        <f>AZ113*dataMethode!$E$13*dataMethode!$E$12</f>
        <v>0</v>
      </c>
      <c r="BA120" s="128">
        <f>BA113*dataMethode!$E$13*dataMethode!$E$12</f>
        <v>0</v>
      </c>
      <c r="BB120" s="128">
        <f>BB113*dataMethode!$E$13*dataMethode!$E$12</f>
        <v>0</v>
      </c>
      <c r="BC120" s="128">
        <f>BC113*dataMethode!$E$13*dataMethode!$E$12</f>
        <v>0</v>
      </c>
      <c r="BD120" s="128">
        <f>BD113*dataMethode!$E$13*dataMethode!$E$12</f>
        <v>0</v>
      </c>
      <c r="BE120" s="128">
        <f>BE113*dataMethode!$E$13*dataMethode!$E$12</f>
        <v>0</v>
      </c>
      <c r="BF120" s="128">
        <f>BF113*dataMethode!$E$13*dataMethode!$E$12</f>
        <v>0</v>
      </c>
      <c r="BG120" s="128">
        <f>BG113*dataMethode!$E$13*dataMethode!$E$12</f>
        <v>0</v>
      </c>
      <c r="BH120" s="128">
        <f>BH113*dataMethode!$E$13*dataMethode!$E$12</f>
        <v>0</v>
      </c>
      <c r="BI120" s="128">
        <f>BI113*dataMethode!$E$13*dataMethode!$E$12</f>
        <v>0</v>
      </c>
      <c r="BJ120" s="128">
        <f>BJ113*dataMethode!$E$13*dataMethode!$E$12</f>
        <v>0</v>
      </c>
      <c r="BK120" s="128">
        <f>BK113*dataMethode!$E$13*dataMethode!$E$12</f>
        <v>0</v>
      </c>
      <c r="BL120" s="128">
        <f>BL113*dataMethode!$E$13*dataMethode!$E$12</f>
        <v>0</v>
      </c>
      <c r="BM120" s="128">
        <f>BM113*dataMethode!$E$13*dataMethode!$E$12</f>
        <v>0</v>
      </c>
      <c r="BN120" s="128">
        <f>BN113*dataMethode!$E$13*dataMethode!$E$12</f>
        <v>0</v>
      </c>
      <c r="BO120" s="128">
        <f>BO113*dataMethode!$E$13*dataMethode!$E$12</f>
        <v>0</v>
      </c>
      <c r="BP120" s="128">
        <f>BP113*dataMethode!$E$13*dataMethode!$E$12</f>
        <v>0</v>
      </c>
      <c r="BQ120" s="128">
        <f>BQ113*dataMethode!$E$13*dataMethode!$E$12</f>
        <v>0</v>
      </c>
      <c r="BR120" s="128">
        <f>BR113*dataMethode!$E$13*dataMethode!$E$12</f>
        <v>0</v>
      </c>
      <c r="BS120" s="128">
        <f>BS113*dataMethode!$E$13*dataMethode!$E$12</f>
        <v>0</v>
      </c>
      <c r="BT120" s="128">
        <f>BT113*dataMethode!$E$13*dataMethode!$E$12</f>
        <v>0</v>
      </c>
      <c r="BU120" s="128">
        <f>BU113*dataMethode!$E$13*dataMethode!$E$12</f>
        <v>0</v>
      </c>
      <c r="BV120" s="128">
        <f>BV113*dataMethode!$E$13*dataMethode!$E$12</f>
        <v>0</v>
      </c>
      <c r="BW120" s="128">
        <f>BW113*dataMethode!$E$13*dataMethode!$E$12</f>
        <v>0</v>
      </c>
      <c r="BX120" s="128">
        <f>BX113*dataMethode!$E$13*dataMethode!$E$12</f>
        <v>0</v>
      </c>
      <c r="BY120" s="128">
        <f>BY113*dataMethode!$E$13*dataMethode!$E$12</f>
        <v>0</v>
      </c>
      <c r="BZ120" s="128">
        <f>BZ113*dataMethode!$E$13*dataMethode!$E$12</f>
        <v>0</v>
      </c>
      <c r="CA120" s="128">
        <f>CA113*dataMethode!$E$13*dataMethode!$E$12</f>
        <v>0</v>
      </c>
      <c r="CB120" s="128">
        <f>CB113*dataMethode!$E$13*dataMethode!$E$12</f>
        <v>0</v>
      </c>
      <c r="CC120" s="128">
        <f>CC113*dataMethode!$E$13*dataMethode!$E$12</f>
        <v>0</v>
      </c>
      <c r="CD120" s="128">
        <f>CD113*dataMethode!$E$13*dataMethode!$E$12</f>
        <v>0</v>
      </c>
      <c r="CE120" s="128">
        <f>CE113*dataMethode!$E$13*dataMethode!$E$12</f>
        <v>0</v>
      </c>
      <c r="CF120" s="128">
        <f>CF113*dataMethode!$E$13*dataMethode!$E$12</f>
        <v>0</v>
      </c>
      <c r="CG120" s="128">
        <f>CG113*dataMethode!$E$13*dataMethode!$E$12</f>
        <v>0</v>
      </c>
      <c r="CH120" s="128">
        <f>CH113*dataMethode!$E$13*dataMethode!$E$12</f>
        <v>0</v>
      </c>
      <c r="CI120" s="128">
        <f>CI113*dataMethode!$E$13*dataMethode!$E$12</f>
        <v>0</v>
      </c>
      <c r="CJ120" s="128">
        <f>CJ113*dataMethode!$E$13*dataMethode!$E$12</f>
        <v>0</v>
      </c>
      <c r="CK120" s="128">
        <f>CK113*dataMethode!$E$13*dataMethode!$E$12</f>
        <v>0</v>
      </c>
      <c r="CL120" s="128">
        <f>CL113*dataMethode!$E$13*dataMethode!$E$12</f>
        <v>0</v>
      </c>
      <c r="CM120" s="128">
        <f>CM113*dataMethode!$E$13*dataMethode!$E$12</f>
        <v>0</v>
      </c>
      <c r="CN120" s="128">
        <f>CN113*dataMethode!$E$13*dataMethode!$E$12</f>
        <v>0</v>
      </c>
      <c r="CO120" s="128">
        <f>CO113*dataMethode!$E$13*dataMethode!$E$12</f>
        <v>0</v>
      </c>
      <c r="CP120" s="128">
        <f>CP113*dataMethode!$E$13*dataMethode!$E$12</f>
        <v>0</v>
      </c>
      <c r="CQ120" s="128">
        <f>CQ113*dataMethode!$E$13*dataMethode!$E$12</f>
        <v>0</v>
      </c>
      <c r="CR120" s="128">
        <f>CR113*dataMethode!$E$13*dataMethode!$E$12</f>
        <v>0</v>
      </c>
      <c r="CS120" s="128">
        <f>CS113*dataMethode!$E$13*dataMethode!$E$12</f>
        <v>0</v>
      </c>
      <c r="CT120" s="128">
        <f>CT113*dataMethode!$E$13*dataMethode!$E$12</f>
        <v>0</v>
      </c>
      <c r="CU120" s="128">
        <f>CU113*dataMethode!$E$13*dataMethode!$E$12</f>
        <v>0</v>
      </c>
      <c r="CV120" s="128">
        <f>CV113*dataMethode!$E$13*dataMethode!$E$12</f>
        <v>0</v>
      </c>
      <c r="CW120" s="128">
        <f>CW113*dataMethode!$E$13*dataMethode!$E$12</f>
        <v>0</v>
      </c>
      <c r="CX120" s="128">
        <f>CX113*dataMethode!$E$13*dataMethode!$E$12</f>
        <v>0</v>
      </c>
      <c r="CY120" s="128">
        <f>CY113*dataMethode!$E$13*dataMethode!$E$12</f>
        <v>0</v>
      </c>
      <c r="CZ120" s="128">
        <f>CZ113*dataMethode!$E$13*dataMethode!$E$12</f>
        <v>0</v>
      </c>
      <c r="DA120" s="128">
        <f>DA113*dataMethode!$E$13*dataMethode!$E$12</f>
        <v>0</v>
      </c>
      <c r="DB120" s="128">
        <f>DB113*dataMethode!$E$13*dataMethode!$E$12</f>
        <v>0</v>
      </c>
      <c r="DC120" s="128">
        <f>DC113*dataMethode!$E$13*dataMethode!$E$12</f>
        <v>0</v>
      </c>
      <c r="DD120" s="128">
        <f>DD113*dataMethode!$E$13*dataMethode!$E$12</f>
        <v>0</v>
      </c>
      <c r="DE120" s="128">
        <f>DE113*dataMethode!$E$13*dataMethode!$E$12</f>
        <v>0</v>
      </c>
      <c r="DF120" s="128">
        <f>DF113*dataMethode!$E$13*dataMethode!$E$12</f>
        <v>0</v>
      </c>
      <c r="DG120" s="128">
        <f>DG113*dataMethode!$E$13*dataMethode!$E$12</f>
        <v>0</v>
      </c>
      <c r="DH120" s="128">
        <f>DH113*dataMethode!$E$13*dataMethode!$E$12</f>
        <v>0</v>
      </c>
      <c r="DI120" s="128">
        <f>DI113*dataMethode!$E$13*dataMethode!$E$12</f>
        <v>0</v>
      </c>
      <c r="DJ120" s="128">
        <f>DJ113*dataMethode!$E$13*dataMethode!$E$12</f>
        <v>0</v>
      </c>
      <c r="DK120" s="128">
        <f>DK113*dataMethode!$E$13*dataMethode!$E$12</f>
        <v>0</v>
      </c>
      <c r="DL120" s="128">
        <f>DL113*dataMethode!$E$13*dataMethode!$E$12</f>
        <v>0</v>
      </c>
      <c r="DM120" s="128">
        <f>DM113*dataMethode!$E$13*dataMethode!$E$12</f>
        <v>0</v>
      </c>
      <c r="DN120" s="128">
        <f>DN113*dataMethode!$E$13*dataMethode!$E$12</f>
        <v>0</v>
      </c>
      <c r="DO120" s="128">
        <f>DO113*dataMethode!$E$13*dataMethode!$E$12</f>
        <v>0</v>
      </c>
      <c r="DP120" s="128">
        <f>DP113*dataMethode!$E$13*dataMethode!$E$12</f>
        <v>0</v>
      </c>
      <c r="DQ120" s="128">
        <f>DQ113*dataMethode!$E$13*dataMethode!$E$12</f>
        <v>0</v>
      </c>
      <c r="DR120" s="128">
        <f>DR113*dataMethode!$E$13*dataMethode!$E$12</f>
        <v>0</v>
      </c>
      <c r="DS120" s="128">
        <f>DS113*dataMethode!$E$13*dataMethode!$E$12</f>
        <v>0</v>
      </c>
      <c r="DT120" s="128">
        <f>DT113*dataMethode!$E$13*dataMethode!$E$12</f>
        <v>0</v>
      </c>
      <c r="DU120" s="128">
        <f>DU113*dataMethode!$E$13*dataMethode!$E$12</f>
        <v>0</v>
      </c>
      <c r="DV120" s="128">
        <f>DV113*dataMethode!$E$13*dataMethode!$E$12</f>
        <v>0</v>
      </c>
      <c r="DW120" s="128">
        <f>DW113*dataMethode!$E$13*dataMethode!$E$12</f>
        <v>0</v>
      </c>
      <c r="DX120" s="128">
        <f>DX113*dataMethode!$E$13*dataMethode!$E$12</f>
        <v>0</v>
      </c>
      <c r="DY120" s="128">
        <f>DY113*dataMethode!$E$13*dataMethode!$E$12</f>
        <v>0</v>
      </c>
      <c r="DZ120" s="128">
        <f>DZ113*dataMethode!$E$13*dataMethode!$E$12</f>
        <v>0</v>
      </c>
      <c r="EA120" s="128">
        <f>EA113*dataMethode!$E$13*dataMethode!$E$12</f>
        <v>0</v>
      </c>
      <c r="EB120" s="128">
        <f>EB113*dataMethode!$E$13*dataMethode!$E$12</f>
        <v>0</v>
      </c>
      <c r="EC120" s="128">
        <f>EC113*dataMethode!$E$13*dataMethode!$E$12</f>
        <v>0</v>
      </c>
      <c r="ED120" s="128">
        <f>ED113*dataMethode!$E$13*dataMethode!$E$12</f>
        <v>0</v>
      </c>
      <c r="EE120" s="128">
        <f>EE113*dataMethode!$E$13*dataMethode!$E$12</f>
        <v>0</v>
      </c>
      <c r="EF120" s="128">
        <f>EF113*dataMethode!$E$13*dataMethode!$E$12</f>
        <v>0</v>
      </c>
      <c r="EG120" s="128">
        <f>EG113*dataMethode!$E$13*dataMethode!$E$12</f>
        <v>0</v>
      </c>
      <c r="EH120" s="128">
        <f>EH113*dataMethode!$E$13*dataMethode!$E$12</f>
        <v>0</v>
      </c>
      <c r="EI120" s="128">
        <f>EI113*dataMethode!$E$13*dataMethode!$E$12</f>
        <v>0</v>
      </c>
      <c r="EJ120" s="128">
        <f>EJ113*dataMethode!$E$13*dataMethode!$E$12</f>
        <v>0</v>
      </c>
      <c r="EK120" s="128">
        <f>EK113*dataMethode!$E$13*dataMethode!$E$12</f>
        <v>0</v>
      </c>
      <c r="EL120" s="128">
        <f>EL113*dataMethode!$E$13*dataMethode!$E$12</f>
        <v>0</v>
      </c>
      <c r="EM120" s="128">
        <f>EM113*dataMethode!$E$13*dataMethode!$E$12</f>
        <v>0</v>
      </c>
      <c r="EN120" s="128">
        <f>EN113*dataMethode!$E$13*dataMethode!$E$12</f>
        <v>0</v>
      </c>
      <c r="EO120" s="128">
        <f>EO113*dataMethode!$E$13*dataMethode!$E$12</f>
        <v>0</v>
      </c>
      <c r="EP120" s="128">
        <f>EP113*dataMethode!$E$13*dataMethode!$E$12</f>
        <v>0</v>
      </c>
      <c r="EQ120" s="128">
        <f>EQ113*dataMethode!$E$13*dataMethode!$E$12</f>
        <v>0</v>
      </c>
      <c r="ER120" s="128">
        <f>ER113*dataMethode!$E$13*dataMethode!$E$12</f>
        <v>0</v>
      </c>
      <c r="ES120" s="128">
        <f>ES113*dataMethode!$E$13*dataMethode!$E$12</f>
        <v>0</v>
      </c>
      <c r="ET120" s="128">
        <f>ET113*dataMethode!$E$13*dataMethode!$E$12</f>
        <v>0</v>
      </c>
      <c r="EU120" s="128">
        <f>EU113*dataMethode!$E$13*dataMethode!$E$12</f>
        <v>0</v>
      </c>
      <c r="EV120" s="128">
        <f>EV113*dataMethode!$E$13*dataMethode!$E$12</f>
        <v>0</v>
      </c>
      <c r="EW120" s="128">
        <f>EW113*dataMethode!$E$13*dataMethode!$E$12</f>
        <v>0</v>
      </c>
      <c r="EX120" s="128">
        <f>EX113*dataMethode!$E$13*dataMethode!$E$12</f>
        <v>0</v>
      </c>
      <c r="EY120" s="128">
        <f>EY113*dataMethode!$E$13*dataMethode!$E$12</f>
        <v>0</v>
      </c>
      <c r="EZ120" s="128">
        <f>EZ113*dataMethode!$E$13*dataMethode!$E$12</f>
        <v>0</v>
      </c>
      <c r="FA120" s="128">
        <f>FA113*dataMethode!$E$13*dataMethode!$E$12</f>
        <v>0</v>
      </c>
      <c r="FB120" s="128">
        <f>FB113*dataMethode!$E$13*dataMethode!$E$12</f>
        <v>0</v>
      </c>
      <c r="FC120" s="128">
        <f>FC113*dataMethode!$E$13*dataMethode!$E$12</f>
        <v>0</v>
      </c>
      <c r="FD120" s="128">
        <f>FD113*dataMethode!$E$13*dataMethode!$E$12</f>
        <v>0</v>
      </c>
      <c r="FE120" s="128">
        <f>FE113*dataMethode!$E$13*dataMethode!$E$12</f>
        <v>0</v>
      </c>
      <c r="FF120" s="128">
        <f>FF113*dataMethode!$E$13*dataMethode!$E$12</f>
        <v>0</v>
      </c>
      <c r="FG120" s="128">
        <f>FG113*dataMethode!$E$13*dataMethode!$E$12</f>
        <v>0</v>
      </c>
      <c r="FH120" s="128">
        <f>FH113*dataMethode!$E$13*dataMethode!$E$12</f>
        <v>0</v>
      </c>
      <c r="FI120" s="128">
        <f>FI113*dataMethode!$E$13*dataMethode!$E$12</f>
        <v>0</v>
      </c>
      <c r="FJ120" s="128">
        <f>FJ113*dataMethode!$E$13*dataMethode!$E$12</f>
        <v>0</v>
      </c>
      <c r="FK120" s="128">
        <f>FK113*dataMethode!$E$13*dataMethode!$E$12</f>
        <v>0</v>
      </c>
      <c r="FL120" s="128">
        <f>FL113*dataMethode!$E$13*dataMethode!$E$12</f>
        <v>0</v>
      </c>
      <c r="FM120" s="128">
        <f>FM113*dataMethode!$E$13*dataMethode!$E$12</f>
        <v>0</v>
      </c>
      <c r="FN120" s="128">
        <f>FN113*dataMethode!$E$13*dataMethode!$E$12</f>
        <v>0</v>
      </c>
      <c r="FO120" s="128">
        <f>FO113*dataMethode!$E$13*dataMethode!$E$12</f>
        <v>0</v>
      </c>
      <c r="FP120" s="128">
        <f>FP113*dataMethode!$E$13*dataMethode!$E$12</f>
        <v>0</v>
      </c>
      <c r="FQ120" s="128">
        <f>FQ113*dataMethode!$E$13*dataMethode!$E$12</f>
        <v>0</v>
      </c>
      <c r="FR120" s="128">
        <f>FR113*dataMethode!$E$13*dataMethode!$E$12</f>
        <v>0</v>
      </c>
      <c r="FS120" s="128">
        <f>FS113*dataMethode!$E$13*dataMethode!$E$12</f>
        <v>0</v>
      </c>
      <c r="FT120" s="128">
        <f>FT113*dataMethode!$E$13*dataMethode!$E$12</f>
        <v>0</v>
      </c>
      <c r="FU120" s="128">
        <f>FU113*dataMethode!$E$13*dataMethode!$E$12</f>
        <v>0</v>
      </c>
      <c r="FV120" s="128">
        <f>FV113*dataMethode!$E$13*dataMethode!$E$12</f>
        <v>0</v>
      </c>
      <c r="FW120" s="128">
        <f>FW113*dataMethode!$E$13*dataMethode!$E$12</f>
        <v>0</v>
      </c>
      <c r="FX120" s="128">
        <f>FX113*dataMethode!$E$13*dataMethode!$E$12</f>
        <v>0</v>
      </c>
      <c r="FY120" s="128">
        <f>FY113*dataMethode!$E$13*dataMethode!$E$12</f>
        <v>0</v>
      </c>
      <c r="FZ120" s="128">
        <f>FZ113*dataMethode!$E$13*dataMethode!$E$12</f>
        <v>0</v>
      </c>
      <c r="GA120" s="128">
        <f>GA113*dataMethode!$E$13*dataMethode!$E$12</f>
        <v>0</v>
      </c>
      <c r="GB120" s="128">
        <f>GB113*dataMethode!$E$13*dataMethode!$E$12</f>
        <v>0</v>
      </c>
      <c r="GC120" s="128">
        <f>GC113*dataMethode!$E$13*dataMethode!$E$12</f>
        <v>0</v>
      </c>
      <c r="GD120" s="128">
        <f>GD113*dataMethode!$E$13*dataMethode!$E$12</f>
        <v>0</v>
      </c>
      <c r="GE120" s="128">
        <f>GE113*dataMethode!$E$13*dataMethode!$E$12</f>
        <v>0</v>
      </c>
      <c r="GF120" s="128">
        <f>GF113*dataMethode!$E$13*dataMethode!$E$12</f>
        <v>0</v>
      </c>
      <c r="GG120" s="131"/>
    </row>
    <row r="121">
      <c r="A121" s="66"/>
      <c r="B121" s="66"/>
      <c r="C121" s="66"/>
      <c r="D121" s="132" t="s">
        <v>150</v>
      </c>
      <c r="E121" s="50"/>
      <c r="F121" s="20" t="s">
        <v>76</v>
      </c>
      <c r="H121" s="128">
        <f>H114*dataMethode!$E$13*dataMethode!$E$12</f>
        <v>0</v>
      </c>
      <c r="I121" s="128">
        <f>I114*dataMethode!$E$13*dataMethode!$E$12</f>
        <v>0</v>
      </c>
      <c r="J121" s="128">
        <f>J114*dataMethode!$E$13*dataMethode!$E$12</f>
        <v>0</v>
      </c>
      <c r="K121" s="128">
        <f>K114*dataMethode!$E$13*dataMethode!$E$12</f>
        <v>0</v>
      </c>
      <c r="L121" s="128">
        <f>L114*dataMethode!$E$13*dataMethode!$E$12</f>
        <v>0</v>
      </c>
      <c r="M121" s="128">
        <f>M114*dataMethode!$E$13*dataMethode!$E$12</f>
        <v>0</v>
      </c>
      <c r="N121" s="128">
        <f>N114*dataMethode!$E$13*dataMethode!$E$12</f>
        <v>0</v>
      </c>
      <c r="O121" s="128">
        <f>O114*dataMethode!$E$13*dataMethode!$E$12</f>
        <v>0</v>
      </c>
      <c r="P121" s="128">
        <f>P114*dataMethode!$E$13*dataMethode!$E$12</f>
        <v>0</v>
      </c>
      <c r="Q121" s="128">
        <f>Q114*dataMethode!$E$13*dataMethode!$E$12</f>
        <v>0</v>
      </c>
      <c r="R121" s="128">
        <f>R114*dataMethode!$E$13*dataMethode!$E$12</f>
        <v>0</v>
      </c>
      <c r="S121" s="128">
        <f>S114*dataMethode!$E$13*dataMethode!$E$12</f>
        <v>0</v>
      </c>
      <c r="T121" s="128">
        <f>T114*dataMethode!$E$13*dataMethode!$E$12</f>
        <v>0</v>
      </c>
      <c r="U121" s="128">
        <f>U114*dataMethode!$E$13*dataMethode!$E$12</f>
        <v>550.6801667</v>
      </c>
      <c r="V121" s="128">
        <f>V114*dataMethode!$E$13*dataMethode!$E$12</f>
        <v>0</v>
      </c>
      <c r="W121" s="128">
        <f>W114*dataMethode!$E$13*dataMethode!$E$12</f>
        <v>0</v>
      </c>
      <c r="X121" s="128">
        <f>X114*dataMethode!$E$13*dataMethode!$E$12</f>
        <v>0</v>
      </c>
      <c r="Y121" s="128">
        <f>Y114*dataMethode!$E$13*dataMethode!$E$12</f>
        <v>0</v>
      </c>
      <c r="Z121" s="128">
        <f>Z114*dataMethode!$E$13*dataMethode!$E$12</f>
        <v>0</v>
      </c>
      <c r="AA121" s="128">
        <f>AA114*dataMethode!$E$13*dataMethode!$E$12</f>
        <v>0</v>
      </c>
      <c r="AB121" s="128">
        <f>AB114*dataMethode!$E$13*dataMethode!$E$12</f>
        <v>0</v>
      </c>
      <c r="AC121" s="128">
        <f>AC114*dataMethode!$E$13*dataMethode!$E$12</f>
        <v>0</v>
      </c>
      <c r="AD121" s="128">
        <f>AD114*dataMethode!$E$13*dataMethode!$E$12</f>
        <v>0</v>
      </c>
      <c r="AE121" s="128">
        <f>AE114*dataMethode!$E$13*dataMethode!$E$12</f>
        <v>0</v>
      </c>
      <c r="AF121" s="128">
        <f>AF114*dataMethode!$E$13*dataMethode!$E$12</f>
        <v>0</v>
      </c>
      <c r="AG121" s="128">
        <f>AG114*dataMethode!$E$13*dataMethode!$E$12</f>
        <v>0</v>
      </c>
      <c r="AH121" s="128">
        <f>AH114*dataMethode!$E$13*dataMethode!$E$12</f>
        <v>0</v>
      </c>
      <c r="AI121" s="128">
        <f>AI114*dataMethode!$E$13*dataMethode!$E$12</f>
        <v>0</v>
      </c>
      <c r="AJ121" s="128">
        <f>AJ114*dataMethode!$E$13*dataMethode!$E$12</f>
        <v>0</v>
      </c>
      <c r="AK121" s="128">
        <f>AK114*dataMethode!$E$13*dataMethode!$E$12</f>
        <v>0</v>
      </c>
      <c r="AL121" s="128">
        <f>AL114*dataMethode!$E$13*dataMethode!$E$12</f>
        <v>0</v>
      </c>
      <c r="AM121" s="128">
        <f>AM114*dataMethode!$E$13*dataMethode!$E$12</f>
        <v>0</v>
      </c>
      <c r="AN121" s="128">
        <f>AN114*dataMethode!$E$13*dataMethode!$E$12</f>
        <v>0</v>
      </c>
      <c r="AO121" s="128">
        <f>AO114*dataMethode!$E$13*dataMethode!$E$12</f>
        <v>0</v>
      </c>
      <c r="AP121" s="128">
        <f>AP114*dataMethode!$E$13*dataMethode!$E$12</f>
        <v>0</v>
      </c>
      <c r="AQ121" s="128">
        <f>AQ114*dataMethode!$E$13*dataMethode!$E$12</f>
        <v>0</v>
      </c>
      <c r="AR121" s="128">
        <f>AR114*dataMethode!$E$13*dataMethode!$E$12</f>
        <v>0</v>
      </c>
      <c r="AS121" s="128">
        <f>AS114*dataMethode!$E$13*dataMethode!$E$12</f>
        <v>0</v>
      </c>
      <c r="AT121" s="128">
        <f>AT114*dataMethode!$E$13*dataMethode!$E$12</f>
        <v>0</v>
      </c>
      <c r="AU121" s="128">
        <f>AU114*dataMethode!$E$13*dataMethode!$E$12</f>
        <v>0</v>
      </c>
      <c r="AV121" s="128">
        <f>AV114*dataMethode!$E$13*dataMethode!$E$12</f>
        <v>0</v>
      </c>
      <c r="AW121" s="128">
        <f>AW114*dataMethode!$E$13*dataMethode!$E$12</f>
        <v>0</v>
      </c>
      <c r="AX121" s="128">
        <f>AX114*dataMethode!$E$13*dataMethode!$E$12</f>
        <v>0</v>
      </c>
      <c r="AY121" s="128">
        <f>AY114*dataMethode!$E$13*dataMethode!$E$12</f>
        <v>0</v>
      </c>
      <c r="AZ121" s="128">
        <f>AZ114*dataMethode!$E$13*dataMethode!$E$12</f>
        <v>0</v>
      </c>
      <c r="BA121" s="128">
        <f>BA114*dataMethode!$E$13*dataMethode!$E$12</f>
        <v>0</v>
      </c>
      <c r="BB121" s="128">
        <f>BB114*dataMethode!$E$13*dataMethode!$E$12</f>
        <v>0</v>
      </c>
      <c r="BC121" s="128">
        <f>BC114*dataMethode!$E$13*dataMethode!$E$12</f>
        <v>0</v>
      </c>
      <c r="BD121" s="128">
        <f>BD114*dataMethode!$E$13*dataMethode!$E$12</f>
        <v>0</v>
      </c>
      <c r="BE121" s="128">
        <f>BE114*dataMethode!$E$13*dataMethode!$E$12</f>
        <v>0</v>
      </c>
      <c r="BF121" s="128">
        <f>BF114*dataMethode!$E$13*dataMethode!$E$12</f>
        <v>0</v>
      </c>
      <c r="BG121" s="128">
        <f>BG114*dataMethode!$E$13*dataMethode!$E$12</f>
        <v>0</v>
      </c>
      <c r="BH121" s="128">
        <f>BH114*dataMethode!$E$13*dataMethode!$E$12</f>
        <v>0</v>
      </c>
      <c r="BI121" s="128">
        <f>BI114*dataMethode!$E$13*dataMethode!$E$12</f>
        <v>550.6801667</v>
      </c>
      <c r="BJ121" s="128">
        <f>BJ114*dataMethode!$E$13*dataMethode!$E$12</f>
        <v>0</v>
      </c>
      <c r="BK121" s="128">
        <f>BK114*dataMethode!$E$13*dataMethode!$E$12</f>
        <v>0</v>
      </c>
      <c r="BL121" s="128">
        <f>BL114*dataMethode!$E$13*dataMethode!$E$12</f>
        <v>0</v>
      </c>
      <c r="BM121" s="128">
        <f>BM114*dataMethode!$E$13*dataMethode!$E$12</f>
        <v>0</v>
      </c>
      <c r="BN121" s="128">
        <f>BN114*dataMethode!$E$13*dataMethode!$E$12</f>
        <v>0</v>
      </c>
      <c r="BO121" s="128">
        <f>BO114*dataMethode!$E$13*dataMethode!$E$12</f>
        <v>0</v>
      </c>
      <c r="BP121" s="128">
        <f>BP114*dataMethode!$E$13*dataMethode!$E$12</f>
        <v>0</v>
      </c>
      <c r="BQ121" s="128">
        <f>BQ114*dataMethode!$E$13*dataMethode!$E$12</f>
        <v>0</v>
      </c>
      <c r="BR121" s="128">
        <f>BR114*dataMethode!$E$13*dataMethode!$E$12</f>
        <v>0</v>
      </c>
      <c r="BS121" s="128">
        <f>BS114*dataMethode!$E$13*dataMethode!$E$12</f>
        <v>0</v>
      </c>
      <c r="BT121" s="128">
        <f>BT114*dataMethode!$E$13*dataMethode!$E$12</f>
        <v>0</v>
      </c>
      <c r="BU121" s="128">
        <f>BU114*dataMethode!$E$13*dataMethode!$E$12</f>
        <v>0</v>
      </c>
      <c r="BV121" s="128">
        <f>BV114*dataMethode!$E$13*dataMethode!$E$12</f>
        <v>0</v>
      </c>
      <c r="BW121" s="128">
        <f>BW114*dataMethode!$E$13*dataMethode!$E$12</f>
        <v>0</v>
      </c>
      <c r="BX121" s="128">
        <f>BX114*dataMethode!$E$13*dataMethode!$E$12</f>
        <v>0</v>
      </c>
      <c r="BY121" s="128">
        <f>BY114*dataMethode!$E$13*dataMethode!$E$12</f>
        <v>0</v>
      </c>
      <c r="BZ121" s="128">
        <f>BZ114*dataMethode!$E$13*dataMethode!$E$12</f>
        <v>0</v>
      </c>
      <c r="CA121" s="128">
        <f>CA114*dataMethode!$E$13*dataMethode!$E$12</f>
        <v>0</v>
      </c>
      <c r="CB121" s="128">
        <f>CB114*dataMethode!$E$13*dataMethode!$E$12</f>
        <v>0</v>
      </c>
      <c r="CC121" s="128">
        <f>CC114*dataMethode!$E$13*dataMethode!$E$12</f>
        <v>0</v>
      </c>
      <c r="CD121" s="128">
        <f>CD114*dataMethode!$E$13*dataMethode!$E$12</f>
        <v>0</v>
      </c>
      <c r="CE121" s="128">
        <f>CE114*dataMethode!$E$13*dataMethode!$E$12</f>
        <v>0</v>
      </c>
      <c r="CF121" s="128">
        <f>CF114*dataMethode!$E$13*dataMethode!$E$12</f>
        <v>0</v>
      </c>
      <c r="CG121" s="128">
        <f>CG114*dataMethode!$E$13*dataMethode!$E$12</f>
        <v>0</v>
      </c>
      <c r="CH121" s="128">
        <f>CH114*dataMethode!$E$13*dataMethode!$E$12</f>
        <v>0</v>
      </c>
      <c r="CI121" s="128">
        <f>CI114*dataMethode!$E$13*dataMethode!$E$12</f>
        <v>0</v>
      </c>
      <c r="CJ121" s="128">
        <f>CJ114*dataMethode!$E$13*dataMethode!$E$12</f>
        <v>0</v>
      </c>
      <c r="CK121" s="128">
        <f>CK114*dataMethode!$E$13*dataMethode!$E$12</f>
        <v>0</v>
      </c>
      <c r="CL121" s="128">
        <f>CL114*dataMethode!$E$13*dataMethode!$E$12</f>
        <v>0</v>
      </c>
      <c r="CM121" s="128">
        <f>CM114*dataMethode!$E$13*dataMethode!$E$12</f>
        <v>0</v>
      </c>
      <c r="CN121" s="128">
        <f>CN114*dataMethode!$E$13*dataMethode!$E$12</f>
        <v>0</v>
      </c>
      <c r="CO121" s="128">
        <f>CO114*dataMethode!$E$13*dataMethode!$E$12</f>
        <v>0</v>
      </c>
      <c r="CP121" s="128">
        <f>CP114*dataMethode!$E$13*dataMethode!$E$12</f>
        <v>0</v>
      </c>
      <c r="CQ121" s="128">
        <f>CQ114*dataMethode!$E$13*dataMethode!$E$12</f>
        <v>0</v>
      </c>
      <c r="CR121" s="128">
        <f>CR114*dataMethode!$E$13*dataMethode!$E$12</f>
        <v>0</v>
      </c>
      <c r="CS121" s="128">
        <f>CS114*dataMethode!$E$13*dataMethode!$E$12</f>
        <v>0</v>
      </c>
      <c r="CT121" s="128">
        <f>CT114*dataMethode!$E$13*dataMethode!$E$12</f>
        <v>0</v>
      </c>
      <c r="CU121" s="128">
        <f>CU114*dataMethode!$E$13*dataMethode!$E$12</f>
        <v>0</v>
      </c>
      <c r="CV121" s="128">
        <f>CV114*dataMethode!$E$13*dataMethode!$E$12</f>
        <v>0</v>
      </c>
      <c r="CW121" s="128">
        <f>CW114*dataMethode!$E$13*dataMethode!$E$12</f>
        <v>550.6801667</v>
      </c>
      <c r="CX121" s="128">
        <f>CX114*dataMethode!$E$13*dataMethode!$E$12</f>
        <v>0</v>
      </c>
      <c r="CY121" s="128">
        <f>CY114*dataMethode!$E$13*dataMethode!$E$12</f>
        <v>0</v>
      </c>
      <c r="CZ121" s="128">
        <f>CZ114*dataMethode!$E$13*dataMethode!$E$12</f>
        <v>0</v>
      </c>
      <c r="DA121" s="128">
        <f>DA114*dataMethode!$E$13*dataMethode!$E$12</f>
        <v>0</v>
      </c>
      <c r="DB121" s="128">
        <f>DB114*dataMethode!$E$13*dataMethode!$E$12</f>
        <v>0</v>
      </c>
      <c r="DC121" s="128">
        <f>DC114*dataMethode!$E$13*dataMethode!$E$12</f>
        <v>0</v>
      </c>
      <c r="DD121" s="128">
        <f>DD114*dataMethode!$E$13*dataMethode!$E$12</f>
        <v>0</v>
      </c>
      <c r="DE121" s="128">
        <f>DE114*dataMethode!$E$13*dataMethode!$E$12</f>
        <v>0</v>
      </c>
      <c r="DF121" s="128">
        <f>DF114*dataMethode!$E$13*dataMethode!$E$12</f>
        <v>0</v>
      </c>
      <c r="DG121" s="128">
        <f>DG114*dataMethode!$E$13*dataMethode!$E$12</f>
        <v>0</v>
      </c>
      <c r="DH121" s="128">
        <f>DH114*dataMethode!$E$13*dataMethode!$E$12</f>
        <v>0</v>
      </c>
      <c r="DI121" s="128">
        <f>DI114*dataMethode!$E$13*dataMethode!$E$12</f>
        <v>0</v>
      </c>
      <c r="DJ121" s="128">
        <f>DJ114*dataMethode!$E$13*dataMethode!$E$12</f>
        <v>0</v>
      </c>
      <c r="DK121" s="128">
        <f>DK114*dataMethode!$E$13*dataMethode!$E$12</f>
        <v>0</v>
      </c>
      <c r="DL121" s="128">
        <f>DL114*dataMethode!$E$13*dataMethode!$E$12</f>
        <v>0</v>
      </c>
      <c r="DM121" s="128">
        <f>DM114*dataMethode!$E$13*dataMethode!$E$12</f>
        <v>0</v>
      </c>
      <c r="DN121" s="128">
        <f>DN114*dataMethode!$E$13*dataMethode!$E$12</f>
        <v>0</v>
      </c>
      <c r="DO121" s="128">
        <f>DO114*dataMethode!$E$13*dataMethode!$E$12</f>
        <v>0</v>
      </c>
      <c r="DP121" s="128">
        <f>DP114*dataMethode!$E$13*dataMethode!$E$12</f>
        <v>0</v>
      </c>
      <c r="DQ121" s="128">
        <f>DQ114*dataMethode!$E$13*dataMethode!$E$12</f>
        <v>0</v>
      </c>
      <c r="DR121" s="128">
        <f>DR114*dataMethode!$E$13*dataMethode!$E$12</f>
        <v>0</v>
      </c>
      <c r="DS121" s="128">
        <f>DS114*dataMethode!$E$13*dataMethode!$E$12</f>
        <v>0</v>
      </c>
      <c r="DT121" s="128">
        <f>DT114*dataMethode!$E$13*dataMethode!$E$12</f>
        <v>0</v>
      </c>
      <c r="DU121" s="128">
        <f>DU114*dataMethode!$E$13*dataMethode!$E$12</f>
        <v>0</v>
      </c>
      <c r="DV121" s="128">
        <f>DV114*dataMethode!$E$13*dataMethode!$E$12</f>
        <v>0</v>
      </c>
      <c r="DW121" s="128">
        <f>DW114*dataMethode!$E$13*dataMethode!$E$12</f>
        <v>0</v>
      </c>
      <c r="DX121" s="128">
        <f>DX114*dataMethode!$E$13*dataMethode!$E$12</f>
        <v>0</v>
      </c>
      <c r="DY121" s="128">
        <f>DY114*dataMethode!$E$13*dataMethode!$E$12</f>
        <v>0</v>
      </c>
      <c r="DZ121" s="128">
        <f>DZ114*dataMethode!$E$13*dataMethode!$E$12</f>
        <v>0</v>
      </c>
      <c r="EA121" s="128">
        <f>EA114*dataMethode!$E$13*dataMethode!$E$12</f>
        <v>0</v>
      </c>
      <c r="EB121" s="128">
        <f>EB114*dataMethode!$E$13*dataMethode!$E$12</f>
        <v>0</v>
      </c>
      <c r="EC121" s="128">
        <f>EC114*dataMethode!$E$13*dataMethode!$E$12</f>
        <v>0</v>
      </c>
      <c r="ED121" s="128">
        <f>ED114*dataMethode!$E$13*dataMethode!$E$12</f>
        <v>0</v>
      </c>
      <c r="EE121" s="128">
        <f>EE114*dataMethode!$E$13*dataMethode!$E$12</f>
        <v>0</v>
      </c>
      <c r="EF121" s="128">
        <f>EF114*dataMethode!$E$13*dataMethode!$E$12</f>
        <v>0</v>
      </c>
      <c r="EG121" s="128">
        <f>EG114*dataMethode!$E$13*dataMethode!$E$12</f>
        <v>0</v>
      </c>
      <c r="EH121" s="128">
        <f>EH114*dataMethode!$E$13*dataMethode!$E$12</f>
        <v>0</v>
      </c>
      <c r="EI121" s="128">
        <f>EI114*dataMethode!$E$13*dataMethode!$E$12</f>
        <v>0</v>
      </c>
      <c r="EJ121" s="128">
        <f>EJ114*dataMethode!$E$13*dataMethode!$E$12</f>
        <v>0</v>
      </c>
      <c r="EK121" s="128">
        <f>EK114*dataMethode!$E$13*dataMethode!$E$12</f>
        <v>550.6801667</v>
      </c>
      <c r="EL121" s="128">
        <f>EL114*dataMethode!$E$13*dataMethode!$E$12</f>
        <v>0</v>
      </c>
      <c r="EM121" s="128">
        <f>EM114*dataMethode!$E$13*dataMethode!$E$12</f>
        <v>0</v>
      </c>
      <c r="EN121" s="128">
        <f>EN114*dataMethode!$E$13*dataMethode!$E$12</f>
        <v>0</v>
      </c>
      <c r="EO121" s="128">
        <f>EO114*dataMethode!$E$13*dataMethode!$E$12</f>
        <v>0</v>
      </c>
      <c r="EP121" s="128">
        <f>EP114*dataMethode!$E$13*dataMethode!$E$12</f>
        <v>0</v>
      </c>
      <c r="EQ121" s="128">
        <f>EQ114*dataMethode!$E$13*dataMethode!$E$12</f>
        <v>0</v>
      </c>
      <c r="ER121" s="128">
        <f>ER114*dataMethode!$E$13*dataMethode!$E$12</f>
        <v>0</v>
      </c>
      <c r="ES121" s="128">
        <f>ES114*dataMethode!$E$13*dataMethode!$E$12</f>
        <v>0</v>
      </c>
      <c r="ET121" s="128">
        <f>ET114*dataMethode!$E$13*dataMethode!$E$12</f>
        <v>0</v>
      </c>
      <c r="EU121" s="128">
        <f>EU114*dataMethode!$E$13*dataMethode!$E$12</f>
        <v>0</v>
      </c>
      <c r="EV121" s="128">
        <f>EV114*dataMethode!$E$13*dataMethode!$E$12</f>
        <v>0</v>
      </c>
      <c r="EW121" s="128">
        <f>EW114*dataMethode!$E$13*dataMethode!$E$12</f>
        <v>0</v>
      </c>
      <c r="EX121" s="128">
        <f>EX114*dataMethode!$E$13*dataMethode!$E$12</f>
        <v>0</v>
      </c>
      <c r="EY121" s="128">
        <f>EY114*dataMethode!$E$13*dataMethode!$E$12</f>
        <v>0</v>
      </c>
      <c r="EZ121" s="128">
        <f>EZ114*dataMethode!$E$13*dataMethode!$E$12</f>
        <v>0</v>
      </c>
      <c r="FA121" s="128">
        <f>FA114*dataMethode!$E$13*dataMethode!$E$12</f>
        <v>0</v>
      </c>
      <c r="FB121" s="128">
        <f>FB114*dataMethode!$E$13*dataMethode!$E$12</f>
        <v>0</v>
      </c>
      <c r="FC121" s="128">
        <f>FC114*dataMethode!$E$13*dataMethode!$E$12</f>
        <v>0</v>
      </c>
      <c r="FD121" s="128">
        <f>FD114*dataMethode!$E$13*dataMethode!$E$12</f>
        <v>0</v>
      </c>
      <c r="FE121" s="128">
        <f>FE114*dataMethode!$E$13*dataMethode!$E$12</f>
        <v>0</v>
      </c>
      <c r="FF121" s="128">
        <f>FF114*dataMethode!$E$13*dataMethode!$E$12</f>
        <v>0</v>
      </c>
      <c r="FG121" s="128">
        <f>FG114*dataMethode!$E$13*dataMethode!$E$12</f>
        <v>0</v>
      </c>
      <c r="FH121" s="128">
        <f>FH114*dataMethode!$E$13*dataMethode!$E$12</f>
        <v>0</v>
      </c>
      <c r="FI121" s="128">
        <f>FI114*dataMethode!$E$13*dataMethode!$E$12</f>
        <v>0</v>
      </c>
      <c r="FJ121" s="128">
        <f>FJ114*dataMethode!$E$13*dataMethode!$E$12</f>
        <v>0</v>
      </c>
      <c r="FK121" s="128">
        <f>FK114*dataMethode!$E$13*dataMethode!$E$12</f>
        <v>0</v>
      </c>
      <c r="FL121" s="128">
        <f>FL114*dataMethode!$E$13*dataMethode!$E$12</f>
        <v>0</v>
      </c>
      <c r="FM121" s="128">
        <f>FM114*dataMethode!$E$13*dataMethode!$E$12</f>
        <v>0</v>
      </c>
      <c r="FN121" s="128">
        <f>FN114*dataMethode!$E$13*dataMethode!$E$12</f>
        <v>0</v>
      </c>
      <c r="FO121" s="128">
        <f>FO114*dataMethode!$E$13*dataMethode!$E$12</f>
        <v>0</v>
      </c>
      <c r="FP121" s="128">
        <f>FP114*dataMethode!$E$13*dataMethode!$E$12</f>
        <v>0</v>
      </c>
      <c r="FQ121" s="128">
        <f>FQ114*dataMethode!$E$13*dataMethode!$E$12</f>
        <v>0</v>
      </c>
      <c r="FR121" s="128">
        <f>FR114*dataMethode!$E$13*dataMethode!$E$12</f>
        <v>0</v>
      </c>
      <c r="FS121" s="128">
        <f>FS114*dataMethode!$E$13*dataMethode!$E$12</f>
        <v>0</v>
      </c>
      <c r="FT121" s="128">
        <f>FT114*dataMethode!$E$13*dataMethode!$E$12</f>
        <v>0</v>
      </c>
      <c r="FU121" s="128">
        <f>FU114*dataMethode!$E$13*dataMethode!$E$12</f>
        <v>0</v>
      </c>
      <c r="FV121" s="128">
        <f>FV114*dataMethode!$E$13*dataMethode!$E$12</f>
        <v>0</v>
      </c>
      <c r="FW121" s="128">
        <f>FW114*dataMethode!$E$13*dataMethode!$E$12</f>
        <v>0</v>
      </c>
      <c r="FX121" s="128">
        <f>FX114*dataMethode!$E$13*dataMethode!$E$12</f>
        <v>0</v>
      </c>
      <c r="FY121" s="128">
        <f>FY114*dataMethode!$E$13*dataMethode!$E$12</f>
        <v>550.6801667</v>
      </c>
      <c r="FZ121" s="128">
        <f>FZ114*dataMethode!$E$13*dataMethode!$E$12</f>
        <v>0</v>
      </c>
      <c r="GA121" s="128">
        <f>GA114*dataMethode!$E$13*dataMethode!$E$12</f>
        <v>0</v>
      </c>
      <c r="GB121" s="128">
        <f>GB114*dataMethode!$E$13*dataMethode!$E$12</f>
        <v>0</v>
      </c>
      <c r="GC121" s="128">
        <f>GC114*dataMethode!$E$13*dataMethode!$E$12</f>
        <v>0</v>
      </c>
      <c r="GD121" s="128">
        <f>GD114*dataMethode!$E$13*dataMethode!$E$12</f>
        <v>0</v>
      </c>
      <c r="GE121" s="128">
        <f>GE114*dataMethode!$E$13*dataMethode!$E$12</f>
        <v>0</v>
      </c>
      <c r="GF121" s="128">
        <f>GF114*dataMethode!$E$13*dataMethode!$E$12</f>
        <v>0</v>
      </c>
      <c r="GG121" s="131"/>
    </row>
    <row r="122">
      <c r="A122" s="66"/>
      <c r="B122" s="66"/>
      <c r="C122" s="66"/>
      <c r="D122" s="137"/>
      <c r="E122" s="50"/>
      <c r="F122" s="50"/>
      <c r="H122" s="131"/>
      <c r="I122" s="131"/>
      <c r="J122" s="131"/>
      <c r="K122" s="131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1"/>
      <c r="AK122" s="131"/>
      <c r="AL122" s="131"/>
      <c r="AM122" s="131"/>
      <c r="AN122" s="131"/>
      <c r="AO122" s="131"/>
      <c r="AP122" s="131"/>
      <c r="AQ122" s="131"/>
      <c r="AR122" s="131"/>
      <c r="AS122" s="131"/>
      <c r="AT122" s="131"/>
      <c r="AU122" s="131"/>
      <c r="AV122" s="131"/>
      <c r="AW122" s="131"/>
      <c r="AX122" s="131"/>
      <c r="AY122" s="131"/>
      <c r="AZ122" s="131"/>
      <c r="BA122" s="131"/>
      <c r="BB122" s="131"/>
      <c r="BC122" s="131"/>
      <c r="BD122" s="131"/>
      <c r="BE122" s="131"/>
      <c r="BF122" s="131"/>
      <c r="BG122" s="131"/>
      <c r="BH122" s="131"/>
      <c r="BI122" s="131"/>
      <c r="BJ122" s="131"/>
      <c r="BK122" s="131"/>
      <c r="BL122" s="131"/>
      <c r="BM122" s="131"/>
      <c r="BN122" s="131"/>
      <c r="BO122" s="131"/>
      <c r="BP122" s="131"/>
      <c r="BQ122" s="131"/>
      <c r="BR122" s="131"/>
      <c r="BS122" s="131"/>
      <c r="BT122" s="131"/>
      <c r="BU122" s="131"/>
      <c r="BV122" s="131"/>
      <c r="BW122" s="131"/>
      <c r="BX122" s="131"/>
      <c r="BY122" s="131"/>
      <c r="BZ122" s="131"/>
      <c r="CA122" s="131"/>
      <c r="CB122" s="131"/>
      <c r="CC122" s="131"/>
      <c r="CD122" s="131"/>
      <c r="CE122" s="131"/>
      <c r="CF122" s="131"/>
      <c r="CG122" s="131"/>
      <c r="CH122" s="131"/>
      <c r="CI122" s="131"/>
      <c r="CJ122" s="131"/>
      <c r="CK122" s="131"/>
      <c r="CL122" s="131"/>
      <c r="CM122" s="131"/>
      <c r="CN122" s="131"/>
      <c r="CO122" s="131"/>
      <c r="CP122" s="131"/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31"/>
      <c r="DB122" s="131"/>
      <c r="DC122" s="131"/>
      <c r="DD122" s="131"/>
      <c r="DE122" s="131"/>
      <c r="DF122" s="131"/>
      <c r="DG122" s="131"/>
      <c r="DH122" s="131"/>
      <c r="DI122" s="131"/>
      <c r="DJ122" s="131"/>
      <c r="DK122" s="131"/>
      <c r="DL122" s="131"/>
      <c r="DM122" s="131"/>
      <c r="DN122" s="131"/>
      <c r="DO122" s="131"/>
      <c r="DP122" s="131"/>
      <c r="DQ122" s="131"/>
      <c r="DR122" s="131"/>
      <c r="DS122" s="131"/>
      <c r="DT122" s="131"/>
      <c r="DU122" s="131"/>
      <c r="DV122" s="131"/>
      <c r="DW122" s="131"/>
      <c r="DX122" s="131"/>
      <c r="DY122" s="131"/>
      <c r="DZ122" s="131"/>
      <c r="EA122" s="131"/>
      <c r="EB122" s="131"/>
      <c r="EC122" s="131"/>
      <c r="ED122" s="131"/>
      <c r="EE122" s="131"/>
      <c r="EF122" s="131"/>
      <c r="EG122" s="131"/>
      <c r="EH122" s="131"/>
      <c r="EI122" s="131"/>
      <c r="EJ122" s="131"/>
      <c r="EK122" s="131"/>
      <c r="EL122" s="131"/>
      <c r="EM122" s="131"/>
      <c r="EN122" s="131"/>
      <c r="EO122" s="131"/>
      <c r="EP122" s="131"/>
      <c r="EQ122" s="131"/>
      <c r="ER122" s="131"/>
      <c r="ES122" s="131"/>
      <c r="ET122" s="131"/>
      <c r="EU122" s="131"/>
      <c r="EV122" s="131"/>
      <c r="EW122" s="131"/>
      <c r="EX122" s="131"/>
      <c r="EY122" s="131"/>
      <c r="EZ122" s="131"/>
      <c r="FA122" s="131"/>
      <c r="FB122" s="131"/>
      <c r="FC122" s="131"/>
      <c r="FD122" s="131"/>
      <c r="FE122" s="131"/>
      <c r="FF122" s="131"/>
      <c r="FG122" s="131"/>
      <c r="FH122" s="131"/>
      <c r="FI122" s="131"/>
      <c r="FJ122" s="131"/>
      <c r="FK122" s="131"/>
      <c r="FL122" s="131"/>
      <c r="FM122" s="131"/>
      <c r="FN122" s="131"/>
      <c r="FO122" s="131"/>
      <c r="FP122" s="131"/>
      <c r="FQ122" s="131"/>
      <c r="FR122" s="131"/>
      <c r="FS122" s="131"/>
      <c r="FT122" s="131"/>
      <c r="FU122" s="131"/>
      <c r="FV122" s="131"/>
      <c r="FW122" s="131"/>
      <c r="FX122" s="131"/>
      <c r="FY122" s="131"/>
      <c r="FZ122" s="131"/>
      <c r="GA122" s="131"/>
      <c r="GB122" s="131"/>
      <c r="GC122" s="131"/>
      <c r="GD122" s="131"/>
      <c r="GE122" s="131"/>
      <c r="GF122" s="131"/>
      <c r="GG122" s="131"/>
    </row>
    <row r="123">
      <c r="A123" s="66"/>
      <c r="B123" s="66"/>
      <c r="C123" s="66"/>
      <c r="D123" s="137" t="s">
        <v>152</v>
      </c>
      <c r="E123" s="50"/>
      <c r="F123" s="20" t="s">
        <v>76</v>
      </c>
      <c r="H123" s="131"/>
      <c r="I123" s="131"/>
      <c r="J123" s="131"/>
      <c r="K123" s="131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1"/>
      <c r="AK123" s="131"/>
      <c r="AL123" s="131"/>
      <c r="AM123" s="131"/>
      <c r="AN123" s="131"/>
      <c r="AO123" s="131"/>
      <c r="AP123" s="131"/>
      <c r="AQ123" s="131"/>
      <c r="AR123" s="131"/>
      <c r="AS123" s="131"/>
      <c r="AT123" s="131"/>
      <c r="AU123" s="131"/>
      <c r="AV123" s="131"/>
      <c r="AW123" s="131"/>
      <c r="AX123" s="131"/>
      <c r="AY123" s="131"/>
      <c r="AZ123" s="131"/>
      <c r="BA123" s="131"/>
      <c r="BB123" s="131"/>
      <c r="BC123" s="131"/>
      <c r="BD123" s="131"/>
      <c r="BE123" s="131"/>
      <c r="BF123" s="131"/>
      <c r="BG123" s="131"/>
      <c r="BH123" s="131"/>
      <c r="BI123" s="131"/>
      <c r="BJ123" s="131"/>
      <c r="BK123" s="131"/>
      <c r="BL123" s="131"/>
      <c r="BM123" s="131"/>
      <c r="BN123" s="131"/>
      <c r="BO123" s="131"/>
      <c r="BP123" s="131"/>
      <c r="BQ123" s="131"/>
      <c r="BR123" s="131"/>
      <c r="BS123" s="131"/>
      <c r="BT123" s="131"/>
      <c r="BU123" s="131"/>
      <c r="BV123" s="131"/>
      <c r="BW123" s="131"/>
      <c r="BX123" s="131"/>
      <c r="BY123" s="131"/>
      <c r="BZ123" s="131"/>
      <c r="CA123" s="131"/>
      <c r="CB123" s="131"/>
      <c r="CC123" s="131"/>
      <c r="CD123" s="131"/>
      <c r="CE123" s="131"/>
      <c r="CF123" s="131"/>
      <c r="CG123" s="131"/>
      <c r="CH123" s="131"/>
      <c r="CI123" s="131"/>
      <c r="CJ123" s="131"/>
      <c r="CK123" s="131"/>
      <c r="CL123" s="131"/>
      <c r="CM123" s="131"/>
      <c r="CN123" s="131"/>
      <c r="CO123" s="131"/>
      <c r="CP123" s="131"/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31"/>
      <c r="DB123" s="131"/>
      <c r="DC123" s="131"/>
      <c r="DD123" s="131"/>
      <c r="DE123" s="131"/>
      <c r="DF123" s="131"/>
      <c r="DG123" s="131"/>
      <c r="DH123" s="131"/>
      <c r="DI123" s="131"/>
      <c r="DJ123" s="131"/>
      <c r="DK123" s="131"/>
      <c r="DL123" s="131"/>
      <c r="DM123" s="131"/>
      <c r="DN123" s="131"/>
      <c r="DO123" s="131"/>
      <c r="DP123" s="131"/>
      <c r="DQ123" s="131"/>
      <c r="DR123" s="131"/>
      <c r="DS123" s="131"/>
      <c r="DT123" s="131"/>
      <c r="DU123" s="131"/>
      <c r="DV123" s="131"/>
      <c r="DW123" s="131"/>
      <c r="DX123" s="131"/>
      <c r="DY123" s="131"/>
      <c r="DZ123" s="131"/>
      <c r="EA123" s="131"/>
      <c r="EB123" s="131"/>
      <c r="EC123" s="131"/>
      <c r="ED123" s="131"/>
      <c r="EE123" s="131"/>
      <c r="EF123" s="131"/>
      <c r="EG123" s="131"/>
      <c r="EH123" s="131"/>
      <c r="EI123" s="131"/>
      <c r="EJ123" s="131"/>
      <c r="EK123" s="131"/>
      <c r="EL123" s="131"/>
      <c r="EM123" s="131"/>
      <c r="EN123" s="131"/>
      <c r="EO123" s="131"/>
      <c r="EP123" s="131"/>
      <c r="EQ123" s="131"/>
      <c r="ER123" s="131"/>
      <c r="ES123" s="131"/>
      <c r="ET123" s="131"/>
      <c r="EU123" s="131"/>
      <c r="EV123" s="131"/>
      <c r="EW123" s="131"/>
      <c r="EX123" s="131"/>
      <c r="EY123" s="131"/>
      <c r="EZ123" s="131"/>
      <c r="FA123" s="131"/>
      <c r="FB123" s="131"/>
      <c r="FC123" s="131"/>
      <c r="FD123" s="131"/>
      <c r="FE123" s="131"/>
      <c r="FF123" s="131"/>
      <c r="FG123" s="131"/>
      <c r="FH123" s="131"/>
      <c r="FI123" s="131"/>
      <c r="FJ123" s="131"/>
      <c r="FK123" s="131"/>
      <c r="FL123" s="131"/>
      <c r="FM123" s="131"/>
      <c r="FN123" s="131"/>
      <c r="FO123" s="131"/>
      <c r="FP123" s="131"/>
      <c r="FQ123" s="131"/>
      <c r="FR123" s="131"/>
      <c r="FS123" s="131"/>
      <c r="FT123" s="131"/>
      <c r="FU123" s="131"/>
      <c r="FV123" s="131"/>
      <c r="FW123" s="131"/>
      <c r="FX123" s="131"/>
      <c r="FY123" s="131"/>
      <c r="FZ123" s="131"/>
      <c r="GA123" s="131"/>
      <c r="GB123" s="131"/>
      <c r="GC123" s="131"/>
      <c r="GD123" s="131"/>
      <c r="GE123" s="131"/>
      <c r="GF123" s="131"/>
      <c r="GG123" s="131"/>
    </row>
    <row r="124">
      <c r="A124" s="66"/>
      <c r="B124" s="66"/>
      <c r="C124" s="66"/>
      <c r="D124" s="132" t="s">
        <v>153</v>
      </c>
      <c r="E124" s="50"/>
      <c r="F124" s="20" t="s">
        <v>76</v>
      </c>
      <c r="H124" s="131">
        <v>0.0</v>
      </c>
      <c r="I124" s="73">
        <f>exp(-dataMethode!$F$21)*H124+((1-exp(-dataMethode!$F$21))/dataMethode!$F$21)*H117</f>
        <v>0</v>
      </c>
      <c r="J124" s="73">
        <f>exp(-dataMethode!$F$21)*I124+((1-exp(-dataMethode!$F$21))/dataMethode!$F$21)*I117</f>
        <v>0</v>
      </c>
      <c r="K124" s="73">
        <f>exp(-dataMethode!$F$21)*J124+((1-exp(-dataMethode!$F$21))/dataMethode!$F$21)*J117</f>
        <v>0</v>
      </c>
      <c r="L124" s="73">
        <f>exp(-dataMethode!$F$21)*K124+((1-exp(-dataMethode!$F$21))/dataMethode!$F$21)*K117</f>
        <v>0</v>
      </c>
      <c r="M124" s="73">
        <f>exp(-dataMethode!$F$21)*L124+((1-exp(-dataMethode!$F$21))/dataMethode!$F$21)*L117</f>
        <v>0</v>
      </c>
      <c r="N124" s="73">
        <f>exp(-dataMethode!$F$21)*M124+((1-exp(-dataMethode!$F$21))/dataMethode!$F$21)*M117</f>
        <v>0</v>
      </c>
      <c r="O124" s="73">
        <f>exp(-dataMethode!$F$21)*N124+((1-exp(-dataMethode!$F$21))/dataMethode!$F$21)*N117</f>
        <v>0</v>
      </c>
      <c r="P124" s="73">
        <f>exp(-dataMethode!$F$21)*O124+((1-exp(-dataMethode!$F$21))/dataMethode!$F$21)*O117</f>
        <v>0</v>
      </c>
      <c r="Q124" s="73">
        <f>exp(-dataMethode!$F$21)*P124+((1-exp(-dataMethode!$F$21))/dataMethode!$F$21)*P117</f>
        <v>0</v>
      </c>
      <c r="R124" s="73">
        <f>exp(-dataMethode!$F$21)*Q124+((1-exp(-dataMethode!$F$21))/dataMethode!$F$21)*Q117</f>
        <v>0</v>
      </c>
      <c r="S124" s="73">
        <f>exp(-dataMethode!$F$21)*R124+((1-exp(-dataMethode!$F$21))/dataMethode!$F$21)*R117</f>
        <v>0</v>
      </c>
      <c r="T124" s="73">
        <f>exp(-dataMethode!$F$21)*S124+((1-exp(-dataMethode!$F$21))/dataMethode!$F$21)*S117</f>
        <v>0</v>
      </c>
      <c r="U124" s="73">
        <f>exp(-dataMethode!$F$21)*T124+((1-exp(-dataMethode!$F$21))/dataMethode!$F$21)*T117</f>
        <v>0</v>
      </c>
      <c r="V124" s="73">
        <f>exp(-dataMethode!$F$21)*U124+((1-exp(-dataMethode!$F$21))/dataMethode!$F$21)*U117</f>
        <v>0</v>
      </c>
      <c r="W124" s="73">
        <f>exp(-dataMethode!$F$21)*V124+((1-exp(-dataMethode!$F$21))/dataMethode!$F$21)*V117</f>
        <v>0</v>
      </c>
      <c r="X124" s="73">
        <f>exp(-dataMethode!$F$21)*W124+((1-exp(-dataMethode!$F$21))/dataMethode!$F$21)*W117</f>
        <v>0</v>
      </c>
      <c r="Y124" s="73">
        <f>exp(-dataMethode!$F$21)*X124+((1-exp(-dataMethode!$F$21))/dataMethode!$F$21)*X117</f>
        <v>0</v>
      </c>
      <c r="Z124" s="73">
        <f>exp(-dataMethode!$F$21)*Y124+((1-exp(-dataMethode!$F$21))/dataMethode!$F$21)*Y117</f>
        <v>0</v>
      </c>
      <c r="AA124" s="73">
        <f>exp(-dataMethode!$F$21)*Z124+((1-exp(-dataMethode!$F$21))/dataMethode!$F$21)*Z117</f>
        <v>0</v>
      </c>
      <c r="AB124" s="73">
        <f>exp(-dataMethode!$F$21)*AA124+((1-exp(-dataMethode!$F$21))/dataMethode!$F$21)*AA117</f>
        <v>0</v>
      </c>
      <c r="AC124" s="73">
        <f>exp(-dataMethode!$F$21)*AB124+((1-exp(-dataMethode!$F$21))/dataMethode!$F$21)*AB117</f>
        <v>0</v>
      </c>
      <c r="AD124" s="73">
        <f>exp(-dataMethode!$F$21)*AC124+((1-exp(-dataMethode!$F$21))/dataMethode!$F$21)*AC117</f>
        <v>0</v>
      </c>
      <c r="AE124" s="73">
        <f>exp(-dataMethode!$F$21)*AD124+((1-exp(-dataMethode!$F$21))/dataMethode!$F$21)*AD117</f>
        <v>0</v>
      </c>
      <c r="AF124" s="73">
        <f>exp(-dataMethode!$F$21)*AE124+((1-exp(-dataMethode!$F$21))/dataMethode!$F$21)*AE117</f>
        <v>0</v>
      </c>
      <c r="AG124" s="73">
        <f>exp(-dataMethode!$F$21)*AF124+((1-exp(-dataMethode!$F$21))/dataMethode!$F$21)*AF117</f>
        <v>0</v>
      </c>
      <c r="AH124" s="73">
        <f>exp(-dataMethode!$F$21)*AG124+((1-exp(-dataMethode!$F$21))/dataMethode!$F$21)*AG117</f>
        <v>0</v>
      </c>
      <c r="AI124" s="73">
        <f>exp(-dataMethode!$F$21)*AH124+((1-exp(-dataMethode!$F$21))/dataMethode!$F$21)*AH117</f>
        <v>0</v>
      </c>
      <c r="AJ124" s="73">
        <f>exp(-dataMethode!$F$21)*AI124+((1-exp(-dataMethode!$F$21))/dataMethode!$F$21)*AI117</f>
        <v>0</v>
      </c>
      <c r="AK124" s="73">
        <f>exp(-dataMethode!$F$21)*AJ124+((1-exp(-dataMethode!$F$21))/dataMethode!$F$21)*AJ117</f>
        <v>0</v>
      </c>
      <c r="AL124" s="73">
        <f>exp(-dataMethode!$F$21)*AK124+((1-exp(-dataMethode!$F$21))/dataMethode!$F$21)*AK117</f>
        <v>0</v>
      </c>
      <c r="AM124" s="73">
        <f>exp(-dataMethode!$F$21)*AL124+((1-exp(-dataMethode!$F$21))/dataMethode!$F$21)*AL117</f>
        <v>0</v>
      </c>
      <c r="AN124" s="73">
        <f>exp(-dataMethode!$F$21)*AM124+((1-exp(-dataMethode!$F$21))/dataMethode!$F$21)*AM117</f>
        <v>0</v>
      </c>
      <c r="AO124" s="73">
        <f>exp(-dataMethode!$F$21)*AN124+((1-exp(-dataMethode!$F$21))/dataMethode!$F$21)*AN117</f>
        <v>0</v>
      </c>
      <c r="AP124" s="73">
        <f>exp(-dataMethode!$F$21)*AO124+((1-exp(-dataMethode!$F$21))/dataMethode!$F$21)*AO117</f>
        <v>0</v>
      </c>
      <c r="AQ124" s="73">
        <f>exp(-dataMethode!$F$21)*AP124+((1-exp(-dataMethode!$F$21))/dataMethode!$F$21)*AP117</f>
        <v>0</v>
      </c>
      <c r="AR124" s="73">
        <f>exp(-dataMethode!$F$21)*AQ124+((1-exp(-dataMethode!$F$21))/dataMethode!$F$21)*AQ117</f>
        <v>0</v>
      </c>
      <c r="AS124" s="73">
        <f>exp(-dataMethode!$F$21)*AR124+((1-exp(-dataMethode!$F$21))/dataMethode!$F$21)*AR117</f>
        <v>0</v>
      </c>
      <c r="AT124" s="73">
        <f>exp(-dataMethode!$F$21)*AS124+((1-exp(-dataMethode!$F$21))/dataMethode!$F$21)*AS117</f>
        <v>0</v>
      </c>
      <c r="AU124" s="73">
        <f>exp(-dataMethode!$F$21)*AT124+((1-exp(-dataMethode!$F$21))/dataMethode!$F$21)*AT117</f>
        <v>0</v>
      </c>
      <c r="AV124" s="73">
        <f>exp(-dataMethode!$F$21)*AU124+((1-exp(-dataMethode!$F$21))/dataMethode!$F$21)*AU117</f>
        <v>0</v>
      </c>
      <c r="AW124" s="73">
        <f>exp(-dataMethode!$F$21)*AV124+((1-exp(-dataMethode!$F$21))/dataMethode!$F$21)*AV117</f>
        <v>0</v>
      </c>
      <c r="AX124" s="73">
        <f>exp(-dataMethode!$F$21)*AW124+((1-exp(-dataMethode!$F$21))/dataMethode!$F$21)*AW117</f>
        <v>0</v>
      </c>
      <c r="AY124" s="73">
        <f>exp(-dataMethode!$F$21)*AX124+((1-exp(-dataMethode!$F$21))/dataMethode!$F$21)*AX117</f>
        <v>0</v>
      </c>
      <c r="AZ124" s="73">
        <f>exp(-dataMethode!$F$21)*AY124+((1-exp(-dataMethode!$F$21))/dataMethode!$F$21)*AY117</f>
        <v>0</v>
      </c>
      <c r="BA124" s="73">
        <f>exp(-dataMethode!$F$21)*AZ124+((1-exp(-dataMethode!$F$21))/dataMethode!$F$21)*AZ117</f>
        <v>0</v>
      </c>
      <c r="BB124" s="73">
        <f>exp(-dataMethode!$F$21)*BA124+((1-exp(-dataMethode!$F$21))/dataMethode!$F$21)*BA117</f>
        <v>0</v>
      </c>
      <c r="BC124" s="73">
        <f>exp(-dataMethode!$F$21)*BB124+((1-exp(-dataMethode!$F$21))/dataMethode!$F$21)*BB117</f>
        <v>0</v>
      </c>
      <c r="BD124" s="73">
        <f>exp(-dataMethode!$F$21)*BC124+((1-exp(-dataMethode!$F$21))/dataMethode!$F$21)*BC117</f>
        <v>0</v>
      </c>
      <c r="BE124" s="73">
        <f>exp(-dataMethode!$F$21)*BD124+((1-exp(-dataMethode!$F$21))/dataMethode!$F$21)*BD117</f>
        <v>0</v>
      </c>
      <c r="BF124" s="73">
        <f>exp(-dataMethode!$F$21)*BE124+((1-exp(-dataMethode!$F$21))/dataMethode!$F$21)*BE117</f>
        <v>0</v>
      </c>
      <c r="BG124" s="73">
        <f>exp(-dataMethode!$F$21)*BF124+((1-exp(-dataMethode!$F$21))/dataMethode!$F$21)*BF117</f>
        <v>0</v>
      </c>
      <c r="BH124" s="73">
        <f>exp(-dataMethode!$F$21)*BG124+((1-exp(-dataMethode!$F$21))/dataMethode!$F$21)*BG117</f>
        <v>0</v>
      </c>
      <c r="BI124" s="73">
        <f>exp(-dataMethode!$F$21)*BH124+((1-exp(-dataMethode!$F$21))/dataMethode!$F$21)*BH117</f>
        <v>0</v>
      </c>
      <c r="BJ124" s="73">
        <f>exp(-dataMethode!$F$21)*BI124+((1-exp(-dataMethode!$F$21))/dataMethode!$F$21)*BI117</f>
        <v>0</v>
      </c>
      <c r="BK124" s="73">
        <f>exp(-dataMethode!$F$21)*BJ124+((1-exp(-dataMethode!$F$21))/dataMethode!$F$21)*BJ117</f>
        <v>0</v>
      </c>
      <c r="BL124" s="73">
        <f>exp(-dataMethode!$F$21)*BK124+((1-exp(-dataMethode!$F$21))/dataMethode!$F$21)*BK117</f>
        <v>0</v>
      </c>
      <c r="BM124" s="73">
        <f>exp(-dataMethode!$F$21)*BL124+((1-exp(-dataMethode!$F$21))/dataMethode!$F$21)*BL117</f>
        <v>0</v>
      </c>
      <c r="BN124" s="73">
        <f>exp(-dataMethode!$F$21)*BM124+((1-exp(-dataMethode!$F$21))/dataMethode!$F$21)*BM117</f>
        <v>0</v>
      </c>
      <c r="BO124" s="73">
        <f>exp(-dataMethode!$F$21)*BN124+((1-exp(-dataMethode!$F$21))/dataMethode!$F$21)*BN117</f>
        <v>0</v>
      </c>
      <c r="BP124" s="73">
        <f>exp(-dataMethode!$F$21)*BO124+((1-exp(-dataMethode!$F$21))/dataMethode!$F$21)*BO117</f>
        <v>0</v>
      </c>
      <c r="BQ124" s="73">
        <f>exp(-dataMethode!$F$21)*BP124+((1-exp(-dataMethode!$F$21))/dataMethode!$F$21)*BP117</f>
        <v>0</v>
      </c>
      <c r="BR124" s="73">
        <f>exp(-dataMethode!$F$21)*BQ124+((1-exp(-dataMethode!$F$21))/dataMethode!$F$21)*BQ117</f>
        <v>0</v>
      </c>
      <c r="BS124" s="73">
        <f>exp(-dataMethode!$F$21)*BR124+((1-exp(-dataMethode!$F$21))/dataMethode!$F$21)*BR117</f>
        <v>0</v>
      </c>
      <c r="BT124" s="73">
        <f>exp(-dataMethode!$F$21)*BS124+((1-exp(-dataMethode!$F$21))/dataMethode!$F$21)*BS117</f>
        <v>0</v>
      </c>
      <c r="BU124" s="73">
        <f>exp(-dataMethode!$F$21)*BT124+((1-exp(-dataMethode!$F$21))/dataMethode!$F$21)*BT117</f>
        <v>0</v>
      </c>
      <c r="BV124" s="73">
        <f>exp(-dataMethode!$F$21)*BU124+((1-exp(-dataMethode!$F$21))/dataMethode!$F$21)*BU117</f>
        <v>0</v>
      </c>
      <c r="BW124" s="73">
        <f>exp(-dataMethode!$F$21)*BV124+((1-exp(-dataMethode!$F$21))/dataMethode!$F$21)*BV117</f>
        <v>0</v>
      </c>
      <c r="BX124" s="73">
        <f>exp(-dataMethode!$F$21)*BW124+((1-exp(-dataMethode!$F$21))/dataMethode!$F$21)*BW117</f>
        <v>0</v>
      </c>
      <c r="BY124" s="73">
        <f>exp(-dataMethode!$F$21)*BX124+((1-exp(-dataMethode!$F$21))/dataMethode!$F$21)*BX117</f>
        <v>0</v>
      </c>
      <c r="BZ124" s="73">
        <f>exp(-dataMethode!$F$21)*BY124+((1-exp(-dataMethode!$F$21))/dataMethode!$F$21)*BY117</f>
        <v>0</v>
      </c>
      <c r="CA124" s="73">
        <f>exp(-dataMethode!$F$21)*BZ124+((1-exp(-dataMethode!$F$21))/dataMethode!$F$21)*BZ117</f>
        <v>0</v>
      </c>
      <c r="CB124" s="73">
        <f>exp(-dataMethode!$F$21)*CA124+((1-exp(-dataMethode!$F$21))/dataMethode!$F$21)*CA117</f>
        <v>0</v>
      </c>
      <c r="CC124" s="73">
        <f>exp(-dataMethode!$F$21)*CB124+((1-exp(-dataMethode!$F$21))/dataMethode!$F$21)*CB117</f>
        <v>0</v>
      </c>
      <c r="CD124" s="73">
        <f>exp(-dataMethode!$F$21)*CC124+((1-exp(-dataMethode!$F$21))/dataMethode!$F$21)*CC117</f>
        <v>0</v>
      </c>
      <c r="CE124" s="73">
        <f>exp(-dataMethode!$F$21)*CD124+((1-exp(-dataMethode!$F$21))/dataMethode!$F$21)*CD117</f>
        <v>0</v>
      </c>
      <c r="CF124" s="73">
        <f>exp(-dataMethode!$F$21)*CE124+((1-exp(-dataMethode!$F$21))/dataMethode!$F$21)*CE117</f>
        <v>0</v>
      </c>
      <c r="CG124" s="73">
        <f>exp(-dataMethode!$F$21)*CF124+((1-exp(-dataMethode!$F$21))/dataMethode!$F$21)*CF117</f>
        <v>0</v>
      </c>
      <c r="CH124" s="73">
        <f>exp(-dataMethode!$F$21)*CG124+((1-exp(-dataMethode!$F$21))/dataMethode!$F$21)*CG117</f>
        <v>0</v>
      </c>
      <c r="CI124" s="73">
        <f>exp(-dataMethode!$F$21)*CH124+((1-exp(-dataMethode!$F$21))/dataMethode!$F$21)*CH117</f>
        <v>0</v>
      </c>
      <c r="CJ124" s="73">
        <f>exp(-dataMethode!$F$21)*CI124+((1-exp(-dataMethode!$F$21))/dataMethode!$F$21)*CI117</f>
        <v>0</v>
      </c>
      <c r="CK124" s="73">
        <f>exp(-dataMethode!$F$21)*CJ124+((1-exp(-dataMethode!$F$21))/dataMethode!$F$21)*CJ117</f>
        <v>0</v>
      </c>
      <c r="CL124" s="73">
        <f>exp(-dataMethode!$F$21)*CK124+((1-exp(-dataMethode!$F$21))/dataMethode!$F$21)*CK117</f>
        <v>0</v>
      </c>
      <c r="CM124" s="73">
        <f>exp(-dataMethode!$F$21)*CL124+((1-exp(-dataMethode!$F$21))/dataMethode!$F$21)*CL117</f>
        <v>0</v>
      </c>
      <c r="CN124" s="73">
        <f>exp(-dataMethode!$F$21)*CM124+((1-exp(-dataMethode!$F$21))/dataMethode!$F$21)*CM117</f>
        <v>0</v>
      </c>
      <c r="CO124" s="73">
        <f>exp(-dataMethode!$F$21)*CN124+((1-exp(-dataMethode!$F$21))/dataMethode!$F$21)*CN117</f>
        <v>0</v>
      </c>
      <c r="CP124" s="73">
        <f>exp(-dataMethode!$F$21)*CO124+((1-exp(-dataMethode!$F$21))/dataMethode!$F$21)*CO117</f>
        <v>0</v>
      </c>
      <c r="CQ124" s="73">
        <f>exp(-dataMethode!$F$21)*CP124+((1-exp(-dataMethode!$F$21))/dataMethode!$F$21)*CP117</f>
        <v>0</v>
      </c>
      <c r="CR124" s="73">
        <f>exp(-dataMethode!$F$21)*CQ124+((1-exp(-dataMethode!$F$21))/dataMethode!$F$21)*CQ117</f>
        <v>0</v>
      </c>
      <c r="CS124" s="73">
        <f>exp(-dataMethode!$F$21)*CR124+((1-exp(-dataMethode!$F$21))/dataMethode!$F$21)*CR117</f>
        <v>0</v>
      </c>
      <c r="CT124" s="73">
        <f>exp(-dataMethode!$F$21)*CS124+((1-exp(-dataMethode!$F$21))/dataMethode!$F$21)*CS117</f>
        <v>0</v>
      </c>
      <c r="CU124" s="73">
        <f>exp(-dataMethode!$F$21)*CT124+((1-exp(-dataMethode!$F$21))/dataMethode!$F$21)*CT117</f>
        <v>0</v>
      </c>
      <c r="CV124" s="73">
        <f>exp(-dataMethode!$F$21)*CU124+((1-exp(-dataMethode!$F$21))/dataMethode!$F$21)*CU117</f>
        <v>0</v>
      </c>
      <c r="CW124" s="73">
        <f>exp(-dataMethode!$F$21)*CV124+((1-exp(-dataMethode!$F$21))/dataMethode!$F$21)*CV117</f>
        <v>0</v>
      </c>
      <c r="CX124" s="73">
        <f>exp(-dataMethode!$F$21)*CW124+((1-exp(-dataMethode!$F$21))/dataMethode!$F$21)*CW117</f>
        <v>0</v>
      </c>
      <c r="CY124" s="73">
        <f>exp(-dataMethode!$F$21)*CX124+((1-exp(-dataMethode!$F$21))/dataMethode!$F$21)*CX117</f>
        <v>0</v>
      </c>
      <c r="CZ124" s="73">
        <f>exp(-dataMethode!$F$21)*CY124+((1-exp(-dataMethode!$F$21))/dataMethode!$F$21)*CY117</f>
        <v>0</v>
      </c>
      <c r="DA124" s="73">
        <f>exp(-dataMethode!$F$21)*CZ124+((1-exp(-dataMethode!$F$21))/dataMethode!$F$21)*CZ117</f>
        <v>0</v>
      </c>
      <c r="DB124" s="73">
        <f>exp(-dataMethode!$F$21)*DA124+((1-exp(-dataMethode!$F$21))/dataMethode!$F$21)*DA117</f>
        <v>0</v>
      </c>
      <c r="DC124" s="73">
        <f>exp(-dataMethode!$F$21)*DB124+((1-exp(-dataMethode!$F$21))/dataMethode!$F$21)*DB117</f>
        <v>0</v>
      </c>
      <c r="DD124" s="73">
        <f>exp(-dataMethode!$F$21)*DC124+((1-exp(-dataMethode!$F$21))/dataMethode!$F$21)*DC117</f>
        <v>0</v>
      </c>
      <c r="DE124" s="73">
        <f>exp(-dataMethode!$F$21)*DD124+((1-exp(-dataMethode!$F$21))/dataMethode!$F$21)*DD117</f>
        <v>0</v>
      </c>
      <c r="DF124" s="73">
        <f>exp(-dataMethode!$F$21)*DE124+((1-exp(-dataMethode!$F$21))/dataMethode!$F$21)*DE117</f>
        <v>0</v>
      </c>
      <c r="DG124" s="73">
        <f>exp(-dataMethode!$F$21)*DF124+((1-exp(-dataMethode!$F$21))/dataMethode!$F$21)*DF117</f>
        <v>0</v>
      </c>
      <c r="DH124" s="73">
        <f>exp(-dataMethode!$F$21)*DG124+((1-exp(-dataMethode!$F$21))/dataMethode!$F$21)*DG117</f>
        <v>0</v>
      </c>
      <c r="DI124" s="73">
        <f>exp(-dataMethode!$F$21)*DH124+((1-exp(-dataMethode!$F$21))/dataMethode!$F$21)*DH117</f>
        <v>0</v>
      </c>
      <c r="DJ124" s="73">
        <f>exp(-dataMethode!$F$21)*DI124+((1-exp(-dataMethode!$F$21))/dataMethode!$F$21)*DI117</f>
        <v>0</v>
      </c>
      <c r="DK124" s="73">
        <f>exp(-dataMethode!$F$21)*DJ124+((1-exp(-dataMethode!$F$21))/dataMethode!$F$21)*DJ117</f>
        <v>0</v>
      </c>
      <c r="DL124" s="73">
        <f>exp(-dataMethode!$F$21)*DK124+((1-exp(-dataMethode!$F$21))/dataMethode!$F$21)*DK117</f>
        <v>0</v>
      </c>
      <c r="DM124" s="73">
        <f>exp(-dataMethode!$F$21)*DL124+((1-exp(-dataMethode!$F$21))/dataMethode!$F$21)*DL117</f>
        <v>0</v>
      </c>
      <c r="DN124" s="73">
        <f>exp(-dataMethode!$F$21)*DM124+((1-exp(-dataMethode!$F$21))/dataMethode!$F$21)*DM117</f>
        <v>0</v>
      </c>
      <c r="DO124" s="73">
        <f>exp(-dataMethode!$F$21)*DN124+((1-exp(-dataMethode!$F$21))/dataMethode!$F$21)*DN117</f>
        <v>0</v>
      </c>
      <c r="DP124" s="73">
        <f>exp(-dataMethode!$F$21)*DO124+((1-exp(-dataMethode!$F$21))/dataMethode!$F$21)*DO117</f>
        <v>0</v>
      </c>
      <c r="DQ124" s="73">
        <f>exp(-dataMethode!$F$21)*DP124+((1-exp(-dataMethode!$F$21))/dataMethode!$F$21)*DP117</f>
        <v>0</v>
      </c>
      <c r="DR124" s="73">
        <f>exp(-dataMethode!$F$21)*DQ124+((1-exp(-dataMethode!$F$21))/dataMethode!$F$21)*DQ117</f>
        <v>0</v>
      </c>
      <c r="DS124" s="73">
        <f>exp(-dataMethode!$F$21)*DR124+((1-exp(-dataMethode!$F$21))/dataMethode!$F$21)*DR117</f>
        <v>0</v>
      </c>
      <c r="DT124" s="73">
        <f>exp(-dataMethode!$F$21)*DS124+((1-exp(-dataMethode!$F$21))/dataMethode!$F$21)*DS117</f>
        <v>0</v>
      </c>
      <c r="DU124" s="73">
        <f>exp(-dataMethode!$F$21)*DT124+((1-exp(-dataMethode!$F$21))/dataMethode!$F$21)*DT117</f>
        <v>0</v>
      </c>
      <c r="DV124" s="73">
        <f>exp(-dataMethode!$F$21)*DU124+((1-exp(-dataMethode!$F$21))/dataMethode!$F$21)*DU117</f>
        <v>0</v>
      </c>
      <c r="DW124" s="73">
        <f>exp(-dataMethode!$F$21)*DV124+((1-exp(-dataMethode!$F$21))/dataMethode!$F$21)*DV117</f>
        <v>0</v>
      </c>
      <c r="DX124" s="73">
        <f>exp(-dataMethode!$F$21)*DW124+((1-exp(-dataMethode!$F$21))/dataMethode!$F$21)*DW117</f>
        <v>0</v>
      </c>
      <c r="DY124" s="73">
        <f>exp(-dataMethode!$F$21)*DX124+((1-exp(-dataMethode!$F$21))/dataMethode!$F$21)*DX117</f>
        <v>0</v>
      </c>
      <c r="DZ124" s="73">
        <f>exp(-dataMethode!$F$21)*DY124+((1-exp(-dataMethode!$F$21))/dataMethode!$F$21)*DY117</f>
        <v>0</v>
      </c>
      <c r="EA124" s="73">
        <f>exp(-dataMethode!$F$21)*DZ124+((1-exp(-dataMethode!$F$21))/dataMethode!$F$21)*DZ117</f>
        <v>0</v>
      </c>
      <c r="EB124" s="73">
        <f>exp(-dataMethode!$F$21)*EA124+((1-exp(-dataMethode!$F$21))/dataMethode!$F$21)*EA117</f>
        <v>0</v>
      </c>
      <c r="EC124" s="73">
        <f>exp(-dataMethode!$F$21)*EB124+((1-exp(-dataMethode!$F$21))/dataMethode!$F$21)*EB117</f>
        <v>0</v>
      </c>
      <c r="ED124" s="73">
        <f>exp(-dataMethode!$F$21)*EC124+((1-exp(-dataMethode!$F$21))/dataMethode!$F$21)*EC117</f>
        <v>0</v>
      </c>
      <c r="EE124" s="73">
        <f>exp(-dataMethode!$F$21)*ED124+((1-exp(-dataMethode!$F$21))/dataMethode!$F$21)*ED117</f>
        <v>0</v>
      </c>
      <c r="EF124" s="73">
        <f>exp(-dataMethode!$F$21)*EE124+((1-exp(-dataMethode!$F$21))/dataMethode!$F$21)*EE117</f>
        <v>0</v>
      </c>
      <c r="EG124" s="73">
        <f>exp(-dataMethode!$F$21)*EF124+((1-exp(-dataMethode!$F$21))/dataMethode!$F$21)*EF117</f>
        <v>0</v>
      </c>
      <c r="EH124" s="73">
        <f>exp(-dataMethode!$F$21)*EG124+((1-exp(-dataMethode!$F$21))/dataMethode!$F$21)*EG117</f>
        <v>0</v>
      </c>
      <c r="EI124" s="73">
        <f>exp(-dataMethode!$F$21)*EH124+((1-exp(-dataMethode!$F$21))/dataMethode!$F$21)*EH117</f>
        <v>0</v>
      </c>
      <c r="EJ124" s="73">
        <f>exp(-dataMethode!$F$21)*EI124+((1-exp(-dataMethode!$F$21))/dataMethode!$F$21)*EI117</f>
        <v>0</v>
      </c>
      <c r="EK124" s="73">
        <f>exp(-dataMethode!$F$21)*EJ124+((1-exp(-dataMethode!$F$21))/dataMethode!$F$21)*EJ117</f>
        <v>0</v>
      </c>
      <c r="EL124" s="73">
        <f>exp(-dataMethode!$F$21)*EK124+((1-exp(-dataMethode!$F$21))/dataMethode!$F$21)*EK117</f>
        <v>0</v>
      </c>
      <c r="EM124" s="73">
        <f>exp(-dataMethode!$F$21)*EL124+((1-exp(-dataMethode!$F$21))/dataMethode!$F$21)*EL117</f>
        <v>0</v>
      </c>
      <c r="EN124" s="73">
        <f>exp(-dataMethode!$F$21)*EM124+((1-exp(-dataMethode!$F$21))/dataMethode!$F$21)*EM117</f>
        <v>0</v>
      </c>
      <c r="EO124" s="73">
        <f>exp(-dataMethode!$F$21)*EN124+((1-exp(-dataMethode!$F$21))/dataMethode!$F$21)*EN117</f>
        <v>0</v>
      </c>
      <c r="EP124" s="73">
        <f>exp(-dataMethode!$F$21)*EO124+((1-exp(-dataMethode!$F$21))/dataMethode!$F$21)*EO117</f>
        <v>0</v>
      </c>
      <c r="EQ124" s="73">
        <f>exp(-dataMethode!$F$21)*EP124+((1-exp(-dataMethode!$F$21))/dataMethode!$F$21)*EP117</f>
        <v>0</v>
      </c>
      <c r="ER124" s="73">
        <f>exp(-dataMethode!$F$21)*EQ124+((1-exp(-dataMethode!$F$21))/dataMethode!$F$21)*EQ117</f>
        <v>0</v>
      </c>
      <c r="ES124" s="73">
        <f>exp(-dataMethode!$F$21)*ER124+((1-exp(-dataMethode!$F$21))/dataMethode!$F$21)*ER117</f>
        <v>0</v>
      </c>
      <c r="ET124" s="73">
        <f>exp(-dataMethode!$F$21)*ES124+((1-exp(-dataMethode!$F$21))/dataMethode!$F$21)*ES117</f>
        <v>0</v>
      </c>
      <c r="EU124" s="73">
        <f>exp(-dataMethode!$F$21)*ET124+((1-exp(-dataMethode!$F$21))/dataMethode!$F$21)*ET117</f>
        <v>0</v>
      </c>
      <c r="EV124" s="73">
        <f>exp(-dataMethode!$F$21)*EU124+((1-exp(-dataMethode!$F$21))/dataMethode!$F$21)*EU117</f>
        <v>0</v>
      </c>
      <c r="EW124" s="73">
        <f>exp(-dataMethode!$F$21)*EV124+((1-exp(-dataMethode!$F$21))/dataMethode!$F$21)*EV117</f>
        <v>0</v>
      </c>
      <c r="EX124" s="73">
        <f>exp(-dataMethode!$F$21)*EW124+((1-exp(-dataMethode!$F$21))/dataMethode!$F$21)*EW117</f>
        <v>0</v>
      </c>
      <c r="EY124" s="73">
        <f>exp(-dataMethode!$F$21)*EX124+((1-exp(-dataMethode!$F$21))/dataMethode!$F$21)*EX117</f>
        <v>0</v>
      </c>
      <c r="EZ124" s="73">
        <f>exp(-dataMethode!$F$21)*EY124+((1-exp(-dataMethode!$F$21))/dataMethode!$F$21)*EY117</f>
        <v>0</v>
      </c>
      <c r="FA124" s="73">
        <f>exp(-dataMethode!$F$21)*EZ124+((1-exp(-dataMethode!$F$21))/dataMethode!$F$21)*EZ117</f>
        <v>0</v>
      </c>
      <c r="FB124" s="73">
        <f>exp(-dataMethode!$F$21)*FA124+((1-exp(-dataMethode!$F$21))/dataMethode!$F$21)*FA117</f>
        <v>0</v>
      </c>
      <c r="FC124" s="73">
        <f>exp(-dataMethode!$F$21)*FB124+((1-exp(-dataMethode!$F$21))/dataMethode!$F$21)*FB117</f>
        <v>0</v>
      </c>
      <c r="FD124" s="73">
        <f>exp(-dataMethode!$F$21)*FC124+((1-exp(-dataMethode!$F$21))/dataMethode!$F$21)*FC117</f>
        <v>0</v>
      </c>
      <c r="FE124" s="73">
        <f>exp(-dataMethode!$F$21)*FD124+((1-exp(-dataMethode!$F$21))/dataMethode!$F$21)*FD117</f>
        <v>0</v>
      </c>
      <c r="FF124" s="73">
        <f>exp(-dataMethode!$F$21)*FE124+((1-exp(-dataMethode!$F$21))/dataMethode!$F$21)*FE117</f>
        <v>0</v>
      </c>
      <c r="FG124" s="73">
        <f>exp(-dataMethode!$F$21)*FF124+((1-exp(-dataMethode!$F$21))/dataMethode!$F$21)*FF117</f>
        <v>0</v>
      </c>
      <c r="FH124" s="73">
        <f>exp(-dataMethode!$F$21)*FG124+((1-exp(-dataMethode!$F$21))/dataMethode!$F$21)*FG117</f>
        <v>0</v>
      </c>
      <c r="FI124" s="73">
        <f>exp(-dataMethode!$F$21)*FH124+((1-exp(-dataMethode!$F$21))/dataMethode!$F$21)*FH117</f>
        <v>0</v>
      </c>
      <c r="FJ124" s="73">
        <f>exp(-dataMethode!$F$21)*FI124+((1-exp(-dataMethode!$F$21))/dataMethode!$F$21)*FI117</f>
        <v>0</v>
      </c>
      <c r="FK124" s="73">
        <f>exp(-dataMethode!$F$21)*FJ124+((1-exp(-dataMethode!$F$21))/dataMethode!$F$21)*FJ117</f>
        <v>0</v>
      </c>
      <c r="FL124" s="73">
        <f>exp(-dataMethode!$F$21)*FK124+((1-exp(-dataMethode!$F$21))/dataMethode!$F$21)*FK117</f>
        <v>0</v>
      </c>
      <c r="FM124" s="73">
        <f>exp(-dataMethode!$F$21)*FL124+((1-exp(-dataMethode!$F$21))/dataMethode!$F$21)*FL117</f>
        <v>0</v>
      </c>
      <c r="FN124" s="73">
        <f>exp(-dataMethode!$F$21)*FM124+((1-exp(-dataMethode!$F$21))/dataMethode!$F$21)*FM117</f>
        <v>0</v>
      </c>
      <c r="FO124" s="73">
        <f>exp(-dataMethode!$F$21)*FN124+((1-exp(-dataMethode!$F$21))/dataMethode!$F$21)*FN117</f>
        <v>0</v>
      </c>
      <c r="FP124" s="73">
        <f>exp(-dataMethode!$F$21)*FO124+((1-exp(-dataMethode!$F$21))/dataMethode!$F$21)*FO117</f>
        <v>0</v>
      </c>
      <c r="FQ124" s="73">
        <f>exp(-dataMethode!$F$21)*FP124+((1-exp(-dataMethode!$F$21))/dataMethode!$F$21)*FP117</f>
        <v>0</v>
      </c>
      <c r="FR124" s="73">
        <f>exp(-dataMethode!$F$21)*FQ124+((1-exp(-dataMethode!$F$21))/dataMethode!$F$21)*FQ117</f>
        <v>0</v>
      </c>
      <c r="FS124" s="73">
        <f>exp(-dataMethode!$F$21)*FR124+((1-exp(-dataMethode!$F$21))/dataMethode!$F$21)*FR117</f>
        <v>0</v>
      </c>
      <c r="FT124" s="73">
        <f>exp(-dataMethode!$F$21)*FS124+((1-exp(-dataMethode!$F$21))/dataMethode!$F$21)*FS117</f>
        <v>0</v>
      </c>
      <c r="FU124" s="73">
        <f>exp(-dataMethode!$F$21)*FT124+((1-exp(-dataMethode!$F$21))/dataMethode!$F$21)*FT117</f>
        <v>0</v>
      </c>
      <c r="FV124" s="73">
        <f>exp(-dataMethode!$F$21)*FU124+((1-exp(-dataMethode!$F$21))/dataMethode!$F$21)*FU117</f>
        <v>0</v>
      </c>
      <c r="FW124" s="73">
        <f>exp(-dataMethode!$F$21)*FV124+((1-exp(-dataMethode!$F$21))/dataMethode!$F$21)*FV117</f>
        <v>0</v>
      </c>
      <c r="FX124" s="73">
        <f>exp(-dataMethode!$F$21)*FW124+((1-exp(-dataMethode!$F$21))/dataMethode!$F$21)*FW117</f>
        <v>0</v>
      </c>
      <c r="FY124" s="73">
        <f>exp(-dataMethode!$F$21)*FX124+((1-exp(-dataMethode!$F$21))/dataMethode!$F$21)*FX117</f>
        <v>0</v>
      </c>
      <c r="FZ124" s="73">
        <f>exp(-dataMethode!$F$21)*FY124+((1-exp(-dataMethode!$F$21))/dataMethode!$F$21)*FY117</f>
        <v>0</v>
      </c>
      <c r="GA124" s="73">
        <f>exp(-dataMethode!$F$21)*FZ124+((1-exp(-dataMethode!$F$21))/dataMethode!$F$21)*FZ117</f>
        <v>0</v>
      </c>
      <c r="GB124" s="73">
        <f>exp(-dataMethode!$F$21)*GA124+((1-exp(-dataMethode!$F$21))/dataMethode!$F$21)*GA117</f>
        <v>0</v>
      </c>
      <c r="GC124" s="73">
        <f>exp(-dataMethode!$F$21)*GB124+((1-exp(-dataMethode!$F$21))/dataMethode!$F$21)*GB117</f>
        <v>0</v>
      </c>
      <c r="GD124" s="73">
        <f>exp(-dataMethode!$F$21)*GC124+((1-exp(-dataMethode!$F$21))/dataMethode!$F$21)*GC117</f>
        <v>0</v>
      </c>
      <c r="GE124" s="73">
        <f>exp(-dataMethode!$F$21)*GD124+((1-exp(-dataMethode!$F$21))/dataMethode!$F$21)*GD117</f>
        <v>0</v>
      </c>
      <c r="GF124" s="73">
        <f>exp(-dataMethode!$F$21)*GE124+((1-exp(-dataMethode!$F$21))/dataMethode!$F$21)*GE117</f>
        <v>0</v>
      </c>
      <c r="GG124" s="73">
        <f>exp(-dataMethode!$F$21)*GF124+((1-exp(-dataMethode!$F$21))/dataMethode!$F$21)*GF117</f>
        <v>0</v>
      </c>
    </row>
    <row r="125">
      <c r="A125" s="66"/>
      <c r="B125" s="66"/>
      <c r="C125" s="66"/>
      <c r="D125" s="132" t="s">
        <v>154</v>
      </c>
      <c r="E125" s="50"/>
      <c r="F125" s="20" t="s">
        <v>76</v>
      </c>
      <c r="H125" s="131">
        <v>0.0</v>
      </c>
      <c r="I125" s="73">
        <f>exp(-dataMethode!$F$23)*H125+((1-exp(-dataMethode!$F$23))/dataMethode!$F$23)*H118</f>
        <v>0</v>
      </c>
      <c r="J125" s="73">
        <f>exp(-dataMethode!$F$23)*I125+((1-exp(-dataMethode!$F$23))/dataMethode!$F$23)*I118</f>
        <v>0</v>
      </c>
      <c r="K125" s="73">
        <f>exp(-dataMethode!$F$23)*J125+((1-exp(-dataMethode!$F$23))/dataMethode!$F$23)*J118</f>
        <v>0</v>
      </c>
      <c r="L125" s="73">
        <f>exp(-dataMethode!$F$23)*K125+((1-exp(-dataMethode!$F$23))/dataMethode!$F$23)*K118</f>
        <v>0</v>
      </c>
      <c r="M125" s="73">
        <f>exp(-dataMethode!$F$23)*L125+((1-exp(-dataMethode!$F$23))/dataMethode!$F$23)*L118</f>
        <v>0</v>
      </c>
      <c r="N125" s="73">
        <f>exp(-dataMethode!$F$23)*M125+((1-exp(-dataMethode!$F$23))/dataMethode!$F$23)*M118</f>
        <v>0</v>
      </c>
      <c r="O125" s="73">
        <f>exp(-dataMethode!$F$23)*N125+((1-exp(-dataMethode!$F$23))/dataMethode!$F$23)*N118</f>
        <v>0</v>
      </c>
      <c r="P125" s="73">
        <f>exp(-dataMethode!$F$23)*O125+((1-exp(-dataMethode!$F$23))/dataMethode!$F$23)*O118</f>
        <v>0</v>
      </c>
      <c r="Q125" s="73">
        <f>exp(-dataMethode!$F$23)*P125+((1-exp(-dataMethode!$F$23))/dataMethode!$F$23)*P118</f>
        <v>0</v>
      </c>
      <c r="R125" s="73">
        <f>exp(-dataMethode!$F$23)*Q125+((1-exp(-dataMethode!$F$23))/dataMethode!$F$23)*Q118</f>
        <v>0</v>
      </c>
      <c r="S125" s="73">
        <f>exp(-dataMethode!$F$23)*R125+((1-exp(-dataMethode!$F$23))/dataMethode!$F$23)*R118</f>
        <v>0</v>
      </c>
      <c r="T125" s="73">
        <f>exp(-dataMethode!$F$23)*S125+((1-exp(-dataMethode!$F$23))/dataMethode!$F$23)*S118</f>
        <v>0</v>
      </c>
      <c r="U125" s="73">
        <f>exp(-dataMethode!$F$23)*T125+((1-exp(-dataMethode!$F$23))/dataMethode!$F$23)*T118</f>
        <v>0</v>
      </c>
      <c r="V125" s="73">
        <f>exp(-dataMethode!$F$23)*U125+((1-exp(-dataMethode!$F$23))/dataMethode!$F$23)*U118</f>
        <v>0</v>
      </c>
      <c r="W125" s="73">
        <f>exp(-dataMethode!$F$23)*V125+((1-exp(-dataMethode!$F$23))/dataMethode!$F$23)*V118</f>
        <v>0</v>
      </c>
      <c r="X125" s="73">
        <f>exp(-dataMethode!$F$23)*W125+((1-exp(-dataMethode!$F$23))/dataMethode!$F$23)*W118</f>
        <v>0</v>
      </c>
      <c r="Y125" s="73">
        <f>exp(-dataMethode!$F$23)*X125+((1-exp(-dataMethode!$F$23))/dataMethode!$F$23)*X118</f>
        <v>0</v>
      </c>
      <c r="Z125" s="73">
        <f>exp(-dataMethode!$F$23)*Y125+((1-exp(-dataMethode!$F$23))/dataMethode!$F$23)*Y118</f>
        <v>0</v>
      </c>
      <c r="AA125" s="73">
        <f>exp(-dataMethode!$F$23)*Z125+((1-exp(-dataMethode!$F$23))/dataMethode!$F$23)*Z118</f>
        <v>0</v>
      </c>
      <c r="AB125" s="73">
        <f>exp(-dataMethode!$F$23)*AA125+((1-exp(-dataMethode!$F$23))/dataMethode!$F$23)*AA118</f>
        <v>0</v>
      </c>
      <c r="AC125" s="73">
        <f>exp(-dataMethode!$F$23)*AB125+((1-exp(-dataMethode!$F$23))/dataMethode!$F$23)*AB118</f>
        <v>0</v>
      </c>
      <c r="AD125" s="73">
        <f>exp(-dataMethode!$F$23)*AC125+((1-exp(-dataMethode!$F$23))/dataMethode!$F$23)*AC118</f>
        <v>0</v>
      </c>
      <c r="AE125" s="73">
        <f>exp(-dataMethode!$F$23)*AD125+((1-exp(-dataMethode!$F$23))/dataMethode!$F$23)*AD118</f>
        <v>0</v>
      </c>
      <c r="AF125" s="73">
        <f>exp(-dataMethode!$F$23)*AE125+((1-exp(-dataMethode!$F$23))/dataMethode!$F$23)*AE118</f>
        <v>0</v>
      </c>
      <c r="AG125" s="73">
        <f>exp(-dataMethode!$F$23)*AF125+((1-exp(-dataMethode!$F$23))/dataMethode!$F$23)*AF118</f>
        <v>0</v>
      </c>
      <c r="AH125" s="73">
        <f>exp(-dataMethode!$F$23)*AG125+((1-exp(-dataMethode!$F$23))/dataMethode!$F$23)*AG118</f>
        <v>0</v>
      </c>
      <c r="AI125" s="73">
        <f>exp(-dataMethode!$F$23)*AH125+((1-exp(-dataMethode!$F$23))/dataMethode!$F$23)*AH118</f>
        <v>0</v>
      </c>
      <c r="AJ125" s="73">
        <f>exp(-dataMethode!$F$23)*AI125+((1-exp(-dataMethode!$F$23))/dataMethode!$F$23)*AI118</f>
        <v>0</v>
      </c>
      <c r="AK125" s="73">
        <f>exp(-dataMethode!$F$23)*AJ125+((1-exp(-dataMethode!$F$23))/dataMethode!$F$23)*AJ118</f>
        <v>0</v>
      </c>
      <c r="AL125" s="73">
        <f>exp(-dataMethode!$F$23)*AK125+((1-exp(-dataMethode!$F$23))/dataMethode!$F$23)*AK118</f>
        <v>0</v>
      </c>
      <c r="AM125" s="73">
        <f>exp(-dataMethode!$F$23)*AL125+((1-exp(-dataMethode!$F$23))/dataMethode!$F$23)*AL118</f>
        <v>0</v>
      </c>
      <c r="AN125" s="73">
        <f>exp(-dataMethode!$F$23)*AM125+((1-exp(-dataMethode!$F$23))/dataMethode!$F$23)*AM118</f>
        <v>0</v>
      </c>
      <c r="AO125" s="73">
        <f>exp(-dataMethode!$F$23)*AN125+((1-exp(-dataMethode!$F$23))/dataMethode!$F$23)*AN118</f>
        <v>0</v>
      </c>
      <c r="AP125" s="73">
        <f>exp(-dataMethode!$F$23)*AO125+((1-exp(-dataMethode!$F$23))/dataMethode!$F$23)*AO118</f>
        <v>0</v>
      </c>
      <c r="AQ125" s="73">
        <f>exp(-dataMethode!$F$23)*AP125+((1-exp(-dataMethode!$F$23))/dataMethode!$F$23)*AP118</f>
        <v>0</v>
      </c>
      <c r="AR125" s="73">
        <f>exp(-dataMethode!$F$23)*AQ125+((1-exp(-dataMethode!$F$23))/dataMethode!$F$23)*AQ118</f>
        <v>0</v>
      </c>
      <c r="AS125" s="73">
        <f>exp(-dataMethode!$F$23)*AR125+((1-exp(-dataMethode!$F$23))/dataMethode!$F$23)*AR118</f>
        <v>0</v>
      </c>
      <c r="AT125" s="73">
        <f>exp(-dataMethode!$F$23)*AS125+((1-exp(-dataMethode!$F$23))/dataMethode!$F$23)*AS118</f>
        <v>0</v>
      </c>
      <c r="AU125" s="73">
        <f>exp(-dataMethode!$F$23)*AT125+((1-exp(-dataMethode!$F$23))/dataMethode!$F$23)*AT118</f>
        <v>0</v>
      </c>
      <c r="AV125" s="73">
        <f>exp(-dataMethode!$F$23)*AU125+((1-exp(-dataMethode!$F$23))/dataMethode!$F$23)*AU118</f>
        <v>0</v>
      </c>
      <c r="AW125" s="73">
        <f>exp(-dataMethode!$F$23)*AV125+((1-exp(-dataMethode!$F$23))/dataMethode!$F$23)*AV118</f>
        <v>0</v>
      </c>
      <c r="AX125" s="73">
        <f>exp(-dataMethode!$F$23)*AW125+((1-exp(-dataMethode!$F$23))/dataMethode!$F$23)*AW118</f>
        <v>0</v>
      </c>
      <c r="AY125" s="73">
        <f>exp(-dataMethode!$F$23)*AX125+((1-exp(-dataMethode!$F$23))/dataMethode!$F$23)*AX118</f>
        <v>0</v>
      </c>
      <c r="AZ125" s="73">
        <f>exp(-dataMethode!$F$23)*AY125+((1-exp(-dataMethode!$F$23))/dataMethode!$F$23)*AY118</f>
        <v>0</v>
      </c>
      <c r="BA125" s="73">
        <f>exp(-dataMethode!$F$23)*AZ125+((1-exp(-dataMethode!$F$23))/dataMethode!$F$23)*AZ118</f>
        <v>0</v>
      </c>
      <c r="BB125" s="73">
        <f>exp(-dataMethode!$F$23)*BA125+((1-exp(-dataMethode!$F$23))/dataMethode!$F$23)*BA118</f>
        <v>0</v>
      </c>
      <c r="BC125" s="73">
        <f>exp(-dataMethode!$F$23)*BB125+((1-exp(-dataMethode!$F$23))/dataMethode!$F$23)*BB118</f>
        <v>0</v>
      </c>
      <c r="BD125" s="73">
        <f>exp(-dataMethode!$F$23)*BC125+((1-exp(-dataMethode!$F$23))/dataMethode!$F$23)*BC118</f>
        <v>0</v>
      </c>
      <c r="BE125" s="73">
        <f>exp(-dataMethode!$F$23)*BD125+((1-exp(-dataMethode!$F$23))/dataMethode!$F$23)*BD118</f>
        <v>0</v>
      </c>
      <c r="BF125" s="73">
        <f>exp(-dataMethode!$F$23)*BE125+((1-exp(-dataMethode!$F$23))/dataMethode!$F$23)*BE118</f>
        <v>0</v>
      </c>
      <c r="BG125" s="73">
        <f>exp(-dataMethode!$F$23)*BF125+((1-exp(-dataMethode!$F$23))/dataMethode!$F$23)*BF118</f>
        <v>0</v>
      </c>
      <c r="BH125" s="73">
        <f>exp(-dataMethode!$F$23)*BG125+((1-exp(-dataMethode!$F$23))/dataMethode!$F$23)*BG118</f>
        <v>0</v>
      </c>
      <c r="BI125" s="73">
        <f>exp(-dataMethode!$F$23)*BH125+((1-exp(-dataMethode!$F$23))/dataMethode!$F$23)*BH118</f>
        <v>0</v>
      </c>
      <c r="BJ125" s="73">
        <f>exp(-dataMethode!$F$23)*BI125+((1-exp(-dataMethode!$F$23))/dataMethode!$F$23)*BI118</f>
        <v>0</v>
      </c>
      <c r="BK125" s="73">
        <f>exp(-dataMethode!$F$23)*BJ125+((1-exp(-dataMethode!$F$23))/dataMethode!$F$23)*BJ118</f>
        <v>0</v>
      </c>
      <c r="BL125" s="73">
        <f>exp(-dataMethode!$F$23)*BK125+((1-exp(-dataMethode!$F$23))/dataMethode!$F$23)*BK118</f>
        <v>0</v>
      </c>
      <c r="BM125" s="73">
        <f>exp(-dataMethode!$F$23)*BL125+((1-exp(-dataMethode!$F$23))/dataMethode!$F$23)*BL118</f>
        <v>0</v>
      </c>
      <c r="BN125" s="73">
        <f>exp(-dataMethode!$F$23)*BM125+((1-exp(-dataMethode!$F$23))/dataMethode!$F$23)*BM118</f>
        <v>0</v>
      </c>
      <c r="BO125" s="73">
        <f>exp(-dataMethode!$F$23)*BN125+((1-exp(-dataMethode!$F$23))/dataMethode!$F$23)*BN118</f>
        <v>0</v>
      </c>
      <c r="BP125" s="73">
        <f>exp(-dataMethode!$F$23)*BO125+((1-exp(-dataMethode!$F$23))/dataMethode!$F$23)*BO118</f>
        <v>0</v>
      </c>
      <c r="BQ125" s="73">
        <f>exp(-dataMethode!$F$23)*BP125+((1-exp(-dataMethode!$F$23))/dataMethode!$F$23)*BP118</f>
        <v>0</v>
      </c>
      <c r="BR125" s="73">
        <f>exp(-dataMethode!$F$23)*BQ125+((1-exp(-dataMethode!$F$23))/dataMethode!$F$23)*BQ118</f>
        <v>0</v>
      </c>
      <c r="BS125" s="73">
        <f>exp(-dataMethode!$F$23)*BR125+((1-exp(-dataMethode!$F$23))/dataMethode!$F$23)*BR118</f>
        <v>0</v>
      </c>
      <c r="BT125" s="73">
        <f>exp(-dataMethode!$F$23)*BS125+((1-exp(-dataMethode!$F$23))/dataMethode!$F$23)*BS118</f>
        <v>0</v>
      </c>
      <c r="BU125" s="73">
        <f>exp(-dataMethode!$F$23)*BT125+((1-exp(-dataMethode!$F$23))/dataMethode!$F$23)*BT118</f>
        <v>0</v>
      </c>
      <c r="BV125" s="73">
        <f>exp(-dataMethode!$F$23)*BU125+((1-exp(-dataMethode!$F$23))/dataMethode!$F$23)*BU118</f>
        <v>0</v>
      </c>
      <c r="BW125" s="73">
        <f>exp(-dataMethode!$F$23)*BV125+((1-exp(-dataMethode!$F$23))/dataMethode!$F$23)*BV118</f>
        <v>0</v>
      </c>
      <c r="BX125" s="73">
        <f>exp(-dataMethode!$F$23)*BW125+((1-exp(-dataMethode!$F$23))/dataMethode!$F$23)*BW118</f>
        <v>0</v>
      </c>
      <c r="BY125" s="73">
        <f>exp(-dataMethode!$F$23)*BX125+((1-exp(-dataMethode!$F$23))/dataMethode!$F$23)*BX118</f>
        <v>0</v>
      </c>
      <c r="BZ125" s="73">
        <f>exp(-dataMethode!$F$23)*BY125+((1-exp(-dataMethode!$F$23))/dataMethode!$F$23)*BY118</f>
        <v>0</v>
      </c>
      <c r="CA125" s="73">
        <f>exp(-dataMethode!$F$23)*BZ125+((1-exp(-dataMethode!$F$23))/dataMethode!$F$23)*BZ118</f>
        <v>0</v>
      </c>
      <c r="CB125" s="73">
        <f>exp(-dataMethode!$F$23)*CA125+((1-exp(-dataMethode!$F$23))/dataMethode!$F$23)*CA118</f>
        <v>0</v>
      </c>
      <c r="CC125" s="73">
        <f>exp(-dataMethode!$F$23)*CB125+((1-exp(-dataMethode!$F$23))/dataMethode!$F$23)*CB118</f>
        <v>0</v>
      </c>
      <c r="CD125" s="73">
        <f>exp(-dataMethode!$F$23)*CC125+((1-exp(-dataMethode!$F$23))/dataMethode!$F$23)*CC118</f>
        <v>0</v>
      </c>
      <c r="CE125" s="73">
        <f>exp(-dataMethode!$F$23)*CD125+((1-exp(-dataMethode!$F$23))/dataMethode!$F$23)*CD118</f>
        <v>0</v>
      </c>
      <c r="CF125" s="73">
        <f>exp(-dataMethode!$F$23)*CE125+((1-exp(-dataMethode!$F$23))/dataMethode!$F$23)*CE118</f>
        <v>0</v>
      </c>
      <c r="CG125" s="73">
        <f>exp(-dataMethode!$F$23)*CF125+((1-exp(-dataMethode!$F$23))/dataMethode!$F$23)*CF118</f>
        <v>0</v>
      </c>
      <c r="CH125" s="73">
        <f>exp(-dataMethode!$F$23)*CG125+((1-exp(-dataMethode!$F$23))/dataMethode!$F$23)*CG118</f>
        <v>0</v>
      </c>
      <c r="CI125" s="73">
        <f>exp(-dataMethode!$F$23)*CH125+((1-exp(-dataMethode!$F$23))/dataMethode!$F$23)*CH118</f>
        <v>0</v>
      </c>
      <c r="CJ125" s="73">
        <f>exp(-dataMethode!$F$23)*CI125+((1-exp(-dataMethode!$F$23))/dataMethode!$F$23)*CI118</f>
        <v>0</v>
      </c>
      <c r="CK125" s="73">
        <f>exp(-dataMethode!$F$23)*CJ125+((1-exp(-dataMethode!$F$23))/dataMethode!$F$23)*CJ118</f>
        <v>0</v>
      </c>
      <c r="CL125" s="73">
        <f>exp(-dataMethode!$F$23)*CK125+((1-exp(-dataMethode!$F$23))/dataMethode!$F$23)*CK118</f>
        <v>0</v>
      </c>
      <c r="CM125" s="73">
        <f>exp(-dataMethode!$F$23)*CL125+((1-exp(-dataMethode!$F$23))/dataMethode!$F$23)*CL118</f>
        <v>0</v>
      </c>
      <c r="CN125" s="73">
        <f>exp(-dataMethode!$F$23)*CM125+((1-exp(-dataMethode!$F$23))/dataMethode!$F$23)*CM118</f>
        <v>0</v>
      </c>
      <c r="CO125" s="73">
        <f>exp(-dataMethode!$F$23)*CN125+((1-exp(-dataMethode!$F$23))/dataMethode!$F$23)*CN118</f>
        <v>0</v>
      </c>
      <c r="CP125" s="73">
        <f>exp(-dataMethode!$F$23)*CO125+((1-exp(-dataMethode!$F$23))/dataMethode!$F$23)*CO118</f>
        <v>0</v>
      </c>
      <c r="CQ125" s="73">
        <f>exp(-dataMethode!$F$23)*CP125+((1-exp(-dataMethode!$F$23))/dataMethode!$F$23)*CP118</f>
        <v>0</v>
      </c>
      <c r="CR125" s="73">
        <f>exp(-dataMethode!$F$23)*CQ125+((1-exp(-dataMethode!$F$23))/dataMethode!$F$23)*CQ118</f>
        <v>0</v>
      </c>
      <c r="CS125" s="73">
        <f>exp(-dataMethode!$F$23)*CR125+((1-exp(-dataMethode!$F$23))/dataMethode!$F$23)*CR118</f>
        <v>0</v>
      </c>
      <c r="CT125" s="73">
        <f>exp(-dataMethode!$F$23)*CS125+((1-exp(-dataMethode!$F$23))/dataMethode!$F$23)*CS118</f>
        <v>0</v>
      </c>
      <c r="CU125" s="73">
        <f>exp(-dataMethode!$F$23)*CT125+((1-exp(-dataMethode!$F$23))/dataMethode!$F$23)*CT118</f>
        <v>0</v>
      </c>
      <c r="CV125" s="73">
        <f>exp(-dataMethode!$F$23)*CU125+((1-exp(-dataMethode!$F$23))/dataMethode!$F$23)*CU118</f>
        <v>0</v>
      </c>
      <c r="CW125" s="73">
        <f>exp(-dataMethode!$F$23)*CV125+((1-exp(-dataMethode!$F$23))/dataMethode!$F$23)*CV118</f>
        <v>0</v>
      </c>
      <c r="CX125" s="73">
        <f>exp(-dataMethode!$F$23)*CW125+((1-exp(-dataMethode!$F$23))/dataMethode!$F$23)*CW118</f>
        <v>0</v>
      </c>
      <c r="CY125" s="73">
        <f>exp(-dataMethode!$F$23)*CX125+((1-exp(-dataMethode!$F$23))/dataMethode!$F$23)*CX118</f>
        <v>0</v>
      </c>
      <c r="CZ125" s="73">
        <f>exp(-dataMethode!$F$23)*CY125+((1-exp(-dataMethode!$F$23))/dataMethode!$F$23)*CY118</f>
        <v>0</v>
      </c>
      <c r="DA125" s="73">
        <f>exp(-dataMethode!$F$23)*CZ125+((1-exp(-dataMethode!$F$23))/dataMethode!$F$23)*CZ118</f>
        <v>0</v>
      </c>
      <c r="DB125" s="73">
        <f>exp(-dataMethode!$F$23)*DA125+((1-exp(-dataMethode!$F$23))/dataMethode!$F$23)*DA118</f>
        <v>0</v>
      </c>
      <c r="DC125" s="73">
        <f>exp(-dataMethode!$F$23)*DB125+((1-exp(-dataMethode!$F$23))/dataMethode!$F$23)*DB118</f>
        <v>0</v>
      </c>
      <c r="DD125" s="73">
        <f>exp(-dataMethode!$F$23)*DC125+((1-exp(-dataMethode!$F$23))/dataMethode!$F$23)*DC118</f>
        <v>0</v>
      </c>
      <c r="DE125" s="73">
        <f>exp(-dataMethode!$F$23)*DD125+((1-exp(-dataMethode!$F$23))/dataMethode!$F$23)*DD118</f>
        <v>0</v>
      </c>
      <c r="DF125" s="73">
        <f>exp(-dataMethode!$F$23)*DE125+((1-exp(-dataMethode!$F$23))/dataMethode!$F$23)*DE118</f>
        <v>0</v>
      </c>
      <c r="DG125" s="73">
        <f>exp(-dataMethode!$F$23)*DF125+((1-exp(-dataMethode!$F$23))/dataMethode!$F$23)*DF118</f>
        <v>0</v>
      </c>
      <c r="DH125" s="73">
        <f>exp(-dataMethode!$F$23)*DG125+((1-exp(-dataMethode!$F$23))/dataMethode!$F$23)*DG118</f>
        <v>0</v>
      </c>
      <c r="DI125" s="73">
        <f>exp(-dataMethode!$F$23)*DH125+((1-exp(-dataMethode!$F$23))/dataMethode!$F$23)*DH118</f>
        <v>0</v>
      </c>
      <c r="DJ125" s="73">
        <f>exp(-dataMethode!$F$23)*DI125+((1-exp(-dataMethode!$F$23))/dataMethode!$F$23)*DI118</f>
        <v>0</v>
      </c>
      <c r="DK125" s="73">
        <f>exp(-dataMethode!$F$23)*DJ125+((1-exp(-dataMethode!$F$23))/dataMethode!$F$23)*DJ118</f>
        <v>0</v>
      </c>
      <c r="DL125" s="73">
        <f>exp(-dataMethode!$F$23)*DK125+((1-exp(-dataMethode!$F$23))/dataMethode!$F$23)*DK118</f>
        <v>0</v>
      </c>
      <c r="DM125" s="73">
        <f>exp(-dataMethode!$F$23)*DL125+((1-exp(-dataMethode!$F$23))/dataMethode!$F$23)*DL118</f>
        <v>0</v>
      </c>
      <c r="DN125" s="73">
        <f>exp(-dataMethode!$F$23)*DM125+((1-exp(-dataMethode!$F$23))/dataMethode!$F$23)*DM118</f>
        <v>0</v>
      </c>
      <c r="DO125" s="73">
        <f>exp(-dataMethode!$F$23)*DN125+((1-exp(-dataMethode!$F$23))/dataMethode!$F$23)*DN118</f>
        <v>0</v>
      </c>
      <c r="DP125" s="73">
        <f>exp(-dataMethode!$F$23)*DO125+((1-exp(-dataMethode!$F$23))/dataMethode!$F$23)*DO118</f>
        <v>0</v>
      </c>
      <c r="DQ125" s="73">
        <f>exp(-dataMethode!$F$23)*DP125+((1-exp(-dataMethode!$F$23))/dataMethode!$F$23)*DP118</f>
        <v>0</v>
      </c>
      <c r="DR125" s="73">
        <f>exp(-dataMethode!$F$23)*DQ125+((1-exp(-dataMethode!$F$23))/dataMethode!$F$23)*DQ118</f>
        <v>0</v>
      </c>
      <c r="DS125" s="73">
        <f>exp(-dataMethode!$F$23)*DR125+((1-exp(-dataMethode!$F$23))/dataMethode!$F$23)*DR118</f>
        <v>0</v>
      </c>
      <c r="DT125" s="73">
        <f>exp(-dataMethode!$F$23)*DS125+((1-exp(-dataMethode!$F$23))/dataMethode!$F$23)*DS118</f>
        <v>0</v>
      </c>
      <c r="DU125" s="73">
        <f>exp(-dataMethode!$F$23)*DT125+((1-exp(-dataMethode!$F$23))/dataMethode!$F$23)*DT118</f>
        <v>0</v>
      </c>
      <c r="DV125" s="73">
        <f>exp(-dataMethode!$F$23)*DU125+((1-exp(-dataMethode!$F$23))/dataMethode!$F$23)*DU118</f>
        <v>0</v>
      </c>
      <c r="DW125" s="73">
        <f>exp(-dataMethode!$F$23)*DV125+((1-exp(-dataMethode!$F$23))/dataMethode!$F$23)*DV118</f>
        <v>0</v>
      </c>
      <c r="DX125" s="73">
        <f>exp(-dataMethode!$F$23)*DW125+((1-exp(-dataMethode!$F$23))/dataMethode!$F$23)*DW118</f>
        <v>0</v>
      </c>
      <c r="DY125" s="73">
        <f>exp(-dataMethode!$F$23)*DX125+((1-exp(-dataMethode!$F$23))/dataMethode!$F$23)*DX118</f>
        <v>0</v>
      </c>
      <c r="DZ125" s="73">
        <f>exp(-dataMethode!$F$23)*DY125+((1-exp(-dataMethode!$F$23))/dataMethode!$F$23)*DY118</f>
        <v>0</v>
      </c>
      <c r="EA125" s="73">
        <f>exp(-dataMethode!$F$23)*DZ125+((1-exp(-dataMethode!$F$23))/dataMethode!$F$23)*DZ118</f>
        <v>0</v>
      </c>
      <c r="EB125" s="73">
        <f>exp(-dataMethode!$F$23)*EA125+((1-exp(-dataMethode!$F$23))/dataMethode!$F$23)*EA118</f>
        <v>0</v>
      </c>
      <c r="EC125" s="73">
        <f>exp(-dataMethode!$F$23)*EB125+((1-exp(-dataMethode!$F$23))/dataMethode!$F$23)*EB118</f>
        <v>0</v>
      </c>
      <c r="ED125" s="73">
        <f>exp(-dataMethode!$F$23)*EC125+((1-exp(-dataMethode!$F$23))/dataMethode!$F$23)*EC118</f>
        <v>0</v>
      </c>
      <c r="EE125" s="73">
        <f>exp(-dataMethode!$F$23)*ED125+((1-exp(-dataMethode!$F$23))/dataMethode!$F$23)*ED118</f>
        <v>0</v>
      </c>
      <c r="EF125" s="73">
        <f>exp(-dataMethode!$F$23)*EE125+((1-exp(-dataMethode!$F$23))/dataMethode!$F$23)*EE118</f>
        <v>0</v>
      </c>
      <c r="EG125" s="73">
        <f>exp(-dataMethode!$F$23)*EF125+((1-exp(-dataMethode!$F$23))/dataMethode!$F$23)*EF118</f>
        <v>0</v>
      </c>
      <c r="EH125" s="73">
        <f>exp(-dataMethode!$F$23)*EG125+((1-exp(-dataMethode!$F$23))/dataMethode!$F$23)*EG118</f>
        <v>0</v>
      </c>
      <c r="EI125" s="73">
        <f>exp(-dataMethode!$F$23)*EH125+((1-exp(-dataMethode!$F$23))/dataMethode!$F$23)*EH118</f>
        <v>0</v>
      </c>
      <c r="EJ125" s="73">
        <f>exp(-dataMethode!$F$23)*EI125+((1-exp(-dataMethode!$F$23))/dataMethode!$F$23)*EI118</f>
        <v>0</v>
      </c>
      <c r="EK125" s="73">
        <f>exp(-dataMethode!$F$23)*EJ125+((1-exp(-dataMethode!$F$23))/dataMethode!$F$23)*EJ118</f>
        <v>0</v>
      </c>
      <c r="EL125" s="73">
        <f>exp(-dataMethode!$F$23)*EK125+((1-exp(-dataMethode!$F$23))/dataMethode!$F$23)*EK118</f>
        <v>0</v>
      </c>
      <c r="EM125" s="73">
        <f>exp(-dataMethode!$F$23)*EL125+((1-exp(-dataMethode!$F$23))/dataMethode!$F$23)*EL118</f>
        <v>0</v>
      </c>
      <c r="EN125" s="73">
        <f>exp(-dataMethode!$F$23)*EM125+((1-exp(-dataMethode!$F$23))/dataMethode!$F$23)*EM118</f>
        <v>0</v>
      </c>
      <c r="EO125" s="73">
        <f>exp(-dataMethode!$F$23)*EN125+((1-exp(-dataMethode!$F$23))/dataMethode!$F$23)*EN118</f>
        <v>0</v>
      </c>
      <c r="EP125" s="73">
        <f>exp(-dataMethode!$F$23)*EO125+((1-exp(-dataMethode!$F$23))/dataMethode!$F$23)*EO118</f>
        <v>0</v>
      </c>
      <c r="EQ125" s="73">
        <f>exp(-dataMethode!$F$23)*EP125+((1-exp(-dataMethode!$F$23))/dataMethode!$F$23)*EP118</f>
        <v>0</v>
      </c>
      <c r="ER125" s="73">
        <f>exp(-dataMethode!$F$23)*EQ125+((1-exp(-dataMethode!$F$23))/dataMethode!$F$23)*EQ118</f>
        <v>0</v>
      </c>
      <c r="ES125" s="73">
        <f>exp(-dataMethode!$F$23)*ER125+((1-exp(-dataMethode!$F$23))/dataMethode!$F$23)*ER118</f>
        <v>0</v>
      </c>
      <c r="ET125" s="73">
        <f>exp(-dataMethode!$F$23)*ES125+((1-exp(-dataMethode!$F$23))/dataMethode!$F$23)*ES118</f>
        <v>0</v>
      </c>
      <c r="EU125" s="73">
        <f>exp(-dataMethode!$F$23)*ET125+((1-exp(-dataMethode!$F$23))/dataMethode!$F$23)*ET118</f>
        <v>0</v>
      </c>
      <c r="EV125" s="73">
        <f>exp(-dataMethode!$F$23)*EU125+((1-exp(-dataMethode!$F$23))/dataMethode!$F$23)*EU118</f>
        <v>0</v>
      </c>
      <c r="EW125" s="73">
        <f>exp(-dataMethode!$F$23)*EV125+((1-exp(-dataMethode!$F$23))/dataMethode!$F$23)*EV118</f>
        <v>0</v>
      </c>
      <c r="EX125" s="73">
        <f>exp(-dataMethode!$F$23)*EW125+((1-exp(-dataMethode!$F$23))/dataMethode!$F$23)*EW118</f>
        <v>0</v>
      </c>
      <c r="EY125" s="73">
        <f>exp(-dataMethode!$F$23)*EX125+((1-exp(-dataMethode!$F$23))/dataMethode!$F$23)*EX118</f>
        <v>0</v>
      </c>
      <c r="EZ125" s="73">
        <f>exp(-dataMethode!$F$23)*EY125+((1-exp(-dataMethode!$F$23))/dataMethode!$F$23)*EY118</f>
        <v>0</v>
      </c>
      <c r="FA125" s="73">
        <f>exp(-dataMethode!$F$23)*EZ125+((1-exp(-dataMethode!$F$23))/dataMethode!$F$23)*EZ118</f>
        <v>0</v>
      </c>
      <c r="FB125" s="73">
        <f>exp(-dataMethode!$F$23)*FA125+((1-exp(-dataMethode!$F$23))/dataMethode!$F$23)*FA118</f>
        <v>0</v>
      </c>
      <c r="FC125" s="73">
        <f>exp(-dataMethode!$F$23)*FB125+((1-exp(-dataMethode!$F$23))/dataMethode!$F$23)*FB118</f>
        <v>0</v>
      </c>
      <c r="FD125" s="73">
        <f>exp(-dataMethode!$F$23)*FC125+((1-exp(-dataMethode!$F$23))/dataMethode!$F$23)*FC118</f>
        <v>0</v>
      </c>
      <c r="FE125" s="73">
        <f>exp(-dataMethode!$F$23)*FD125+((1-exp(-dataMethode!$F$23))/dataMethode!$F$23)*FD118</f>
        <v>0</v>
      </c>
      <c r="FF125" s="73">
        <f>exp(-dataMethode!$F$23)*FE125+((1-exp(-dataMethode!$F$23))/dataMethode!$F$23)*FE118</f>
        <v>0</v>
      </c>
      <c r="FG125" s="73">
        <f>exp(-dataMethode!$F$23)*FF125+((1-exp(-dataMethode!$F$23))/dataMethode!$F$23)*FF118</f>
        <v>0</v>
      </c>
      <c r="FH125" s="73">
        <f>exp(-dataMethode!$F$23)*FG125+((1-exp(-dataMethode!$F$23))/dataMethode!$F$23)*FG118</f>
        <v>0</v>
      </c>
      <c r="FI125" s="73">
        <f>exp(-dataMethode!$F$23)*FH125+((1-exp(-dataMethode!$F$23))/dataMethode!$F$23)*FH118</f>
        <v>0</v>
      </c>
      <c r="FJ125" s="73">
        <f>exp(-dataMethode!$F$23)*FI125+((1-exp(-dataMethode!$F$23))/dataMethode!$F$23)*FI118</f>
        <v>0</v>
      </c>
      <c r="FK125" s="73">
        <f>exp(-dataMethode!$F$23)*FJ125+((1-exp(-dataMethode!$F$23))/dataMethode!$F$23)*FJ118</f>
        <v>0</v>
      </c>
      <c r="FL125" s="73">
        <f>exp(-dataMethode!$F$23)*FK125+((1-exp(-dataMethode!$F$23))/dataMethode!$F$23)*FK118</f>
        <v>0</v>
      </c>
      <c r="FM125" s="73">
        <f>exp(-dataMethode!$F$23)*FL125+((1-exp(-dataMethode!$F$23))/dataMethode!$F$23)*FL118</f>
        <v>0</v>
      </c>
      <c r="FN125" s="73">
        <f>exp(-dataMethode!$F$23)*FM125+((1-exp(-dataMethode!$F$23))/dataMethode!$F$23)*FM118</f>
        <v>0</v>
      </c>
      <c r="FO125" s="73">
        <f>exp(-dataMethode!$F$23)*FN125+((1-exp(-dataMethode!$F$23))/dataMethode!$F$23)*FN118</f>
        <v>0</v>
      </c>
      <c r="FP125" s="73">
        <f>exp(-dataMethode!$F$23)*FO125+((1-exp(-dataMethode!$F$23))/dataMethode!$F$23)*FO118</f>
        <v>0</v>
      </c>
      <c r="FQ125" s="73">
        <f>exp(-dataMethode!$F$23)*FP125+((1-exp(-dataMethode!$F$23))/dataMethode!$F$23)*FP118</f>
        <v>0</v>
      </c>
      <c r="FR125" s="73">
        <f>exp(-dataMethode!$F$23)*FQ125+((1-exp(-dataMethode!$F$23))/dataMethode!$F$23)*FQ118</f>
        <v>0</v>
      </c>
      <c r="FS125" s="73">
        <f>exp(-dataMethode!$F$23)*FR125+((1-exp(-dataMethode!$F$23))/dataMethode!$F$23)*FR118</f>
        <v>0</v>
      </c>
      <c r="FT125" s="73">
        <f>exp(-dataMethode!$F$23)*FS125+((1-exp(-dataMethode!$F$23))/dataMethode!$F$23)*FS118</f>
        <v>0</v>
      </c>
      <c r="FU125" s="73">
        <f>exp(-dataMethode!$F$23)*FT125+((1-exp(-dataMethode!$F$23))/dataMethode!$F$23)*FT118</f>
        <v>0</v>
      </c>
      <c r="FV125" s="73">
        <f>exp(-dataMethode!$F$23)*FU125+((1-exp(-dataMethode!$F$23))/dataMethode!$F$23)*FU118</f>
        <v>0</v>
      </c>
      <c r="FW125" s="73">
        <f>exp(-dataMethode!$F$23)*FV125+((1-exp(-dataMethode!$F$23))/dataMethode!$F$23)*FV118</f>
        <v>0</v>
      </c>
      <c r="FX125" s="73">
        <f>exp(-dataMethode!$F$23)*FW125+((1-exp(-dataMethode!$F$23))/dataMethode!$F$23)*FW118</f>
        <v>0</v>
      </c>
      <c r="FY125" s="73">
        <f>exp(-dataMethode!$F$23)*FX125+((1-exp(-dataMethode!$F$23))/dataMethode!$F$23)*FX118</f>
        <v>0</v>
      </c>
      <c r="FZ125" s="73">
        <f>exp(-dataMethode!$F$23)*FY125+((1-exp(-dataMethode!$F$23))/dataMethode!$F$23)*FY118</f>
        <v>0</v>
      </c>
      <c r="GA125" s="73">
        <f>exp(-dataMethode!$F$23)*FZ125+((1-exp(-dataMethode!$F$23))/dataMethode!$F$23)*FZ118</f>
        <v>0</v>
      </c>
      <c r="GB125" s="73">
        <f>exp(-dataMethode!$F$23)*GA125+((1-exp(-dataMethode!$F$23))/dataMethode!$F$23)*GA118</f>
        <v>0</v>
      </c>
      <c r="GC125" s="73">
        <f>exp(-dataMethode!$F$23)*GB125+((1-exp(-dataMethode!$F$23))/dataMethode!$F$23)*GB118</f>
        <v>0</v>
      </c>
      <c r="GD125" s="73">
        <f>exp(-dataMethode!$F$23)*GC125+((1-exp(-dataMethode!$F$23))/dataMethode!$F$23)*GC118</f>
        <v>0</v>
      </c>
      <c r="GE125" s="73">
        <f>exp(-dataMethode!$F$23)*GD125+((1-exp(-dataMethode!$F$23))/dataMethode!$F$23)*GD118</f>
        <v>0</v>
      </c>
      <c r="GF125" s="73">
        <f>exp(-dataMethode!$F$23)*GE125+((1-exp(-dataMethode!$F$23))/dataMethode!$F$23)*GE118</f>
        <v>0</v>
      </c>
      <c r="GG125" s="73">
        <f>exp(-dataMethode!$F$23)*GF125+((1-exp(-dataMethode!$F$23))/dataMethode!$F$23)*GF118</f>
        <v>0</v>
      </c>
    </row>
    <row r="126">
      <c r="A126" s="66"/>
      <c r="B126" s="66"/>
      <c r="C126" s="66"/>
      <c r="D126" s="132" t="s">
        <v>155</v>
      </c>
      <c r="E126" s="50"/>
      <c r="F126" s="20" t="s">
        <v>76</v>
      </c>
      <c r="H126" s="131">
        <v>0.0</v>
      </c>
      <c r="I126" s="73">
        <f>exp(-dataMethode!$F$24)*H126+((1-exp(-dataMethode!$F$24))/dataMethode!$F$24)*H119</f>
        <v>0</v>
      </c>
      <c r="J126" s="73">
        <f>exp(-dataMethode!$F$24)*I126+((1-exp(-dataMethode!$F$24))/dataMethode!$F$24)*I119</f>
        <v>0</v>
      </c>
      <c r="K126" s="73">
        <f>exp(-dataMethode!$F$24)*J126+((1-exp(-dataMethode!$F$24))/dataMethode!$F$24)*J119</f>
        <v>0</v>
      </c>
      <c r="L126" s="73">
        <f>exp(-dataMethode!$F$24)*K126+((1-exp(-dataMethode!$F$24))/dataMethode!$F$24)*K119</f>
        <v>0</v>
      </c>
      <c r="M126" s="73">
        <f>exp(-dataMethode!$F$24)*L126+((1-exp(-dataMethode!$F$24))/dataMethode!$F$24)*L119</f>
        <v>0</v>
      </c>
      <c r="N126" s="73">
        <f>exp(-dataMethode!$F$24)*M126+((1-exp(-dataMethode!$F$24))/dataMethode!$F$24)*M119</f>
        <v>0</v>
      </c>
      <c r="O126" s="73">
        <f>exp(-dataMethode!$F$24)*N126+((1-exp(-dataMethode!$F$24))/dataMethode!$F$24)*N119</f>
        <v>0</v>
      </c>
      <c r="P126" s="73">
        <f>exp(-dataMethode!$F$24)*O126+((1-exp(-dataMethode!$F$24))/dataMethode!$F$24)*O119</f>
        <v>0</v>
      </c>
      <c r="Q126" s="73">
        <f>exp(-dataMethode!$F$24)*P126+((1-exp(-dataMethode!$F$24))/dataMethode!$F$24)*P119</f>
        <v>0</v>
      </c>
      <c r="R126" s="73">
        <f>exp(-dataMethode!$F$24)*Q126+((1-exp(-dataMethode!$F$24))/dataMethode!$F$24)*Q119</f>
        <v>0</v>
      </c>
      <c r="S126" s="73">
        <f>exp(-dataMethode!$F$24)*R126+((1-exp(-dataMethode!$F$24))/dataMethode!$F$24)*R119</f>
        <v>0</v>
      </c>
      <c r="T126" s="73">
        <f>exp(-dataMethode!$F$24)*S126+((1-exp(-dataMethode!$F$24))/dataMethode!$F$24)*S119</f>
        <v>0</v>
      </c>
      <c r="U126" s="73">
        <f>exp(-dataMethode!$F$24)*T126+((1-exp(-dataMethode!$F$24))/dataMethode!$F$24)*T119</f>
        <v>0</v>
      </c>
      <c r="V126" s="73">
        <f>exp(-dataMethode!$F$24)*U126+((1-exp(-dataMethode!$F$24))/dataMethode!$F$24)*U119</f>
        <v>0</v>
      </c>
      <c r="W126" s="73">
        <f>exp(-dataMethode!$F$24)*V126+((1-exp(-dataMethode!$F$24))/dataMethode!$F$24)*V119</f>
        <v>0</v>
      </c>
      <c r="X126" s="73">
        <f>exp(-dataMethode!$F$24)*W126+((1-exp(-dataMethode!$F$24))/dataMethode!$F$24)*W119</f>
        <v>0</v>
      </c>
      <c r="Y126" s="73">
        <f>exp(-dataMethode!$F$24)*X126+((1-exp(-dataMethode!$F$24))/dataMethode!$F$24)*X119</f>
        <v>0</v>
      </c>
      <c r="Z126" s="73">
        <f>exp(-dataMethode!$F$24)*Y126+((1-exp(-dataMethode!$F$24))/dataMethode!$F$24)*Y119</f>
        <v>0</v>
      </c>
      <c r="AA126" s="73">
        <f>exp(-dataMethode!$F$24)*Z126+((1-exp(-dataMethode!$F$24))/dataMethode!$F$24)*Z119</f>
        <v>0</v>
      </c>
      <c r="AB126" s="73">
        <f>exp(-dataMethode!$F$24)*AA126+((1-exp(-dataMethode!$F$24))/dataMethode!$F$24)*AA119</f>
        <v>0</v>
      </c>
      <c r="AC126" s="73">
        <f>exp(-dataMethode!$F$24)*AB126+((1-exp(-dataMethode!$F$24))/dataMethode!$F$24)*AB119</f>
        <v>0</v>
      </c>
      <c r="AD126" s="73">
        <f>exp(-dataMethode!$F$24)*AC126+((1-exp(-dataMethode!$F$24))/dataMethode!$F$24)*AC119</f>
        <v>0</v>
      </c>
      <c r="AE126" s="73">
        <f>exp(-dataMethode!$F$24)*AD126+((1-exp(-dataMethode!$F$24))/dataMethode!$F$24)*AD119</f>
        <v>0</v>
      </c>
      <c r="AF126" s="73">
        <f>exp(-dataMethode!$F$24)*AE126+((1-exp(-dataMethode!$F$24))/dataMethode!$F$24)*AE119</f>
        <v>0</v>
      </c>
      <c r="AG126" s="73">
        <f>exp(-dataMethode!$F$24)*AF126+((1-exp(-dataMethode!$F$24))/dataMethode!$F$24)*AF119</f>
        <v>0</v>
      </c>
      <c r="AH126" s="73">
        <f>exp(-dataMethode!$F$24)*AG126+((1-exp(-dataMethode!$F$24))/dataMethode!$F$24)*AG119</f>
        <v>0</v>
      </c>
      <c r="AI126" s="73">
        <f>exp(-dataMethode!$F$24)*AH126+((1-exp(-dataMethode!$F$24))/dataMethode!$F$24)*AH119</f>
        <v>0</v>
      </c>
      <c r="AJ126" s="73">
        <f>exp(-dataMethode!$F$24)*AI126+((1-exp(-dataMethode!$F$24))/dataMethode!$F$24)*AI119</f>
        <v>0</v>
      </c>
      <c r="AK126" s="73">
        <f>exp(-dataMethode!$F$24)*AJ126+((1-exp(-dataMethode!$F$24))/dataMethode!$F$24)*AJ119</f>
        <v>0</v>
      </c>
      <c r="AL126" s="73">
        <f>exp(-dataMethode!$F$24)*AK126+((1-exp(-dataMethode!$F$24))/dataMethode!$F$24)*AK119</f>
        <v>0</v>
      </c>
      <c r="AM126" s="73">
        <f>exp(-dataMethode!$F$24)*AL126+((1-exp(-dataMethode!$F$24))/dataMethode!$F$24)*AL119</f>
        <v>0</v>
      </c>
      <c r="AN126" s="73">
        <f>exp(-dataMethode!$F$24)*AM126+((1-exp(-dataMethode!$F$24))/dataMethode!$F$24)*AM119</f>
        <v>0</v>
      </c>
      <c r="AO126" s="73">
        <f>exp(-dataMethode!$F$24)*AN126+((1-exp(-dataMethode!$F$24))/dataMethode!$F$24)*AN119</f>
        <v>0</v>
      </c>
      <c r="AP126" s="73">
        <f>exp(-dataMethode!$F$24)*AO126+((1-exp(-dataMethode!$F$24))/dataMethode!$F$24)*AO119</f>
        <v>0</v>
      </c>
      <c r="AQ126" s="73">
        <f>exp(-dataMethode!$F$24)*AP126+((1-exp(-dataMethode!$F$24))/dataMethode!$F$24)*AP119</f>
        <v>0</v>
      </c>
      <c r="AR126" s="73">
        <f>exp(-dataMethode!$F$24)*AQ126+((1-exp(-dataMethode!$F$24))/dataMethode!$F$24)*AQ119</f>
        <v>0</v>
      </c>
      <c r="AS126" s="73">
        <f>exp(-dataMethode!$F$24)*AR126+((1-exp(-dataMethode!$F$24))/dataMethode!$F$24)*AR119</f>
        <v>0</v>
      </c>
      <c r="AT126" s="73">
        <f>exp(-dataMethode!$F$24)*AS126+((1-exp(-dataMethode!$F$24))/dataMethode!$F$24)*AS119</f>
        <v>0</v>
      </c>
      <c r="AU126" s="73">
        <f>exp(-dataMethode!$F$24)*AT126+((1-exp(-dataMethode!$F$24))/dataMethode!$F$24)*AT119</f>
        <v>0</v>
      </c>
      <c r="AV126" s="73">
        <f>exp(-dataMethode!$F$24)*AU126+((1-exp(-dataMethode!$F$24))/dataMethode!$F$24)*AU119</f>
        <v>0</v>
      </c>
      <c r="AW126" s="73">
        <f>exp(-dataMethode!$F$24)*AV126+((1-exp(-dataMethode!$F$24))/dataMethode!$F$24)*AV119</f>
        <v>0</v>
      </c>
      <c r="AX126" s="73">
        <f>exp(-dataMethode!$F$24)*AW126+((1-exp(-dataMethode!$F$24))/dataMethode!$F$24)*AW119</f>
        <v>0</v>
      </c>
      <c r="AY126" s="73">
        <f>exp(-dataMethode!$F$24)*AX126+((1-exp(-dataMethode!$F$24))/dataMethode!$F$24)*AX119</f>
        <v>0</v>
      </c>
      <c r="AZ126" s="73">
        <f>exp(-dataMethode!$F$24)*AY126+((1-exp(-dataMethode!$F$24))/dataMethode!$F$24)*AY119</f>
        <v>0</v>
      </c>
      <c r="BA126" s="73">
        <f>exp(-dataMethode!$F$24)*AZ126+((1-exp(-dataMethode!$F$24))/dataMethode!$F$24)*AZ119</f>
        <v>0</v>
      </c>
      <c r="BB126" s="73">
        <f>exp(-dataMethode!$F$24)*BA126+((1-exp(-dataMethode!$F$24))/dataMethode!$F$24)*BA119</f>
        <v>0</v>
      </c>
      <c r="BC126" s="73">
        <f>exp(-dataMethode!$F$24)*BB126+((1-exp(-dataMethode!$F$24))/dataMethode!$F$24)*BB119</f>
        <v>0</v>
      </c>
      <c r="BD126" s="73">
        <f>exp(-dataMethode!$F$24)*BC126+((1-exp(-dataMethode!$F$24))/dataMethode!$F$24)*BC119</f>
        <v>0</v>
      </c>
      <c r="BE126" s="73">
        <f>exp(-dataMethode!$F$24)*BD126+((1-exp(-dataMethode!$F$24))/dataMethode!$F$24)*BD119</f>
        <v>0</v>
      </c>
      <c r="BF126" s="73">
        <f>exp(-dataMethode!$F$24)*BE126+((1-exp(-dataMethode!$F$24))/dataMethode!$F$24)*BE119</f>
        <v>0</v>
      </c>
      <c r="BG126" s="73">
        <f>exp(-dataMethode!$F$24)*BF126+((1-exp(-dataMethode!$F$24))/dataMethode!$F$24)*BF119</f>
        <v>0</v>
      </c>
      <c r="BH126" s="73">
        <f>exp(-dataMethode!$F$24)*BG126+((1-exp(-dataMethode!$F$24))/dataMethode!$F$24)*BG119</f>
        <v>0</v>
      </c>
      <c r="BI126" s="73">
        <f>exp(-dataMethode!$F$24)*BH126+((1-exp(-dataMethode!$F$24))/dataMethode!$F$24)*BH119</f>
        <v>0</v>
      </c>
      <c r="BJ126" s="73">
        <f>exp(-dataMethode!$F$24)*BI126+((1-exp(-dataMethode!$F$24))/dataMethode!$F$24)*BI119</f>
        <v>0</v>
      </c>
      <c r="BK126" s="73">
        <f>exp(-dataMethode!$F$24)*BJ126+((1-exp(-dataMethode!$F$24))/dataMethode!$F$24)*BJ119</f>
        <v>0</v>
      </c>
      <c r="BL126" s="73">
        <f>exp(-dataMethode!$F$24)*BK126+((1-exp(-dataMethode!$F$24))/dataMethode!$F$24)*BK119</f>
        <v>0</v>
      </c>
      <c r="BM126" s="73">
        <f>exp(-dataMethode!$F$24)*BL126+((1-exp(-dataMethode!$F$24))/dataMethode!$F$24)*BL119</f>
        <v>0</v>
      </c>
      <c r="BN126" s="73">
        <f>exp(-dataMethode!$F$24)*BM126+((1-exp(-dataMethode!$F$24))/dataMethode!$F$24)*BM119</f>
        <v>0</v>
      </c>
      <c r="BO126" s="73">
        <f>exp(-dataMethode!$F$24)*BN126+((1-exp(-dataMethode!$F$24))/dataMethode!$F$24)*BN119</f>
        <v>0</v>
      </c>
      <c r="BP126" s="73">
        <f>exp(-dataMethode!$F$24)*BO126+((1-exp(-dataMethode!$F$24))/dataMethode!$F$24)*BO119</f>
        <v>0</v>
      </c>
      <c r="BQ126" s="73">
        <f>exp(-dataMethode!$F$24)*BP126+((1-exp(-dataMethode!$F$24))/dataMethode!$F$24)*BP119</f>
        <v>0</v>
      </c>
      <c r="BR126" s="73">
        <f>exp(-dataMethode!$F$24)*BQ126+((1-exp(-dataMethode!$F$24))/dataMethode!$F$24)*BQ119</f>
        <v>0</v>
      </c>
      <c r="BS126" s="73">
        <f>exp(-dataMethode!$F$24)*BR126+((1-exp(-dataMethode!$F$24))/dataMethode!$F$24)*BR119</f>
        <v>0</v>
      </c>
      <c r="BT126" s="73">
        <f>exp(-dataMethode!$F$24)*BS126+((1-exp(-dataMethode!$F$24))/dataMethode!$F$24)*BS119</f>
        <v>0</v>
      </c>
      <c r="BU126" s="73">
        <f>exp(-dataMethode!$F$24)*BT126+((1-exp(-dataMethode!$F$24))/dataMethode!$F$24)*BT119</f>
        <v>0</v>
      </c>
      <c r="BV126" s="73">
        <f>exp(-dataMethode!$F$24)*BU126+((1-exp(-dataMethode!$F$24))/dataMethode!$F$24)*BU119</f>
        <v>0</v>
      </c>
      <c r="BW126" s="73">
        <f>exp(-dataMethode!$F$24)*BV126+((1-exp(-dataMethode!$F$24))/dataMethode!$F$24)*BV119</f>
        <v>0</v>
      </c>
      <c r="BX126" s="73">
        <f>exp(-dataMethode!$F$24)*BW126+((1-exp(-dataMethode!$F$24))/dataMethode!$F$24)*BW119</f>
        <v>0</v>
      </c>
      <c r="BY126" s="73">
        <f>exp(-dataMethode!$F$24)*BX126+((1-exp(-dataMethode!$F$24))/dataMethode!$F$24)*BX119</f>
        <v>0</v>
      </c>
      <c r="BZ126" s="73">
        <f>exp(-dataMethode!$F$24)*BY126+((1-exp(-dataMethode!$F$24))/dataMethode!$F$24)*BY119</f>
        <v>0</v>
      </c>
      <c r="CA126" s="73">
        <f>exp(-dataMethode!$F$24)*BZ126+((1-exp(-dataMethode!$F$24))/dataMethode!$F$24)*BZ119</f>
        <v>0</v>
      </c>
      <c r="CB126" s="73">
        <f>exp(-dataMethode!$F$24)*CA126+((1-exp(-dataMethode!$F$24))/dataMethode!$F$24)*CA119</f>
        <v>0</v>
      </c>
      <c r="CC126" s="73">
        <f>exp(-dataMethode!$F$24)*CB126+((1-exp(-dataMethode!$F$24))/dataMethode!$F$24)*CB119</f>
        <v>0</v>
      </c>
      <c r="CD126" s="73">
        <f>exp(-dataMethode!$F$24)*CC126+((1-exp(-dataMethode!$F$24))/dataMethode!$F$24)*CC119</f>
        <v>0</v>
      </c>
      <c r="CE126" s="73">
        <f>exp(-dataMethode!$F$24)*CD126+((1-exp(-dataMethode!$F$24))/dataMethode!$F$24)*CD119</f>
        <v>0</v>
      </c>
      <c r="CF126" s="73">
        <f>exp(-dataMethode!$F$24)*CE126+((1-exp(-dataMethode!$F$24))/dataMethode!$F$24)*CE119</f>
        <v>0</v>
      </c>
      <c r="CG126" s="73">
        <f>exp(-dataMethode!$F$24)*CF126+((1-exp(-dataMethode!$F$24))/dataMethode!$F$24)*CF119</f>
        <v>0</v>
      </c>
      <c r="CH126" s="73">
        <f>exp(-dataMethode!$F$24)*CG126+((1-exp(-dataMethode!$F$24))/dataMethode!$F$24)*CG119</f>
        <v>0</v>
      </c>
      <c r="CI126" s="73">
        <f>exp(-dataMethode!$F$24)*CH126+((1-exp(-dataMethode!$F$24))/dataMethode!$F$24)*CH119</f>
        <v>0</v>
      </c>
      <c r="CJ126" s="73">
        <f>exp(-dataMethode!$F$24)*CI126+((1-exp(-dataMethode!$F$24))/dataMethode!$F$24)*CI119</f>
        <v>0</v>
      </c>
      <c r="CK126" s="73">
        <f>exp(-dataMethode!$F$24)*CJ126+((1-exp(-dataMethode!$F$24))/dataMethode!$F$24)*CJ119</f>
        <v>0</v>
      </c>
      <c r="CL126" s="73">
        <f>exp(-dataMethode!$F$24)*CK126+((1-exp(-dataMethode!$F$24))/dataMethode!$F$24)*CK119</f>
        <v>0</v>
      </c>
      <c r="CM126" s="73">
        <f>exp(-dataMethode!$F$24)*CL126+((1-exp(-dataMethode!$F$24))/dataMethode!$F$24)*CL119</f>
        <v>0</v>
      </c>
      <c r="CN126" s="73">
        <f>exp(-dataMethode!$F$24)*CM126+((1-exp(-dataMethode!$F$24))/dataMethode!$F$24)*CM119</f>
        <v>0</v>
      </c>
      <c r="CO126" s="73">
        <f>exp(-dataMethode!$F$24)*CN126+((1-exp(-dataMethode!$F$24))/dataMethode!$F$24)*CN119</f>
        <v>0</v>
      </c>
      <c r="CP126" s="73">
        <f>exp(-dataMethode!$F$24)*CO126+((1-exp(-dataMethode!$F$24))/dataMethode!$F$24)*CO119</f>
        <v>0</v>
      </c>
      <c r="CQ126" s="73">
        <f>exp(-dataMethode!$F$24)*CP126+((1-exp(-dataMethode!$F$24))/dataMethode!$F$24)*CP119</f>
        <v>0</v>
      </c>
      <c r="CR126" s="73">
        <f>exp(-dataMethode!$F$24)*CQ126+((1-exp(-dataMethode!$F$24))/dataMethode!$F$24)*CQ119</f>
        <v>0</v>
      </c>
      <c r="CS126" s="73">
        <f>exp(-dataMethode!$F$24)*CR126+((1-exp(-dataMethode!$F$24))/dataMethode!$F$24)*CR119</f>
        <v>0</v>
      </c>
      <c r="CT126" s="73">
        <f>exp(-dataMethode!$F$24)*CS126+((1-exp(-dataMethode!$F$24))/dataMethode!$F$24)*CS119</f>
        <v>0</v>
      </c>
      <c r="CU126" s="73">
        <f>exp(-dataMethode!$F$24)*CT126+((1-exp(-dataMethode!$F$24))/dataMethode!$F$24)*CT119</f>
        <v>0</v>
      </c>
      <c r="CV126" s="73">
        <f>exp(-dataMethode!$F$24)*CU126+((1-exp(-dataMethode!$F$24))/dataMethode!$F$24)*CU119</f>
        <v>0</v>
      </c>
      <c r="CW126" s="73">
        <f>exp(-dataMethode!$F$24)*CV126+((1-exp(-dataMethode!$F$24))/dataMethode!$F$24)*CV119</f>
        <v>0</v>
      </c>
      <c r="CX126" s="73">
        <f>exp(-dataMethode!$F$24)*CW126+((1-exp(-dataMethode!$F$24))/dataMethode!$F$24)*CW119</f>
        <v>0</v>
      </c>
      <c r="CY126" s="73">
        <f>exp(-dataMethode!$F$24)*CX126+((1-exp(-dataMethode!$F$24))/dataMethode!$F$24)*CX119</f>
        <v>0</v>
      </c>
      <c r="CZ126" s="73">
        <f>exp(-dataMethode!$F$24)*CY126+((1-exp(-dataMethode!$F$24))/dataMethode!$F$24)*CY119</f>
        <v>0</v>
      </c>
      <c r="DA126" s="73">
        <f>exp(-dataMethode!$F$24)*CZ126+((1-exp(-dataMethode!$F$24))/dataMethode!$F$24)*CZ119</f>
        <v>0</v>
      </c>
      <c r="DB126" s="73">
        <f>exp(-dataMethode!$F$24)*DA126+((1-exp(-dataMethode!$F$24))/dataMethode!$F$24)*DA119</f>
        <v>0</v>
      </c>
      <c r="DC126" s="73">
        <f>exp(-dataMethode!$F$24)*DB126+((1-exp(-dataMethode!$F$24))/dataMethode!$F$24)*DB119</f>
        <v>0</v>
      </c>
      <c r="DD126" s="73">
        <f>exp(-dataMethode!$F$24)*DC126+((1-exp(-dataMethode!$F$24))/dataMethode!$F$24)*DC119</f>
        <v>0</v>
      </c>
      <c r="DE126" s="73">
        <f>exp(-dataMethode!$F$24)*DD126+((1-exp(-dataMethode!$F$24))/dataMethode!$F$24)*DD119</f>
        <v>0</v>
      </c>
      <c r="DF126" s="73">
        <f>exp(-dataMethode!$F$24)*DE126+((1-exp(-dataMethode!$F$24))/dataMethode!$F$24)*DE119</f>
        <v>0</v>
      </c>
      <c r="DG126" s="73">
        <f>exp(-dataMethode!$F$24)*DF126+((1-exp(-dataMethode!$F$24))/dataMethode!$F$24)*DF119</f>
        <v>0</v>
      </c>
      <c r="DH126" s="73">
        <f>exp(-dataMethode!$F$24)*DG126+((1-exp(-dataMethode!$F$24))/dataMethode!$F$24)*DG119</f>
        <v>0</v>
      </c>
      <c r="DI126" s="73">
        <f>exp(-dataMethode!$F$24)*DH126+((1-exp(-dataMethode!$F$24))/dataMethode!$F$24)*DH119</f>
        <v>0</v>
      </c>
      <c r="DJ126" s="73">
        <f>exp(-dataMethode!$F$24)*DI126+((1-exp(-dataMethode!$F$24))/dataMethode!$F$24)*DI119</f>
        <v>0</v>
      </c>
      <c r="DK126" s="73">
        <f>exp(-dataMethode!$F$24)*DJ126+((1-exp(-dataMethode!$F$24))/dataMethode!$F$24)*DJ119</f>
        <v>0</v>
      </c>
      <c r="DL126" s="73">
        <f>exp(-dataMethode!$F$24)*DK126+((1-exp(-dataMethode!$F$24))/dataMethode!$F$24)*DK119</f>
        <v>0</v>
      </c>
      <c r="DM126" s="73">
        <f>exp(-dataMethode!$F$24)*DL126+((1-exp(-dataMethode!$F$24))/dataMethode!$F$24)*DL119</f>
        <v>0</v>
      </c>
      <c r="DN126" s="73">
        <f>exp(-dataMethode!$F$24)*DM126+((1-exp(-dataMethode!$F$24))/dataMethode!$F$24)*DM119</f>
        <v>0</v>
      </c>
      <c r="DO126" s="73">
        <f>exp(-dataMethode!$F$24)*DN126+((1-exp(-dataMethode!$F$24))/dataMethode!$F$24)*DN119</f>
        <v>0</v>
      </c>
      <c r="DP126" s="73">
        <f>exp(-dataMethode!$F$24)*DO126+((1-exp(-dataMethode!$F$24))/dataMethode!$F$24)*DO119</f>
        <v>0</v>
      </c>
      <c r="DQ126" s="73">
        <f>exp(-dataMethode!$F$24)*DP126+((1-exp(-dataMethode!$F$24))/dataMethode!$F$24)*DP119</f>
        <v>0</v>
      </c>
      <c r="DR126" s="73">
        <f>exp(-dataMethode!$F$24)*DQ126+((1-exp(-dataMethode!$F$24))/dataMethode!$F$24)*DQ119</f>
        <v>0</v>
      </c>
      <c r="DS126" s="73">
        <f>exp(-dataMethode!$F$24)*DR126+((1-exp(-dataMethode!$F$24))/dataMethode!$F$24)*DR119</f>
        <v>0</v>
      </c>
      <c r="DT126" s="73">
        <f>exp(-dataMethode!$F$24)*DS126+((1-exp(-dataMethode!$F$24))/dataMethode!$F$24)*DS119</f>
        <v>0</v>
      </c>
      <c r="DU126" s="73">
        <f>exp(-dataMethode!$F$24)*DT126+((1-exp(-dataMethode!$F$24))/dataMethode!$F$24)*DT119</f>
        <v>0</v>
      </c>
      <c r="DV126" s="73">
        <f>exp(-dataMethode!$F$24)*DU126+((1-exp(-dataMethode!$F$24))/dataMethode!$F$24)*DU119</f>
        <v>0</v>
      </c>
      <c r="DW126" s="73">
        <f>exp(-dataMethode!$F$24)*DV126+((1-exp(-dataMethode!$F$24))/dataMethode!$F$24)*DV119</f>
        <v>0</v>
      </c>
      <c r="DX126" s="73">
        <f>exp(-dataMethode!$F$24)*DW126+((1-exp(-dataMethode!$F$24))/dataMethode!$F$24)*DW119</f>
        <v>0</v>
      </c>
      <c r="DY126" s="73">
        <f>exp(-dataMethode!$F$24)*DX126+((1-exp(-dataMethode!$F$24))/dataMethode!$F$24)*DX119</f>
        <v>0</v>
      </c>
      <c r="DZ126" s="73">
        <f>exp(-dataMethode!$F$24)*DY126+((1-exp(-dataMethode!$F$24))/dataMethode!$F$24)*DY119</f>
        <v>0</v>
      </c>
      <c r="EA126" s="73">
        <f>exp(-dataMethode!$F$24)*DZ126+((1-exp(-dataMethode!$F$24))/dataMethode!$F$24)*DZ119</f>
        <v>0</v>
      </c>
      <c r="EB126" s="73">
        <f>exp(-dataMethode!$F$24)*EA126+((1-exp(-dataMethode!$F$24))/dataMethode!$F$24)*EA119</f>
        <v>0</v>
      </c>
      <c r="EC126" s="73">
        <f>exp(-dataMethode!$F$24)*EB126+((1-exp(-dataMethode!$F$24))/dataMethode!$F$24)*EB119</f>
        <v>0</v>
      </c>
      <c r="ED126" s="73">
        <f>exp(-dataMethode!$F$24)*EC126+((1-exp(-dataMethode!$F$24))/dataMethode!$F$24)*EC119</f>
        <v>0</v>
      </c>
      <c r="EE126" s="73">
        <f>exp(-dataMethode!$F$24)*ED126+((1-exp(-dataMethode!$F$24))/dataMethode!$F$24)*ED119</f>
        <v>0</v>
      </c>
      <c r="EF126" s="73">
        <f>exp(-dataMethode!$F$24)*EE126+((1-exp(-dataMethode!$F$24))/dataMethode!$F$24)*EE119</f>
        <v>0</v>
      </c>
      <c r="EG126" s="73">
        <f>exp(-dataMethode!$F$24)*EF126+((1-exp(-dataMethode!$F$24))/dataMethode!$F$24)*EF119</f>
        <v>0</v>
      </c>
      <c r="EH126" s="73">
        <f>exp(-dataMethode!$F$24)*EG126+((1-exp(-dataMethode!$F$24))/dataMethode!$F$24)*EG119</f>
        <v>0</v>
      </c>
      <c r="EI126" s="73">
        <f>exp(-dataMethode!$F$24)*EH126+((1-exp(-dataMethode!$F$24))/dataMethode!$F$24)*EH119</f>
        <v>0</v>
      </c>
      <c r="EJ126" s="73">
        <f>exp(-dataMethode!$F$24)*EI126+((1-exp(-dataMethode!$F$24))/dataMethode!$F$24)*EI119</f>
        <v>0</v>
      </c>
      <c r="EK126" s="73">
        <f>exp(-dataMethode!$F$24)*EJ126+((1-exp(-dataMethode!$F$24))/dataMethode!$F$24)*EJ119</f>
        <v>0</v>
      </c>
      <c r="EL126" s="73">
        <f>exp(-dataMethode!$F$24)*EK126+((1-exp(-dataMethode!$F$24))/dataMethode!$F$24)*EK119</f>
        <v>0</v>
      </c>
      <c r="EM126" s="73">
        <f>exp(-dataMethode!$F$24)*EL126+((1-exp(-dataMethode!$F$24))/dataMethode!$F$24)*EL119</f>
        <v>0</v>
      </c>
      <c r="EN126" s="73">
        <f>exp(-dataMethode!$F$24)*EM126+((1-exp(-dataMethode!$F$24))/dataMethode!$F$24)*EM119</f>
        <v>0</v>
      </c>
      <c r="EO126" s="73">
        <f>exp(-dataMethode!$F$24)*EN126+((1-exp(-dataMethode!$F$24))/dataMethode!$F$24)*EN119</f>
        <v>0</v>
      </c>
      <c r="EP126" s="73">
        <f>exp(-dataMethode!$F$24)*EO126+((1-exp(-dataMethode!$F$24))/dataMethode!$F$24)*EO119</f>
        <v>0</v>
      </c>
      <c r="EQ126" s="73">
        <f>exp(-dataMethode!$F$24)*EP126+((1-exp(-dataMethode!$F$24))/dataMethode!$F$24)*EP119</f>
        <v>0</v>
      </c>
      <c r="ER126" s="73">
        <f>exp(-dataMethode!$F$24)*EQ126+((1-exp(-dataMethode!$F$24))/dataMethode!$F$24)*EQ119</f>
        <v>0</v>
      </c>
      <c r="ES126" s="73">
        <f>exp(-dataMethode!$F$24)*ER126+((1-exp(-dataMethode!$F$24))/dataMethode!$F$24)*ER119</f>
        <v>0</v>
      </c>
      <c r="ET126" s="73">
        <f>exp(-dataMethode!$F$24)*ES126+((1-exp(-dataMethode!$F$24))/dataMethode!$F$24)*ES119</f>
        <v>0</v>
      </c>
      <c r="EU126" s="73">
        <f>exp(-dataMethode!$F$24)*ET126+((1-exp(-dataMethode!$F$24))/dataMethode!$F$24)*ET119</f>
        <v>0</v>
      </c>
      <c r="EV126" s="73">
        <f>exp(-dataMethode!$F$24)*EU126+((1-exp(-dataMethode!$F$24))/dataMethode!$F$24)*EU119</f>
        <v>0</v>
      </c>
      <c r="EW126" s="73">
        <f>exp(-dataMethode!$F$24)*EV126+((1-exp(-dataMethode!$F$24))/dataMethode!$F$24)*EV119</f>
        <v>0</v>
      </c>
      <c r="EX126" s="73">
        <f>exp(-dataMethode!$F$24)*EW126+((1-exp(-dataMethode!$F$24))/dataMethode!$F$24)*EW119</f>
        <v>0</v>
      </c>
      <c r="EY126" s="73">
        <f>exp(-dataMethode!$F$24)*EX126+((1-exp(-dataMethode!$F$24))/dataMethode!$F$24)*EX119</f>
        <v>0</v>
      </c>
      <c r="EZ126" s="73">
        <f>exp(-dataMethode!$F$24)*EY126+((1-exp(-dataMethode!$F$24))/dataMethode!$F$24)*EY119</f>
        <v>0</v>
      </c>
      <c r="FA126" s="73">
        <f>exp(-dataMethode!$F$24)*EZ126+((1-exp(-dataMethode!$F$24))/dataMethode!$F$24)*EZ119</f>
        <v>0</v>
      </c>
      <c r="FB126" s="73">
        <f>exp(-dataMethode!$F$24)*FA126+((1-exp(-dataMethode!$F$24))/dataMethode!$F$24)*FA119</f>
        <v>0</v>
      </c>
      <c r="FC126" s="73">
        <f>exp(-dataMethode!$F$24)*FB126+((1-exp(-dataMethode!$F$24))/dataMethode!$F$24)*FB119</f>
        <v>0</v>
      </c>
      <c r="FD126" s="73">
        <f>exp(-dataMethode!$F$24)*FC126+((1-exp(-dataMethode!$F$24))/dataMethode!$F$24)*FC119</f>
        <v>0</v>
      </c>
      <c r="FE126" s="73">
        <f>exp(-dataMethode!$F$24)*FD126+((1-exp(-dataMethode!$F$24))/dataMethode!$F$24)*FD119</f>
        <v>0</v>
      </c>
      <c r="FF126" s="73">
        <f>exp(-dataMethode!$F$24)*FE126+((1-exp(-dataMethode!$F$24))/dataMethode!$F$24)*FE119</f>
        <v>0</v>
      </c>
      <c r="FG126" s="73">
        <f>exp(-dataMethode!$F$24)*FF126+((1-exp(-dataMethode!$F$24))/dataMethode!$F$24)*FF119</f>
        <v>0</v>
      </c>
      <c r="FH126" s="73">
        <f>exp(-dataMethode!$F$24)*FG126+((1-exp(-dataMethode!$F$24))/dataMethode!$F$24)*FG119</f>
        <v>0</v>
      </c>
      <c r="FI126" s="73">
        <f>exp(-dataMethode!$F$24)*FH126+((1-exp(-dataMethode!$F$24))/dataMethode!$F$24)*FH119</f>
        <v>0</v>
      </c>
      <c r="FJ126" s="73">
        <f>exp(-dataMethode!$F$24)*FI126+((1-exp(-dataMethode!$F$24))/dataMethode!$F$24)*FI119</f>
        <v>0</v>
      </c>
      <c r="FK126" s="73">
        <f>exp(-dataMethode!$F$24)*FJ126+((1-exp(-dataMethode!$F$24))/dataMethode!$F$24)*FJ119</f>
        <v>0</v>
      </c>
      <c r="FL126" s="73">
        <f>exp(-dataMethode!$F$24)*FK126+((1-exp(-dataMethode!$F$24))/dataMethode!$F$24)*FK119</f>
        <v>0</v>
      </c>
      <c r="FM126" s="73">
        <f>exp(-dataMethode!$F$24)*FL126+((1-exp(-dataMethode!$F$24))/dataMethode!$F$24)*FL119</f>
        <v>0</v>
      </c>
      <c r="FN126" s="73">
        <f>exp(-dataMethode!$F$24)*FM126+((1-exp(-dataMethode!$F$24))/dataMethode!$F$24)*FM119</f>
        <v>0</v>
      </c>
      <c r="FO126" s="73">
        <f>exp(-dataMethode!$F$24)*FN126+((1-exp(-dataMethode!$F$24))/dataMethode!$F$24)*FN119</f>
        <v>0</v>
      </c>
      <c r="FP126" s="73">
        <f>exp(-dataMethode!$F$24)*FO126+((1-exp(-dataMethode!$F$24))/dataMethode!$F$24)*FO119</f>
        <v>0</v>
      </c>
      <c r="FQ126" s="73">
        <f>exp(-dataMethode!$F$24)*FP126+((1-exp(-dataMethode!$F$24))/dataMethode!$F$24)*FP119</f>
        <v>0</v>
      </c>
      <c r="FR126" s="73">
        <f>exp(-dataMethode!$F$24)*FQ126+((1-exp(-dataMethode!$F$24))/dataMethode!$F$24)*FQ119</f>
        <v>0</v>
      </c>
      <c r="FS126" s="73">
        <f>exp(-dataMethode!$F$24)*FR126+((1-exp(-dataMethode!$F$24))/dataMethode!$F$24)*FR119</f>
        <v>0</v>
      </c>
      <c r="FT126" s="73">
        <f>exp(-dataMethode!$F$24)*FS126+((1-exp(-dataMethode!$F$24))/dataMethode!$F$24)*FS119</f>
        <v>0</v>
      </c>
      <c r="FU126" s="73">
        <f>exp(-dataMethode!$F$24)*FT126+((1-exp(-dataMethode!$F$24))/dataMethode!$F$24)*FT119</f>
        <v>0</v>
      </c>
      <c r="FV126" s="73">
        <f>exp(-dataMethode!$F$24)*FU126+((1-exp(-dataMethode!$F$24))/dataMethode!$F$24)*FU119</f>
        <v>0</v>
      </c>
      <c r="FW126" s="73">
        <f>exp(-dataMethode!$F$24)*FV126+((1-exp(-dataMethode!$F$24))/dataMethode!$F$24)*FV119</f>
        <v>0</v>
      </c>
      <c r="FX126" s="73">
        <f>exp(-dataMethode!$F$24)*FW126+((1-exp(-dataMethode!$F$24))/dataMethode!$F$24)*FW119</f>
        <v>0</v>
      </c>
      <c r="FY126" s="73">
        <f>exp(-dataMethode!$F$24)*FX126+((1-exp(-dataMethode!$F$24))/dataMethode!$F$24)*FX119</f>
        <v>0</v>
      </c>
      <c r="FZ126" s="73">
        <f>exp(-dataMethode!$F$24)*FY126+((1-exp(-dataMethode!$F$24))/dataMethode!$F$24)*FY119</f>
        <v>0</v>
      </c>
      <c r="GA126" s="73">
        <f>exp(-dataMethode!$F$24)*FZ126+((1-exp(-dataMethode!$F$24))/dataMethode!$F$24)*FZ119</f>
        <v>0</v>
      </c>
      <c r="GB126" s="73">
        <f>exp(-dataMethode!$F$24)*GA126+((1-exp(-dataMethode!$F$24))/dataMethode!$F$24)*GA119</f>
        <v>0</v>
      </c>
      <c r="GC126" s="73">
        <f>exp(-dataMethode!$F$24)*GB126+((1-exp(-dataMethode!$F$24))/dataMethode!$F$24)*GB119</f>
        <v>0</v>
      </c>
      <c r="GD126" s="73">
        <f>exp(-dataMethode!$F$24)*GC126+((1-exp(-dataMethode!$F$24))/dataMethode!$F$24)*GC119</f>
        <v>0</v>
      </c>
      <c r="GE126" s="73">
        <f>exp(-dataMethode!$F$24)*GD126+((1-exp(-dataMethode!$F$24))/dataMethode!$F$24)*GD119</f>
        <v>0</v>
      </c>
      <c r="GF126" s="73">
        <f>exp(-dataMethode!$F$24)*GE126+((1-exp(-dataMethode!$F$24))/dataMethode!$F$24)*GE119</f>
        <v>0</v>
      </c>
      <c r="GG126" s="73">
        <f>exp(-dataMethode!$F$24)*GF126+((1-exp(-dataMethode!$F$24))/dataMethode!$F$24)*GF119</f>
        <v>0</v>
      </c>
    </row>
    <row r="127">
      <c r="A127" s="66"/>
      <c r="B127" s="66"/>
      <c r="C127" s="66"/>
      <c r="D127" s="132" t="s">
        <v>156</v>
      </c>
      <c r="E127" s="50"/>
      <c r="F127" s="20" t="s">
        <v>76</v>
      </c>
      <c r="H127" s="131">
        <v>0.0</v>
      </c>
      <c r="I127" s="73">
        <f>exp(-dataMethode!$F$25)*H127+((1-exp(-dataMethode!$F$25))/dataMethode!$F$25)*H120</f>
        <v>0</v>
      </c>
      <c r="J127" s="73">
        <f>exp(-dataMethode!$F$25)*I127+((1-exp(-dataMethode!$F$25))/dataMethode!$F$25)*I120</f>
        <v>0</v>
      </c>
      <c r="K127" s="73">
        <f>exp(-dataMethode!$F$25)*J127+((1-exp(-dataMethode!$F$25))/dataMethode!$F$25)*J120</f>
        <v>0</v>
      </c>
      <c r="L127" s="73">
        <f>exp(-dataMethode!$F$25)*K127+((1-exp(-dataMethode!$F$25))/dataMethode!$F$25)*K120</f>
        <v>0</v>
      </c>
      <c r="M127" s="73">
        <f>exp(-dataMethode!$F$25)*L127+((1-exp(-dataMethode!$F$25))/dataMethode!$F$25)*L120</f>
        <v>0</v>
      </c>
      <c r="N127" s="73">
        <f>exp(-dataMethode!$F$25)*M127+((1-exp(-dataMethode!$F$25))/dataMethode!$F$25)*M120</f>
        <v>0</v>
      </c>
      <c r="O127" s="73">
        <f>exp(-dataMethode!$F$25)*N127+((1-exp(-dataMethode!$F$25))/dataMethode!$F$25)*N120</f>
        <v>0</v>
      </c>
      <c r="P127" s="73">
        <f>exp(-dataMethode!$F$25)*O127+((1-exp(-dataMethode!$F$25))/dataMethode!$F$25)*O120</f>
        <v>0</v>
      </c>
      <c r="Q127" s="73">
        <f>exp(-dataMethode!$F$25)*P127+((1-exp(-dataMethode!$F$25))/dataMethode!$F$25)*P120</f>
        <v>0</v>
      </c>
      <c r="R127" s="73">
        <f>exp(-dataMethode!$F$25)*Q127+((1-exp(-dataMethode!$F$25))/dataMethode!$F$25)*Q120</f>
        <v>0</v>
      </c>
      <c r="S127" s="73">
        <f>exp(-dataMethode!$F$25)*R127+((1-exp(-dataMethode!$F$25))/dataMethode!$F$25)*R120</f>
        <v>0</v>
      </c>
      <c r="T127" s="73">
        <f>exp(-dataMethode!$F$25)*S127+((1-exp(-dataMethode!$F$25))/dataMethode!$F$25)*S120</f>
        <v>0</v>
      </c>
      <c r="U127" s="73">
        <f>exp(-dataMethode!$F$25)*T127+((1-exp(-dataMethode!$F$25))/dataMethode!$F$25)*T120</f>
        <v>0</v>
      </c>
      <c r="V127" s="73">
        <f>exp(-dataMethode!$F$25)*U127+((1-exp(-dataMethode!$F$25))/dataMethode!$F$25)*U120</f>
        <v>0</v>
      </c>
      <c r="W127" s="73">
        <f>exp(-dataMethode!$F$25)*V127+((1-exp(-dataMethode!$F$25))/dataMethode!$F$25)*V120</f>
        <v>0</v>
      </c>
      <c r="X127" s="73">
        <f>exp(-dataMethode!$F$25)*W127+((1-exp(-dataMethode!$F$25))/dataMethode!$F$25)*W120</f>
        <v>0</v>
      </c>
      <c r="Y127" s="73">
        <f>exp(-dataMethode!$F$25)*X127+((1-exp(-dataMethode!$F$25))/dataMethode!$F$25)*X120</f>
        <v>0</v>
      </c>
      <c r="Z127" s="73">
        <f>exp(-dataMethode!$F$25)*Y127+((1-exp(-dataMethode!$F$25))/dataMethode!$F$25)*Y120</f>
        <v>0</v>
      </c>
      <c r="AA127" s="73">
        <f>exp(-dataMethode!$F$25)*Z127+((1-exp(-dataMethode!$F$25))/dataMethode!$F$25)*Z120</f>
        <v>0</v>
      </c>
      <c r="AB127" s="73">
        <f>exp(-dataMethode!$F$25)*AA127+((1-exp(-dataMethode!$F$25))/dataMethode!$F$25)*AA120</f>
        <v>0</v>
      </c>
      <c r="AC127" s="73">
        <f>exp(-dataMethode!$F$25)*AB127+((1-exp(-dataMethode!$F$25))/dataMethode!$F$25)*AB120</f>
        <v>0</v>
      </c>
      <c r="AD127" s="73">
        <f>exp(-dataMethode!$F$25)*AC127+((1-exp(-dataMethode!$F$25))/dataMethode!$F$25)*AC120</f>
        <v>0</v>
      </c>
      <c r="AE127" s="73">
        <f>exp(-dataMethode!$F$25)*AD127+((1-exp(-dataMethode!$F$25))/dataMethode!$F$25)*AD120</f>
        <v>0</v>
      </c>
      <c r="AF127" s="73">
        <f>exp(-dataMethode!$F$25)*AE127+((1-exp(-dataMethode!$F$25))/dataMethode!$F$25)*AE120</f>
        <v>0</v>
      </c>
      <c r="AG127" s="73">
        <f>exp(-dataMethode!$F$25)*AF127+((1-exp(-dataMethode!$F$25))/dataMethode!$F$25)*AF120</f>
        <v>0</v>
      </c>
      <c r="AH127" s="73">
        <f>exp(-dataMethode!$F$25)*AG127+((1-exp(-dataMethode!$F$25))/dataMethode!$F$25)*AG120</f>
        <v>0</v>
      </c>
      <c r="AI127" s="73">
        <f>exp(-dataMethode!$F$25)*AH127+((1-exp(-dataMethode!$F$25))/dataMethode!$F$25)*AH120</f>
        <v>0</v>
      </c>
      <c r="AJ127" s="73">
        <f>exp(-dataMethode!$F$25)*AI127+((1-exp(-dataMethode!$F$25))/dataMethode!$F$25)*AI120</f>
        <v>0</v>
      </c>
      <c r="AK127" s="73">
        <f>exp(-dataMethode!$F$25)*AJ127+((1-exp(-dataMethode!$F$25))/dataMethode!$F$25)*AJ120</f>
        <v>0</v>
      </c>
      <c r="AL127" s="73">
        <f>exp(-dataMethode!$F$25)*AK127+((1-exp(-dataMethode!$F$25))/dataMethode!$F$25)*AK120</f>
        <v>0</v>
      </c>
      <c r="AM127" s="73">
        <f>exp(-dataMethode!$F$25)*AL127+((1-exp(-dataMethode!$F$25))/dataMethode!$F$25)*AL120</f>
        <v>0</v>
      </c>
      <c r="AN127" s="73">
        <f>exp(-dataMethode!$F$25)*AM127+((1-exp(-dataMethode!$F$25))/dataMethode!$F$25)*AM120</f>
        <v>0</v>
      </c>
      <c r="AO127" s="73">
        <f>exp(-dataMethode!$F$25)*AN127+((1-exp(-dataMethode!$F$25))/dataMethode!$F$25)*AN120</f>
        <v>0</v>
      </c>
      <c r="AP127" s="73">
        <f>exp(-dataMethode!$F$25)*AO127+((1-exp(-dataMethode!$F$25))/dataMethode!$F$25)*AO120</f>
        <v>0</v>
      </c>
      <c r="AQ127" s="73">
        <f>exp(-dataMethode!$F$25)*AP127+((1-exp(-dataMethode!$F$25))/dataMethode!$F$25)*AP120</f>
        <v>0</v>
      </c>
      <c r="AR127" s="73">
        <f>exp(-dataMethode!$F$25)*AQ127+((1-exp(-dataMethode!$F$25))/dataMethode!$F$25)*AQ120</f>
        <v>0</v>
      </c>
      <c r="AS127" s="73">
        <f>exp(-dataMethode!$F$25)*AR127+((1-exp(-dataMethode!$F$25))/dataMethode!$F$25)*AR120</f>
        <v>0</v>
      </c>
      <c r="AT127" s="73">
        <f>exp(-dataMethode!$F$25)*AS127+((1-exp(-dataMethode!$F$25))/dataMethode!$F$25)*AS120</f>
        <v>0</v>
      </c>
      <c r="AU127" s="73">
        <f>exp(-dataMethode!$F$25)*AT127+((1-exp(-dataMethode!$F$25))/dataMethode!$F$25)*AT120</f>
        <v>0</v>
      </c>
      <c r="AV127" s="73">
        <f>exp(-dataMethode!$F$25)*AU127+((1-exp(-dataMethode!$F$25))/dataMethode!$F$25)*AU120</f>
        <v>0</v>
      </c>
      <c r="AW127" s="73">
        <f>exp(-dataMethode!$F$25)*AV127+((1-exp(-dataMethode!$F$25))/dataMethode!$F$25)*AV120</f>
        <v>0</v>
      </c>
      <c r="AX127" s="73">
        <f>exp(-dataMethode!$F$25)*AW127+((1-exp(-dataMethode!$F$25))/dataMethode!$F$25)*AW120</f>
        <v>0</v>
      </c>
      <c r="AY127" s="73">
        <f>exp(-dataMethode!$F$25)*AX127+((1-exp(-dataMethode!$F$25))/dataMethode!$F$25)*AX120</f>
        <v>0</v>
      </c>
      <c r="AZ127" s="73">
        <f>exp(-dataMethode!$F$25)*AY127+((1-exp(-dataMethode!$F$25))/dataMethode!$F$25)*AY120</f>
        <v>0</v>
      </c>
      <c r="BA127" s="73">
        <f>exp(-dataMethode!$F$25)*AZ127+((1-exp(-dataMethode!$F$25))/dataMethode!$F$25)*AZ120</f>
        <v>0</v>
      </c>
      <c r="BB127" s="73">
        <f>exp(-dataMethode!$F$25)*BA127+((1-exp(-dataMethode!$F$25))/dataMethode!$F$25)*BA120</f>
        <v>0</v>
      </c>
      <c r="BC127" s="73">
        <f>exp(-dataMethode!$F$25)*BB127+((1-exp(-dataMethode!$F$25))/dataMethode!$F$25)*BB120</f>
        <v>0</v>
      </c>
      <c r="BD127" s="73">
        <f>exp(-dataMethode!$F$25)*BC127+((1-exp(-dataMethode!$F$25))/dataMethode!$F$25)*BC120</f>
        <v>0</v>
      </c>
      <c r="BE127" s="73">
        <f>exp(-dataMethode!$F$25)*BD127+((1-exp(-dataMethode!$F$25))/dataMethode!$F$25)*BD120</f>
        <v>0</v>
      </c>
      <c r="BF127" s="73">
        <f>exp(-dataMethode!$F$25)*BE127+((1-exp(-dataMethode!$F$25))/dataMethode!$F$25)*BE120</f>
        <v>0</v>
      </c>
      <c r="BG127" s="73">
        <f>exp(-dataMethode!$F$25)*BF127+((1-exp(-dataMethode!$F$25))/dataMethode!$F$25)*BF120</f>
        <v>0</v>
      </c>
      <c r="BH127" s="73">
        <f>exp(-dataMethode!$F$25)*BG127+((1-exp(-dataMethode!$F$25))/dataMethode!$F$25)*BG120</f>
        <v>0</v>
      </c>
      <c r="BI127" s="73">
        <f>exp(-dataMethode!$F$25)*BH127+((1-exp(-dataMethode!$F$25))/dataMethode!$F$25)*BH120</f>
        <v>0</v>
      </c>
      <c r="BJ127" s="73">
        <f>exp(-dataMethode!$F$25)*BI127+((1-exp(-dataMethode!$F$25))/dataMethode!$F$25)*BI120</f>
        <v>0</v>
      </c>
      <c r="BK127" s="73">
        <f>exp(-dataMethode!$F$25)*BJ127+((1-exp(-dataMethode!$F$25))/dataMethode!$F$25)*BJ120</f>
        <v>0</v>
      </c>
      <c r="BL127" s="73">
        <f>exp(-dataMethode!$F$25)*BK127+((1-exp(-dataMethode!$F$25))/dataMethode!$F$25)*BK120</f>
        <v>0</v>
      </c>
      <c r="BM127" s="73">
        <f>exp(-dataMethode!$F$25)*BL127+((1-exp(-dataMethode!$F$25))/dataMethode!$F$25)*BL120</f>
        <v>0</v>
      </c>
      <c r="BN127" s="73">
        <f>exp(-dataMethode!$F$25)*BM127+((1-exp(-dataMethode!$F$25))/dataMethode!$F$25)*BM120</f>
        <v>0</v>
      </c>
      <c r="BO127" s="73">
        <f>exp(-dataMethode!$F$25)*BN127+((1-exp(-dataMethode!$F$25))/dataMethode!$F$25)*BN120</f>
        <v>0</v>
      </c>
      <c r="BP127" s="73">
        <f>exp(-dataMethode!$F$25)*BO127+((1-exp(-dataMethode!$F$25))/dataMethode!$F$25)*BO120</f>
        <v>0</v>
      </c>
      <c r="BQ127" s="73">
        <f>exp(-dataMethode!$F$25)*BP127+((1-exp(-dataMethode!$F$25))/dataMethode!$F$25)*BP120</f>
        <v>0</v>
      </c>
      <c r="BR127" s="73">
        <f>exp(-dataMethode!$F$25)*BQ127+((1-exp(-dataMethode!$F$25))/dataMethode!$F$25)*BQ120</f>
        <v>0</v>
      </c>
      <c r="BS127" s="73">
        <f>exp(-dataMethode!$F$25)*BR127+((1-exp(-dataMethode!$F$25))/dataMethode!$F$25)*BR120</f>
        <v>0</v>
      </c>
      <c r="BT127" s="73">
        <f>exp(-dataMethode!$F$25)*BS127+((1-exp(-dataMethode!$F$25))/dataMethode!$F$25)*BS120</f>
        <v>0</v>
      </c>
      <c r="BU127" s="73">
        <f>exp(-dataMethode!$F$25)*BT127+((1-exp(-dataMethode!$F$25))/dataMethode!$F$25)*BT120</f>
        <v>0</v>
      </c>
      <c r="BV127" s="73">
        <f>exp(-dataMethode!$F$25)*BU127+((1-exp(-dataMethode!$F$25))/dataMethode!$F$25)*BU120</f>
        <v>0</v>
      </c>
      <c r="BW127" s="73">
        <f>exp(-dataMethode!$F$25)*BV127+((1-exp(-dataMethode!$F$25))/dataMethode!$F$25)*BV120</f>
        <v>0</v>
      </c>
      <c r="BX127" s="73">
        <f>exp(-dataMethode!$F$25)*BW127+((1-exp(-dataMethode!$F$25))/dataMethode!$F$25)*BW120</f>
        <v>0</v>
      </c>
      <c r="BY127" s="73">
        <f>exp(-dataMethode!$F$25)*BX127+((1-exp(-dataMethode!$F$25))/dataMethode!$F$25)*BX120</f>
        <v>0</v>
      </c>
      <c r="BZ127" s="73">
        <f>exp(-dataMethode!$F$25)*BY127+((1-exp(-dataMethode!$F$25))/dataMethode!$F$25)*BY120</f>
        <v>0</v>
      </c>
      <c r="CA127" s="73">
        <f>exp(-dataMethode!$F$25)*BZ127+((1-exp(-dataMethode!$F$25))/dataMethode!$F$25)*BZ120</f>
        <v>0</v>
      </c>
      <c r="CB127" s="73">
        <f>exp(-dataMethode!$F$25)*CA127+((1-exp(-dataMethode!$F$25))/dataMethode!$F$25)*CA120</f>
        <v>0</v>
      </c>
      <c r="CC127" s="73">
        <f>exp(-dataMethode!$F$25)*CB127+((1-exp(-dataMethode!$F$25))/dataMethode!$F$25)*CB120</f>
        <v>0</v>
      </c>
      <c r="CD127" s="73">
        <f>exp(-dataMethode!$F$25)*CC127+((1-exp(-dataMethode!$F$25))/dataMethode!$F$25)*CC120</f>
        <v>0</v>
      </c>
      <c r="CE127" s="73">
        <f>exp(-dataMethode!$F$25)*CD127+((1-exp(-dataMethode!$F$25))/dataMethode!$F$25)*CD120</f>
        <v>0</v>
      </c>
      <c r="CF127" s="73">
        <f>exp(-dataMethode!$F$25)*CE127+((1-exp(-dataMethode!$F$25))/dataMethode!$F$25)*CE120</f>
        <v>0</v>
      </c>
      <c r="CG127" s="73">
        <f>exp(-dataMethode!$F$25)*CF127+((1-exp(-dataMethode!$F$25))/dataMethode!$F$25)*CF120</f>
        <v>0</v>
      </c>
      <c r="CH127" s="73">
        <f>exp(-dataMethode!$F$25)*CG127+((1-exp(-dataMethode!$F$25))/dataMethode!$F$25)*CG120</f>
        <v>0</v>
      </c>
      <c r="CI127" s="73">
        <f>exp(-dataMethode!$F$25)*CH127+((1-exp(-dataMethode!$F$25))/dataMethode!$F$25)*CH120</f>
        <v>0</v>
      </c>
      <c r="CJ127" s="73">
        <f>exp(-dataMethode!$F$25)*CI127+((1-exp(-dataMethode!$F$25))/dataMethode!$F$25)*CI120</f>
        <v>0</v>
      </c>
      <c r="CK127" s="73">
        <f>exp(-dataMethode!$F$25)*CJ127+((1-exp(-dataMethode!$F$25))/dataMethode!$F$25)*CJ120</f>
        <v>0</v>
      </c>
      <c r="CL127" s="73">
        <f>exp(-dataMethode!$F$25)*CK127+((1-exp(-dataMethode!$F$25))/dataMethode!$F$25)*CK120</f>
        <v>0</v>
      </c>
      <c r="CM127" s="73">
        <f>exp(-dataMethode!$F$25)*CL127+((1-exp(-dataMethode!$F$25))/dataMethode!$F$25)*CL120</f>
        <v>0</v>
      </c>
      <c r="CN127" s="73">
        <f>exp(-dataMethode!$F$25)*CM127+((1-exp(-dataMethode!$F$25))/dataMethode!$F$25)*CM120</f>
        <v>0</v>
      </c>
      <c r="CO127" s="73">
        <f>exp(-dataMethode!$F$25)*CN127+((1-exp(-dataMethode!$F$25))/dataMethode!$F$25)*CN120</f>
        <v>0</v>
      </c>
      <c r="CP127" s="73">
        <f>exp(-dataMethode!$F$25)*CO127+((1-exp(-dataMethode!$F$25))/dataMethode!$F$25)*CO120</f>
        <v>0</v>
      </c>
      <c r="CQ127" s="73">
        <f>exp(-dataMethode!$F$25)*CP127+((1-exp(-dataMethode!$F$25))/dataMethode!$F$25)*CP120</f>
        <v>0</v>
      </c>
      <c r="CR127" s="73">
        <f>exp(-dataMethode!$F$25)*CQ127+((1-exp(-dataMethode!$F$25))/dataMethode!$F$25)*CQ120</f>
        <v>0</v>
      </c>
      <c r="CS127" s="73">
        <f>exp(-dataMethode!$F$25)*CR127+((1-exp(-dataMethode!$F$25))/dataMethode!$F$25)*CR120</f>
        <v>0</v>
      </c>
      <c r="CT127" s="73">
        <f>exp(-dataMethode!$F$25)*CS127+((1-exp(-dataMethode!$F$25))/dataMethode!$F$25)*CS120</f>
        <v>0</v>
      </c>
      <c r="CU127" s="73">
        <f>exp(-dataMethode!$F$25)*CT127+((1-exp(-dataMethode!$F$25))/dataMethode!$F$25)*CT120</f>
        <v>0</v>
      </c>
      <c r="CV127" s="73">
        <f>exp(-dataMethode!$F$25)*CU127+((1-exp(-dataMethode!$F$25))/dataMethode!$F$25)*CU120</f>
        <v>0</v>
      </c>
      <c r="CW127" s="73">
        <f>exp(-dataMethode!$F$25)*CV127+((1-exp(-dataMethode!$F$25))/dataMethode!$F$25)*CV120</f>
        <v>0</v>
      </c>
      <c r="CX127" s="73">
        <f>exp(-dataMethode!$F$25)*CW127+((1-exp(-dataMethode!$F$25))/dataMethode!$F$25)*CW120</f>
        <v>0</v>
      </c>
      <c r="CY127" s="73">
        <f>exp(-dataMethode!$F$25)*CX127+((1-exp(-dataMethode!$F$25))/dataMethode!$F$25)*CX120</f>
        <v>0</v>
      </c>
      <c r="CZ127" s="73">
        <f>exp(-dataMethode!$F$25)*CY127+((1-exp(-dataMethode!$F$25))/dataMethode!$F$25)*CY120</f>
        <v>0</v>
      </c>
      <c r="DA127" s="73">
        <f>exp(-dataMethode!$F$25)*CZ127+((1-exp(-dataMethode!$F$25))/dataMethode!$F$25)*CZ120</f>
        <v>0</v>
      </c>
      <c r="DB127" s="73">
        <f>exp(-dataMethode!$F$25)*DA127+((1-exp(-dataMethode!$F$25))/dataMethode!$F$25)*DA120</f>
        <v>0</v>
      </c>
      <c r="DC127" s="73">
        <f>exp(-dataMethode!$F$25)*DB127+((1-exp(-dataMethode!$F$25))/dataMethode!$F$25)*DB120</f>
        <v>0</v>
      </c>
      <c r="DD127" s="73">
        <f>exp(-dataMethode!$F$25)*DC127+((1-exp(-dataMethode!$F$25))/dataMethode!$F$25)*DC120</f>
        <v>0</v>
      </c>
      <c r="DE127" s="73">
        <f>exp(-dataMethode!$F$25)*DD127+((1-exp(-dataMethode!$F$25))/dataMethode!$F$25)*DD120</f>
        <v>0</v>
      </c>
      <c r="DF127" s="73">
        <f>exp(-dataMethode!$F$25)*DE127+((1-exp(-dataMethode!$F$25))/dataMethode!$F$25)*DE120</f>
        <v>0</v>
      </c>
      <c r="DG127" s="73">
        <f>exp(-dataMethode!$F$25)*DF127+((1-exp(-dataMethode!$F$25))/dataMethode!$F$25)*DF120</f>
        <v>0</v>
      </c>
      <c r="DH127" s="73">
        <f>exp(-dataMethode!$F$25)*DG127+((1-exp(-dataMethode!$F$25))/dataMethode!$F$25)*DG120</f>
        <v>0</v>
      </c>
      <c r="DI127" s="73">
        <f>exp(-dataMethode!$F$25)*DH127+((1-exp(-dataMethode!$F$25))/dataMethode!$F$25)*DH120</f>
        <v>0</v>
      </c>
      <c r="DJ127" s="73">
        <f>exp(-dataMethode!$F$25)*DI127+((1-exp(-dataMethode!$F$25))/dataMethode!$F$25)*DI120</f>
        <v>0</v>
      </c>
      <c r="DK127" s="73">
        <f>exp(-dataMethode!$F$25)*DJ127+((1-exp(-dataMethode!$F$25))/dataMethode!$F$25)*DJ120</f>
        <v>0</v>
      </c>
      <c r="DL127" s="73">
        <f>exp(-dataMethode!$F$25)*DK127+((1-exp(-dataMethode!$F$25))/dataMethode!$F$25)*DK120</f>
        <v>0</v>
      </c>
      <c r="DM127" s="73">
        <f>exp(-dataMethode!$F$25)*DL127+((1-exp(-dataMethode!$F$25))/dataMethode!$F$25)*DL120</f>
        <v>0</v>
      </c>
      <c r="DN127" s="73">
        <f>exp(-dataMethode!$F$25)*DM127+((1-exp(-dataMethode!$F$25))/dataMethode!$F$25)*DM120</f>
        <v>0</v>
      </c>
      <c r="DO127" s="73">
        <f>exp(-dataMethode!$F$25)*DN127+((1-exp(-dataMethode!$F$25))/dataMethode!$F$25)*DN120</f>
        <v>0</v>
      </c>
      <c r="DP127" s="73">
        <f>exp(-dataMethode!$F$25)*DO127+((1-exp(-dataMethode!$F$25))/dataMethode!$F$25)*DO120</f>
        <v>0</v>
      </c>
      <c r="DQ127" s="73">
        <f>exp(-dataMethode!$F$25)*DP127+((1-exp(-dataMethode!$F$25))/dataMethode!$F$25)*DP120</f>
        <v>0</v>
      </c>
      <c r="DR127" s="73">
        <f>exp(-dataMethode!$F$25)*DQ127+((1-exp(-dataMethode!$F$25))/dataMethode!$F$25)*DQ120</f>
        <v>0</v>
      </c>
      <c r="DS127" s="73">
        <f>exp(-dataMethode!$F$25)*DR127+((1-exp(-dataMethode!$F$25))/dataMethode!$F$25)*DR120</f>
        <v>0</v>
      </c>
      <c r="DT127" s="73">
        <f>exp(-dataMethode!$F$25)*DS127+((1-exp(-dataMethode!$F$25))/dataMethode!$F$25)*DS120</f>
        <v>0</v>
      </c>
      <c r="DU127" s="73">
        <f>exp(-dataMethode!$F$25)*DT127+((1-exp(-dataMethode!$F$25))/dataMethode!$F$25)*DT120</f>
        <v>0</v>
      </c>
      <c r="DV127" s="73">
        <f>exp(-dataMethode!$F$25)*DU127+((1-exp(-dataMethode!$F$25))/dataMethode!$F$25)*DU120</f>
        <v>0</v>
      </c>
      <c r="DW127" s="73">
        <f>exp(-dataMethode!$F$25)*DV127+((1-exp(-dataMethode!$F$25))/dataMethode!$F$25)*DV120</f>
        <v>0</v>
      </c>
      <c r="DX127" s="73">
        <f>exp(-dataMethode!$F$25)*DW127+((1-exp(-dataMethode!$F$25))/dataMethode!$F$25)*DW120</f>
        <v>0</v>
      </c>
      <c r="DY127" s="73">
        <f>exp(-dataMethode!$F$25)*DX127+((1-exp(-dataMethode!$F$25))/dataMethode!$F$25)*DX120</f>
        <v>0</v>
      </c>
      <c r="DZ127" s="73">
        <f>exp(-dataMethode!$F$25)*DY127+((1-exp(-dataMethode!$F$25))/dataMethode!$F$25)*DY120</f>
        <v>0</v>
      </c>
      <c r="EA127" s="73">
        <f>exp(-dataMethode!$F$25)*DZ127+((1-exp(-dataMethode!$F$25))/dataMethode!$F$25)*DZ120</f>
        <v>0</v>
      </c>
      <c r="EB127" s="73">
        <f>exp(-dataMethode!$F$25)*EA127+((1-exp(-dataMethode!$F$25))/dataMethode!$F$25)*EA120</f>
        <v>0</v>
      </c>
      <c r="EC127" s="73">
        <f>exp(-dataMethode!$F$25)*EB127+((1-exp(-dataMethode!$F$25))/dataMethode!$F$25)*EB120</f>
        <v>0</v>
      </c>
      <c r="ED127" s="73">
        <f>exp(-dataMethode!$F$25)*EC127+((1-exp(-dataMethode!$F$25))/dataMethode!$F$25)*EC120</f>
        <v>0</v>
      </c>
      <c r="EE127" s="73">
        <f>exp(-dataMethode!$F$25)*ED127+((1-exp(-dataMethode!$F$25))/dataMethode!$F$25)*ED120</f>
        <v>0</v>
      </c>
      <c r="EF127" s="73">
        <f>exp(-dataMethode!$F$25)*EE127+((1-exp(-dataMethode!$F$25))/dataMethode!$F$25)*EE120</f>
        <v>0</v>
      </c>
      <c r="EG127" s="73">
        <f>exp(-dataMethode!$F$25)*EF127+((1-exp(-dataMethode!$F$25))/dataMethode!$F$25)*EF120</f>
        <v>0</v>
      </c>
      <c r="EH127" s="73">
        <f>exp(-dataMethode!$F$25)*EG127+((1-exp(-dataMethode!$F$25))/dataMethode!$F$25)*EG120</f>
        <v>0</v>
      </c>
      <c r="EI127" s="73">
        <f>exp(-dataMethode!$F$25)*EH127+((1-exp(-dataMethode!$F$25))/dataMethode!$F$25)*EH120</f>
        <v>0</v>
      </c>
      <c r="EJ127" s="73">
        <f>exp(-dataMethode!$F$25)*EI127+((1-exp(-dataMethode!$F$25))/dataMethode!$F$25)*EI120</f>
        <v>0</v>
      </c>
      <c r="EK127" s="73">
        <f>exp(-dataMethode!$F$25)*EJ127+((1-exp(-dataMethode!$F$25))/dataMethode!$F$25)*EJ120</f>
        <v>0</v>
      </c>
      <c r="EL127" s="73">
        <f>exp(-dataMethode!$F$25)*EK127+((1-exp(-dataMethode!$F$25))/dataMethode!$F$25)*EK120</f>
        <v>0</v>
      </c>
      <c r="EM127" s="73">
        <f>exp(-dataMethode!$F$25)*EL127+((1-exp(-dataMethode!$F$25))/dataMethode!$F$25)*EL120</f>
        <v>0</v>
      </c>
      <c r="EN127" s="73">
        <f>exp(-dataMethode!$F$25)*EM127+((1-exp(-dataMethode!$F$25))/dataMethode!$F$25)*EM120</f>
        <v>0</v>
      </c>
      <c r="EO127" s="73">
        <f>exp(-dataMethode!$F$25)*EN127+((1-exp(-dataMethode!$F$25))/dataMethode!$F$25)*EN120</f>
        <v>0</v>
      </c>
      <c r="EP127" s="73">
        <f>exp(-dataMethode!$F$25)*EO127+((1-exp(-dataMethode!$F$25))/dataMethode!$F$25)*EO120</f>
        <v>0</v>
      </c>
      <c r="EQ127" s="73">
        <f>exp(-dataMethode!$F$25)*EP127+((1-exp(-dataMethode!$F$25))/dataMethode!$F$25)*EP120</f>
        <v>0</v>
      </c>
      <c r="ER127" s="73">
        <f>exp(-dataMethode!$F$25)*EQ127+((1-exp(-dataMethode!$F$25))/dataMethode!$F$25)*EQ120</f>
        <v>0</v>
      </c>
      <c r="ES127" s="73">
        <f>exp(-dataMethode!$F$25)*ER127+((1-exp(-dataMethode!$F$25))/dataMethode!$F$25)*ER120</f>
        <v>0</v>
      </c>
      <c r="ET127" s="73">
        <f>exp(-dataMethode!$F$25)*ES127+((1-exp(-dataMethode!$F$25))/dataMethode!$F$25)*ES120</f>
        <v>0</v>
      </c>
      <c r="EU127" s="73">
        <f>exp(-dataMethode!$F$25)*ET127+((1-exp(-dataMethode!$F$25))/dataMethode!$F$25)*ET120</f>
        <v>0</v>
      </c>
      <c r="EV127" s="73">
        <f>exp(-dataMethode!$F$25)*EU127+((1-exp(-dataMethode!$F$25))/dataMethode!$F$25)*EU120</f>
        <v>0</v>
      </c>
      <c r="EW127" s="73">
        <f>exp(-dataMethode!$F$25)*EV127+((1-exp(-dataMethode!$F$25))/dataMethode!$F$25)*EV120</f>
        <v>0</v>
      </c>
      <c r="EX127" s="73">
        <f>exp(-dataMethode!$F$25)*EW127+((1-exp(-dataMethode!$F$25))/dataMethode!$F$25)*EW120</f>
        <v>0</v>
      </c>
      <c r="EY127" s="73">
        <f>exp(-dataMethode!$F$25)*EX127+((1-exp(-dataMethode!$F$25))/dataMethode!$F$25)*EX120</f>
        <v>0</v>
      </c>
      <c r="EZ127" s="73">
        <f>exp(-dataMethode!$F$25)*EY127+((1-exp(-dataMethode!$F$25))/dataMethode!$F$25)*EY120</f>
        <v>0</v>
      </c>
      <c r="FA127" s="73">
        <f>exp(-dataMethode!$F$25)*EZ127+((1-exp(-dataMethode!$F$25))/dataMethode!$F$25)*EZ120</f>
        <v>0</v>
      </c>
      <c r="FB127" s="73">
        <f>exp(-dataMethode!$F$25)*FA127+((1-exp(-dataMethode!$F$25))/dataMethode!$F$25)*FA120</f>
        <v>0</v>
      </c>
      <c r="FC127" s="73">
        <f>exp(-dataMethode!$F$25)*FB127+((1-exp(-dataMethode!$F$25))/dataMethode!$F$25)*FB120</f>
        <v>0</v>
      </c>
      <c r="FD127" s="73">
        <f>exp(-dataMethode!$F$25)*FC127+((1-exp(-dataMethode!$F$25))/dataMethode!$F$25)*FC120</f>
        <v>0</v>
      </c>
      <c r="FE127" s="73">
        <f>exp(-dataMethode!$F$25)*FD127+((1-exp(-dataMethode!$F$25))/dataMethode!$F$25)*FD120</f>
        <v>0</v>
      </c>
      <c r="FF127" s="73">
        <f>exp(-dataMethode!$F$25)*FE127+((1-exp(-dataMethode!$F$25))/dataMethode!$F$25)*FE120</f>
        <v>0</v>
      </c>
      <c r="FG127" s="73">
        <f>exp(-dataMethode!$F$25)*FF127+((1-exp(-dataMethode!$F$25))/dataMethode!$F$25)*FF120</f>
        <v>0</v>
      </c>
      <c r="FH127" s="73">
        <f>exp(-dataMethode!$F$25)*FG127+((1-exp(-dataMethode!$F$25))/dataMethode!$F$25)*FG120</f>
        <v>0</v>
      </c>
      <c r="FI127" s="73">
        <f>exp(-dataMethode!$F$25)*FH127+((1-exp(-dataMethode!$F$25))/dataMethode!$F$25)*FH120</f>
        <v>0</v>
      </c>
      <c r="FJ127" s="73">
        <f>exp(-dataMethode!$F$25)*FI127+((1-exp(-dataMethode!$F$25))/dataMethode!$F$25)*FI120</f>
        <v>0</v>
      </c>
      <c r="FK127" s="73">
        <f>exp(-dataMethode!$F$25)*FJ127+((1-exp(-dataMethode!$F$25))/dataMethode!$F$25)*FJ120</f>
        <v>0</v>
      </c>
      <c r="FL127" s="73">
        <f>exp(-dataMethode!$F$25)*FK127+((1-exp(-dataMethode!$F$25))/dataMethode!$F$25)*FK120</f>
        <v>0</v>
      </c>
      <c r="FM127" s="73">
        <f>exp(-dataMethode!$F$25)*FL127+((1-exp(-dataMethode!$F$25))/dataMethode!$F$25)*FL120</f>
        <v>0</v>
      </c>
      <c r="FN127" s="73">
        <f>exp(-dataMethode!$F$25)*FM127+((1-exp(-dataMethode!$F$25))/dataMethode!$F$25)*FM120</f>
        <v>0</v>
      </c>
      <c r="FO127" s="73">
        <f>exp(-dataMethode!$F$25)*FN127+((1-exp(-dataMethode!$F$25))/dataMethode!$F$25)*FN120</f>
        <v>0</v>
      </c>
      <c r="FP127" s="73">
        <f>exp(-dataMethode!$F$25)*FO127+((1-exp(-dataMethode!$F$25))/dataMethode!$F$25)*FO120</f>
        <v>0</v>
      </c>
      <c r="FQ127" s="73">
        <f>exp(-dataMethode!$F$25)*FP127+((1-exp(-dataMethode!$F$25))/dataMethode!$F$25)*FP120</f>
        <v>0</v>
      </c>
      <c r="FR127" s="73">
        <f>exp(-dataMethode!$F$25)*FQ127+((1-exp(-dataMethode!$F$25))/dataMethode!$F$25)*FQ120</f>
        <v>0</v>
      </c>
      <c r="FS127" s="73">
        <f>exp(-dataMethode!$F$25)*FR127+((1-exp(-dataMethode!$F$25))/dataMethode!$F$25)*FR120</f>
        <v>0</v>
      </c>
      <c r="FT127" s="73">
        <f>exp(-dataMethode!$F$25)*FS127+((1-exp(-dataMethode!$F$25))/dataMethode!$F$25)*FS120</f>
        <v>0</v>
      </c>
      <c r="FU127" s="73">
        <f>exp(-dataMethode!$F$25)*FT127+((1-exp(-dataMethode!$F$25))/dataMethode!$F$25)*FT120</f>
        <v>0</v>
      </c>
      <c r="FV127" s="73">
        <f>exp(-dataMethode!$F$25)*FU127+((1-exp(-dataMethode!$F$25))/dataMethode!$F$25)*FU120</f>
        <v>0</v>
      </c>
      <c r="FW127" s="73">
        <f>exp(-dataMethode!$F$25)*FV127+((1-exp(-dataMethode!$F$25))/dataMethode!$F$25)*FV120</f>
        <v>0</v>
      </c>
      <c r="FX127" s="73">
        <f>exp(-dataMethode!$F$25)*FW127+((1-exp(-dataMethode!$F$25))/dataMethode!$F$25)*FW120</f>
        <v>0</v>
      </c>
      <c r="FY127" s="73">
        <f>exp(-dataMethode!$F$25)*FX127+((1-exp(-dataMethode!$F$25))/dataMethode!$F$25)*FX120</f>
        <v>0</v>
      </c>
      <c r="FZ127" s="73">
        <f>exp(-dataMethode!$F$25)*FY127+((1-exp(-dataMethode!$F$25))/dataMethode!$F$25)*FY120</f>
        <v>0</v>
      </c>
      <c r="GA127" s="73">
        <f>exp(-dataMethode!$F$25)*FZ127+((1-exp(-dataMethode!$F$25))/dataMethode!$F$25)*FZ120</f>
        <v>0</v>
      </c>
      <c r="GB127" s="73">
        <f>exp(-dataMethode!$F$25)*GA127+((1-exp(-dataMethode!$F$25))/dataMethode!$F$25)*GA120</f>
        <v>0</v>
      </c>
      <c r="GC127" s="73">
        <f>exp(-dataMethode!$F$25)*GB127+((1-exp(-dataMethode!$F$25))/dataMethode!$F$25)*GB120</f>
        <v>0</v>
      </c>
      <c r="GD127" s="73">
        <f>exp(-dataMethode!$F$25)*GC127+((1-exp(-dataMethode!$F$25))/dataMethode!$F$25)*GC120</f>
        <v>0</v>
      </c>
      <c r="GE127" s="73">
        <f>exp(-dataMethode!$F$25)*GD127+((1-exp(-dataMethode!$F$25))/dataMethode!$F$25)*GD120</f>
        <v>0</v>
      </c>
      <c r="GF127" s="73">
        <f>exp(-dataMethode!$F$25)*GE127+((1-exp(-dataMethode!$F$25))/dataMethode!$F$25)*GE120</f>
        <v>0</v>
      </c>
      <c r="GG127" s="73">
        <f>exp(-dataMethode!$F$25)*GF127+((1-exp(-dataMethode!$F$25))/dataMethode!$F$25)*GF120</f>
        <v>0</v>
      </c>
    </row>
    <row r="128">
      <c r="A128" s="66"/>
      <c r="B128" s="66"/>
      <c r="C128" s="66"/>
      <c r="D128" s="20"/>
      <c r="E128" s="50"/>
      <c r="F128" s="50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1"/>
      <c r="AK128" s="131"/>
      <c r="AL128" s="131"/>
      <c r="AM128" s="131"/>
      <c r="AN128" s="131"/>
      <c r="AO128" s="131"/>
      <c r="AP128" s="131"/>
      <c r="AQ128" s="131"/>
      <c r="AR128" s="131"/>
      <c r="AS128" s="131"/>
      <c r="AT128" s="131"/>
      <c r="AU128" s="131"/>
      <c r="AV128" s="131"/>
      <c r="AW128" s="131"/>
      <c r="AX128" s="131"/>
      <c r="AY128" s="131"/>
      <c r="AZ128" s="131"/>
      <c r="BA128" s="131"/>
      <c r="BB128" s="131"/>
      <c r="BC128" s="131"/>
      <c r="BD128" s="131"/>
      <c r="BE128" s="131"/>
      <c r="BF128" s="131"/>
      <c r="BG128" s="131"/>
      <c r="BH128" s="131"/>
      <c r="BI128" s="131"/>
      <c r="BJ128" s="131"/>
      <c r="BK128" s="131"/>
      <c r="BL128" s="131"/>
      <c r="BM128" s="131"/>
      <c r="BN128" s="131"/>
      <c r="BO128" s="131"/>
      <c r="BP128" s="131"/>
      <c r="BQ128" s="131"/>
      <c r="BR128" s="131"/>
      <c r="BS128" s="131"/>
      <c r="BT128" s="131"/>
      <c r="BU128" s="131"/>
      <c r="BV128" s="131"/>
      <c r="BW128" s="131"/>
      <c r="BX128" s="131"/>
      <c r="BY128" s="131"/>
      <c r="BZ128" s="131"/>
      <c r="CA128" s="131"/>
      <c r="CB128" s="131"/>
      <c r="CC128" s="131"/>
      <c r="CD128" s="131"/>
      <c r="CE128" s="131"/>
      <c r="CF128" s="131"/>
      <c r="CG128" s="131"/>
      <c r="CH128" s="131"/>
      <c r="CI128" s="131"/>
      <c r="CJ128" s="131"/>
      <c r="CK128" s="131"/>
      <c r="CL128" s="131"/>
      <c r="CM128" s="131"/>
      <c r="CN128" s="131"/>
      <c r="CO128" s="131"/>
      <c r="CP128" s="131"/>
      <c r="CQ128" s="131"/>
      <c r="CR128" s="131"/>
      <c r="CS128" s="131"/>
      <c r="CT128" s="131"/>
      <c r="CU128" s="131"/>
      <c r="CV128" s="131"/>
      <c r="CW128" s="131"/>
      <c r="CX128" s="131"/>
      <c r="CY128" s="131"/>
      <c r="CZ128" s="131"/>
      <c r="DA128" s="131"/>
      <c r="DB128" s="131"/>
      <c r="DC128" s="131"/>
      <c r="DD128" s="131"/>
      <c r="DE128" s="131"/>
      <c r="DF128" s="131"/>
      <c r="DG128" s="131"/>
      <c r="DH128" s="131"/>
      <c r="DI128" s="131"/>
      <c r="DJ128" s="131"/>
      <c r="DK128" s="131"/>
      <c r="DL128" s="131"/>
      <c r="DM128" s="131"/>
      <c r="DN128" s="131"/>
      <c r="DO128" s="131"/>
      <c r="DP128" s="131"/>
      <c r="DQ128" s="131"/>
      <c r="DR128" s="131"/>
      <c r="DS128" s="131"/>
      <c r="DT128" s="131"/>
      <c r="DU128" s="131"/>
      <c r="DV128" s="131"/>
      <c r="DW128" s="131"/>
      <c r="DX128" s="131"/>
      <c r="DY128" s="131"/>
      <c r="DZ128" s="131"/>
      <c r="EA128" s="131"/>
      <c r="EB128" s="131"/>
      <c r="EC128" s="131"/>
      <c r="ED128" s="131"/>
      <c r="EE128" s="131"/>
      <c r="EF128" s="131"/>
      <c r="EG128" s="131"/>
      <c r="EH128" s="131"/>
      <c r="EI128" s="131"/>
      <c r="EJ128" s="131"/>
      <c r="EK128" s="131"/>
      <c r="EL128" s="131"/>
      <c r="EM128" s="131"/>
      <c r="EN128" s="131"/>
      <c r="EO128" s="131"/>
      <c r="EP128" s="131"/>
      <c r="EQ128" s="131"/>
      <c r="ER128" s="131"/>
      <c r="ES128" s="131"/>
      <c r="ET128" s="131"/>
      <c r="EU128" s="131"/>
      <c r="EV128" s="131"/>
      <c r="EW128" s="131"/>
      <c r="EX128" s="131"/>
      <c r="EY128" s="131"/>
      <c r="EZ128" s="131"/>
      <c r="FA128" s="131"/>
      <c r="FB128" s="131"/>
      <c r="FC128" s="131"/>
      <c r="FD128" s="131"/>
      <c r="FE128" s="131"/>
      <c r="FF128" s="131"/>
      <c r="FG128" s="131"/>
      <c r="FH128" s="131"/>
      <c r="FI128" s="131"/>
      <c r="FJ128" s="131"/>
      <c r="FK128" s="131"/>
      <c r="FL128" s="131"/>
      <c r="FM128" s="131"/>
      <c r="FN128" s="131"/>
      <c r="FO128" s="131"/>
      <c r="FP128" s="131"/>
      <c r="FQ128" s="131"/>
      <c r="FR128" s="131"/>
      <c r="FS128" s="131"/>
      <c r="FT128" s="131"/>
      <c r="FU128" s="131"/>
      <c r="FV128" s="131"/>
      <c r="FW128" s="131"/>
      <c r="FX128" s="131"/>
      <c r="FY128" s="131"/>
      <c r="FZ128" s="131"/>
      <c r="GA128" s="131"/>
      <c r="GB128" s="131"/>
      <c r="GC128" s="131"/>
      <c r="GD128" s="131"/>
      <c r="GE128" s="131"/>
      <c r="GF128" s="131"/>
      <c r="GG128" s="131"/>
    </row>
    <row r="129">
      <c r="A129" s="66"/>
      <c r="B129" s="66"/>
      <c r="C129" s="66"/>
      <c r="D129" s="138" t="s">
        <v>163</v>
      </c>
      <c r="E129" s="133"/>
      <c r="F129" s="133" t="s">
        <v>76</v>
      </c>
      <c r="G129" s="134"/>
      <c r="H129" s="135">
        <f t="shared" ref="H129:GF129" si="28">H124+H125+H126+H127</f>
        <v>0</v>
      </c>
      <c r="I129" s="135">
        <f t="shared" si="28"/>
        <v>0</v>
      </c>
      <c r="J129" s="135">
        <f t="shared" si="28"/>
        <v>0</v>
      </c>
      <c r="K129" s="135">
        <f t="shared" si="28"/>
        <v>0</v>
      </c>
      <c r="L129" s="135">
        <f t="shared" si="28"/>
        <v>0</v>
      </c>
      <c r="M129" s="135">
        <f t="shared" si="28"/>
        <v>0</v>
      </c>
      <c r="N129" s="135">
        <f t="shared" si="28"/>
        <v>0</v>
      </c>
      <c r="O129" s="135">
        <f t="shared" si="28"/>
        <v>0</v>
      </c>
      <c r="P129" s="135">
        <f t="shared" si="28"/>
        <v>0</v>
      </c>
      <c r="Q129" s="135">
        <f t="shared" si="28"/>
        <v>0</v>
      </c>
      <c r="R129" s="135">
        <f t="shared" si="28"/>
        <v>0</v>
      </c>
      <c r="S129" s="135">
        <f t="shared" si="28"/>
        <v>0</v>
      </c>
      <c r="T129" s="135">
        <f t="shared" si="28"/>
        <v>0</v>
      </c>
      <c r="U129" s="135">
        <f t="shared" si="28"/>
        <v>0</v>
      </c>
      <c r="V129" s="135">
        <f t="shared" si="28"/>
        <v>0</v>
      </c>
      <c r="W129" s="135">
        <f t="shared" si="28"/>
        <v>0</v>
      </c>
      <c r="X129" s="135">
        <f t="shared" si="28"/>
        <v>0</v>
      </c>
      <c r="Y129" s="135">
        <f t="shared" si="28"/>
        <v>0</v>
      </c>
      <c r="Z129" s="135">
        <f t="shared" si="28"/>
        <v>0</v>
      </c>
      <c r="AA129" s="135">
        <f t="shared" si="28"/>
        <v>0</v>
      </c>
      <c r="AB129" s="135">
        <f t="shared" si="28"/>
        <v>0</v>
      </c>
      <c r="AC129" s="135">
        <f t="shared" si="28"/>
        <v>0</v>
      </c>
      <c r="AD129" s="135">
        <f t="shared" si="28"/>
        <v>0</v>
      </c>
      <c r="AE129" s="135">
        <f t="shared" si="28"/>
        <v>0</v>
      </c>
      <c r="AF129" s="135">
        <f t="shared" si="28"/>
        <v>0</v>
      </c>
      <c r="AG129" s="135">
        <f t="shared" si="28"/>
        <v>0</v>
      </c>
      <c r="AH129" s="135">
        <f t="shared" si="28"/>
        <v>0</v>
      </c>
      <c r="AI129" s="135">
        <f t="shared" si="28"/>
        <v>0</v>
      </c>
      <c r="AJ129" s="135">
        <f t="shared" si="28"/>
        <v>0</v>
      </c>
      <c r="AK129" s="135">
        <f t="shared" si="28"/>
        <v>0</v>
      </c>
      <c r="AL129" s="135">
        <f t="shared" si="28"/>
        <v>0</v>
      </c>
      <c r="AM129" s="135">
        <f t="shared" si="28"/>
        <v>0</v>
      </c>
      <c r="AN129" s="135">
        <f t="shared" si="28"/>
        <v>0</v>
      </c>
      <c r="AO129" s="135">
        <f t="shared" si="28"/>
        <v>0</v>
      </c>
      <c r="AP129" s="135">
        <f t="shared" si="28"/>
        <v>0</v>
      </c>
      <c r="AQ129" s="135">
        <f t="shared" si="28"/>
        <v>0</v>
      </c>
      <c r="AR129" s="135">
        <f t="shared" si="28"/>
        <v>0</v>
      </c>
      <c r="AS129" s="135">
        <f t="shared" si="28"/>
        <v>0</v>
      </c>
      <c r="AT129" s="135">
        <f t="shared" si="28"/>
        <v>0</v>
      </c>
      <c r="AU129" s="135">
        <f t="shared" si="28"/>
        <v>0</v>
      </c>
      <c r="AV129" s="135">
        <f t="shared" si="28"/>
        <v>0</v>
      </c>
      <c r="AW129" s="135">
        <f t="shared" si="28"/>
        <v>0</v>
      </c>
      <c r="AX129" s="135">
        <f t="shared" si="28"/>
        <v>0</v>
      </c>
      <c r="AY129" s="135">
        <f t="shared" si="28"/>
        <v>0</v>
      </c>
      <c r="AZ129" s="135">
        <f t="shared" si="28"/>
        <v>0</v>
      </c>
      <c r="BA129" s="135">
        <f t="shared" si="28"/>
        <v>0</v>
      </c>
      <c r="BB129" s="135">
        <f t="shared" si="28"/>
        <v>0</v>
      </c>
      <c r="BC129" s="135">
        <f t="shared" si="28"/>
        <v>0</v>
      </c>
      <c r="BD129" s="135">
        <f t="shared" si="28"/>
        <v>0</v>
      </c>
      <c r="BE129" s="135">
        <f t="shared" si="28"/>
        <v>0</v>
      </c>
      <c r="BF129" s="135">
        <f t="shared" si="28"/>
        <v>0</v>
      </c>
      <c r="BG129" s="135">
        <f t="shared" si="28"/>
        <v>0</v>
      </c>
      <c r="BH129" s="135">
        <f t="shared" si="28"/>
        <v>0</v>
      </c>
      <c r="BI129" s="135">
        <f t="shared" si="28"/>
        <v>0</v>
      </c>
      <c r="BJ129" s="135">
        <f t="shared" si="28"/>
        <v>0</v>
      </c>
      <c r="BK129" s="135">
        <f t="shared" si="28"/>
        <v>0</v>
      </c>
      <c r="BL129" s="135">
        <f t="shared" si="28"/>
        <v>0</v>
      </c>
      <c r="BM129" s="135">
        <f t="shared" si="28"/>
        <v>0</v>
      </c>
      <c r="BN129" s="135">
        <f t="shared" si="28"/>
        <v>0</v>
      </c>
      <c r="BO129" s="135">
        <f t="shared" si="28"/>
        <v>0</v>
      </c>
      <c r="BP129" s="135">
        <f t="shared" si="28"/>
        <v>0</v>
      </c>
      <c r="BQ129" s="135">
        <f t="shared" si="28"/>
        <v>0</v>
      </c>
      <c r="BR129" s="135">
        <f t="shared" si="28"/>
        <v>0</v>
      </c>
      <c r="BS129" s="135">
        <f t="shared" si="28"/>
        <v>0</v>
      </c>
      <c r="BT129" s="135">
        <f t="shared" si="28"/>
        <v>0</v>
      </c>
      <c r="BU129" s="135">
        <f t="shared" si="28"/>
        <v>0</v>
      </c>
      <c r="BV129" s="135">
        <f t="shared" si="28"/>
        <v>0</v>
      </c>
      <c r="BW129" s="135">
        <f t="shared" si="28"/>
        <v>0</v>
      </c>
      <c r="BX129" s="135">
        <f t="shared" si="28"/>
        <v>0</v>
      </c>
      <c r="BY129" s="135">
        <f t="shared" si="28"/>
        <v>0</v>
      </c>
      <c r="BZ129" s="135">
        <f t="shared" si="28"/>
        <v>0</v>
      </c>
      <c r="CA129" s="135">
        <f t="shared" si="28"/>
        <v>0</v>
      </c>
      <c r="CB129" s="135">
        <f t="shared" si="28"/>
        <v>0</v>
      </c>
      <c r="CC129" s="135">
        <f t="shared" si="28"/>
        <v>0</v>
      </c>
      <c r="CD129" s="135">
        <f t="shared" si="28"/>
        <v>0</v>
      </c>
      <c r="CE129" s="135">
        <f t="shared" si="28"/>
        <v>0</v>
      </c>
      <c r="CF129" s="135">
        <f t="shared" si="28"/>
        <v>0</v>
      </c>
      <c r="CG129" s="135">
        <f t="shared" si="28"/>
        <v>0</v>
      </c>
      <c r="CH129" s="135">
        <f t="shared" si="28"/>
        <v>0</v>
      </c>
      <c r="CI129" s="135">
        <f t="shared" si="28"/>
        <v>0</v>
      </c>
      <c r="CJ129" s="135">
        <f t="shared" si="28"/>
        <v>0</v>
      </c>
      <c r="CK129" s="135">
        <f t="shared" si="28"/>
        <v>0</v>
      </c>
      <c r="CL129" s="135">
        <f t="shared" si="28"/>
        <v>0</v>
      </c>
      <c r="CM129" s="135">
        <f t="shared" si="28"/>
        <v>0</v>
      </c>
      <c r="CN129" s="135">
        <f t="shared" si="28"/>
        <v>0</v>
      </c>
      <c r="CO129" s="135">
        <f t="shared" si="28"/>
        <v>0</v>
      </c>
      <c r="CP129" s="135">
        <f t="shared" si="28"/>
        <v>0</v>
      </c>
      <c r="CQ129" s="135">
        <f t="shared" si="28"/>
        <v>0</v>
      </c>
      <c r="CR129" s="135">
        <f t="shared" si="28"/>
        <v>0</v>
      </c>
      <c r="CS129" s="135">
        <f t="shared" si="28"/>
        <v>0</v>
      </c>
      <c r="CT129" s="135">
        <f t="shared" si="28"/>
        <v>0</v>
      </c>
      <c r="CU129" s="135">
        <f t="shared" si="28"/>
        <v>0</v>
      </c>
      <c r="CV129" s="135">
        <f t="shared" si="28"/>
        <v>0</v>
      </c>
      <c r="CW129" s="135">
        <f t="shared" si="28"/>
        <v>0</v>
      </c>
      <c r="CX129" s="135">
        <f t="shared" si="28"/>
        <v>0</v>
      </c>
      <c r="CY129" s="135">
        <f t="shared" si="28"/>
        <v>0</v>
      </c>
      <c r="CZ129" s="135">
        <f t="shared" si="28"/>
        <v>0</v>
      </c>
      <c r="DA129" s="135">
        <f t="shared" si="28"/>
        <v>0</v>
      </c>
      <c r="DB129" s="135">
        <f t="shared" si="28"/>
        <v>0</v>
      </c>
      <c r="DC129" s="135">
        <f t="shared" si="28"/>
        <v>0</v>
      </c>
      <c r="DD129" s="135">
        <f t="shared" si="28"/>
        <v>0</v>
      </c>
      <c r="DE129" s="135">
        <f t="shared" si="28"/>
        <v>0</v>
      </c>
      <c r="DF129" s="135">
        <f t="shared" si="28"/>
        <v>0</v>
      </c>
      <c r="DG129" s="135">
        <f t="shared" si="28"/>
        <v>0</v>
      </c>
      <c r="DH129" s="135">
        <f t="shared" si="28"/>
        <v>0</v>
      </c>
      <c r="DI129" s="135">
        <f t="shared" si="28"/>
        <v>0</v>
      </c>
      <c r="DJ129" s="135">
        <f t="shared" si="28"/>
        <v>0</v>
      </c>
      <c r="DK129" s="135">
        <f t="shared" si="28"/>
        <v>0</v>
      </c>
      <c r="DL129" s="135">
        <f t="shared" si="28"/>
        <v>0</v>
      </c>
      <c r="DM129" s="135">
        <f t="shared" si="28"/>
        <v>0</v>
      </c>
      <c r="DN129" s="135">
        <f t="shared" si="28"/>
        <v>0</v>
      </c>
      <c r="DO129" s="135">
        <f t="shared" si="28"/>
        <v>0</v>
      </c>
      <c r="DP129" s="135">
        <f t="shared" si="28"/>
        <v>0</v>
      </c>
      <c r="DQ129" s="135">
        <f t="shared" si="28"/>
        <v>0</v>
      </c>
      <c r="DR129" s="135">
        <f t="shared" si="28"/>
        <v>0</v>
      </c>
      <c r="DS129" s="135">
        <f t="shared" si="28"/>
        <v>0</v>
      </c>
      <c r="DT129" s="135">
        <f t="shared" si="28"/>
        <v>0</v>
      </c>
      <c r="DU129" s="135">
        <f t="shared" si="28"/>
        <v>0</v>
      </c>
      <c r="DV129" s="135">
        <f t="shared" si="28"/>
        <v>0</v>
      </c>
      <c r="DW129" s="135">
        <f t="shared" si="28"/>
        <v>0</v>
      </c>
      <c r="DX129" s="135">
        <f t="shared" si="28"/>
        <v>0</v>
      </c>
      <c r="DY129" s="135">
        <f t="shared" si="28"/>
        <v>0</v>
      </c>
      <c r="DZ129" s="135">
        <f t="shared" si="28"/>
        <v>0</v>
      </c>
      <c r="EA129" s="135">
        <f t="shared" si="28"/>
        <v>0</v>
      </c>
      <c r="EB129" s="135">
        <f t="shared" si="28"/>
        <v>0</v>
      </c>
      <c r="EC129" s="135">
        <f t="shared" si="28"/>
        <v>0</v>
      </c>
      <c r="ED129" s="135">
        <f t="shared" si="28"/>
        <v>0</v>
      </c>
      <c r="EE129" s="135">
        <f t="shared" si="28"/>
        <v>0</v>
      </c>
      <c r="EF129" s="135">
        <f t="shared" si="28"/>
        <v>0</v>
      </c>
      <c r="EG129" s="135">
        <f t="shared" si="28"/>
        <v>0</v>
      </c>
      <c r="EH129" s="135">
        <f t="shared" si="28"/>
        <v>0</v>
      </c>
      <c r="EI129" s="135">
        <f t="shared" si="28"/>
        <v>0</v>
      </c>
      <c r="EJ129" s="135">
        <f t="shared" si="28"/>
        <v>0</v>
      </c>
      <c r="EK129" s="135">
        <f t="shared" si="28"/>
        <v>0</v>
      </c>
      <c r="EL129" s="135">
        <f t="shared" si="28"/>
        <v>0</v>
      </c>
      <c r="EM129" s="135">
        <f t="shared" si="28"/>
        <v>0</v>
      </c>
      <c r="EN129" s="135">
        <f t="shared" si="28"/>
        <v>0</v>
      </c>
      <c r="EO129" s="135">
        <f t="shared" si="28"/>
        <v>0</v>
      </c>
      <c r="EP129" s="135">
        <f t="shared" si="28"/>
        <v>0</v>
      </c>
      <c r="EQ129" s="135">
        <f t="shared" si="28"/>
        <v>0</v>
      </c>
      <c r="ER129" s="135">
        <f t="shared" si="28"/>
        <v>0</v>
      </c>
      <c r="ES129" s="135">
        <f t="shared" si="28"/>
        <v>0</v>
      </c>
      <c r="ET129" s="135">
        <f t="shared" si="28"/>
        <v>0</v>
      </c>
      <c r="EU129" s="135">
        <f t="shared" si="28"/>
        <v>0</v>
      </c>
      <c r="EV129" s="135">
        <f t="shared" si="28"/>
        <v>0</v>
      </c>
      <c r="EW129" s="135">
        <f t="shared" si="28"/>
        <v>0</v>
      </c>
      <c r="EX129" s="135">
        <f t="shared" si="28"/>
        <v>0</v>
      </c>
      <c r="EY129" s="135">
        <f t="shared" si="28"/>
        <v>0</v>
      </c>
      <c r="EZ129" s="135">
        <f t="shared" si="28"/>
        <v>0</v>
      </c>
      <c r="FA129" s="135">
        <f t="shared" si="28"/>
        <v>0</v>
      </c>
      <c r="FB129" s="135">
        <f t="shared" si="28"/>
        <v>0</v>
      </c>
      <c r="FC129" s="135">
        <f t="shared" si="28"/>
        <v>0</v>
      </c>
      <c r="FD129" s="135">
        <f t="shared" si="28"/>
        <v>0</v>
      </c>
      <c r="FE129" s="135">
        <f t="shared" si="28"/>
        <v>0</v>
      </c>
      <c r="FF129" s="135">
        <f t="shared" si="28"/>
        <v>0</v>
      </c>
      <c r="FG129" s="135">
        <f t="shared" si="28"/>
        <v>0</v>
      </c>
      <c r="FH129" s="135">
        <f t="shared" si="28"/>
        <v>0</v>
      </c>
      <c r="FI129" s="135">
        <f t="shared" si="28"/>
        <v>0</v>
      </c>
      <c r="FJ129" s="135">
        <f t="shared" si="28"/>
        <v>0</v>
      </c>
      <c r="FK129" s="135">
        <f t="shared" si="28"/>
        <v>0</v>
      </c>
      <c r="FL129" s="135">
        <f t="shared" si="28"/>
        <v>0</v>
      </c>
      <c r="FM129" s="135">
        <f t="shared" si="28"/>
        <v>0</v>
      </c>
      <c r="FN129" s="135">
        <f t="shared" si="28"/>
        <v>0</v>
      </c>
      <c r="FO129" s="135">
        <f t="shared" si="28"/>
        <v>0</v>
      </c>
      <c r="FP129" s="135">
        <f t="shared" si="28"/>
        <v>0</v>
      </c>
      <c r="FQ129" s="135">
        <f t="shared" si="28"/>
        <v>0</v>
      </c>
      <c r="FR129" s="135">
        <f t="shared" si="28"/>
        <v>0</v>
      </c>
      <c r="FS129" s="135">
        <f t="shared" si="28"/>
        <v>0</v>
      </c>
      <c r="FT129" s="135">
        <f t="shared" si="28"/>
        <v>0</v>
      </c>
      <c r="FU129" s="135">
        <f t="shared" si="28"/>
        <v>0</v>
      </c>
      <c r="FV129" s="135">
        <f t="shared" si="28"/>
        <v>0</v>
      </c>
      <c r="FW129" s="135">
        <f t="shared" si="28"/>
        <v>0</v>
      </c>
      <c r="FX129" s="135">
        <f t="shared" si="28"/>
        <v>0</v>
      </c>
      <c r="FY129" s="135">
        <f t="shared" si="28"/>
        <v>0</v>
      </c>
      <c r="FZ129" s="135">
        <f t="shared" si="28"/>
        <v>0</v>
      </c>
      <c r="GA129" s="135">
        <f t="shared" si="28"/>
        <v>0</v>
      </c>
      <c r="GB129" s="135">
        <f t="shared" si="28"/>
        <v>0</v>
      </c>
      <c r="GC129" s="135">
        <f t="shared" si="28"/>
        <v>0</v>
      </c>
      <c r="GD129" s="135">
        <f t="shared" si="28"/>
        <v>0</v>
      </c>
      <c r="GE129" s="135">
        <f t="shared" si="28"/>
        <v>0</v>
      </c>
      <c r="GF129" s="135">
        <f t="shared" si="28"/>
        <v>0</v>
      </c>
      <c r="GG129" s="139"/>
    </row>
    <row r="130">
      <c r="A130" s="66"/>
      <c r="B130" s="66"/>
      <c r="C130" s="66"/>
      <c r="E130" s="67"/>
      <c r="F130" s="67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73"/>
      <c r="AP130" s="73"/>
      <c r="AQ130" s="73"/>
      <c r="AR130" s="73"/>
      <c r="AS130" s="73"/>
      <c r="AT130" s="73"/>
      <c r="AU130" s="73"/>
      <c r="AV130" s="73"/>
      <c r="AW130" s="73"/>
      <c r="AX130" s="73"/>
      <c r="AY130" s="73"/>
      <c r="AZ130" s="73"/>
      <c r="BA130" s="73"/>
      <c r="BB130" s="73"/>
      <c r="BC130" s="73"/>
      <c r="BD130" s="73"/>
      <c r="BE130" s="73"/>
      <c r="BF130" s="73"/>
      <c r="BG130" s="73"/>
      <c r="BH130" s="73"/>
      <c r="BI130" s="73"/>
      <c r="BJ130" s="73"/>
      <c r="BK130" s="73"/>
      <c r="BL130" s="73"/>
      <c r="BM130" s="73"/>
      <c r="BN130" s="73"/>
      <c r="BO130" s="73"/>
      <c r="BP130" s="73"/>
      <c r="BQ130" s="73"/>
      <c r="BR130" s="73"/>
      <c r="BS130" s="73"/>
      <c r="BT130" s="73"/>
      <c r="BU130" s="73"/>
      <c r="BV130" s="73"/>
      <c r="BW130" s="73"/>
      <c r="BX130" s="73"/>
      <c r="BY130" s="73"/>
      <c r="BZ130" s="73"/>
      <c r="CA130" s="73"/>
      <c r="CB130" s="73"/>
      <c r="CC130" s="73"/>
      <c r="CD130" s="73"/>
      <c r="CE130" s="73"/>
      <c r="CF130" s="73"/>
      <c r="CG130" s="73"/>
      <c r="CH130" s="73"/>
      <c r="CI130" s="73"/>
      <c r="CJ130" s="73"/>
      <c r="CK130" s="73"/>
      <c r="CL130" s="73"/>
      <c r="CM130" s="73"/>
      <c r="CN130" s="73"/>
      <c r="CO130" s="73"/>
      <c r="CP130" s="73"/>
      <c r="CQ130" s="73"/>
      <c r="CR130" s="73"/>
      <c r="CS130" s="73"/>
      <c r="CT130" s="73"/>
      <c r="CU130" s="73"/>
      <c r="CV130" s="73"/>
      <c r="CW130" s="73"/>
      <c r="CX130" s="73"/>
      <c r="CY130" s="73"/>
      <c r="CZ130" s="73"/>
      <c r="DA130" s="73"/>
      <c r="DB130" s="73"/>
      <c r="DC130" s="73"/>
      <c r="DD130" s="73"/>
      <c r="DE130" s="73"/>
      <c r="DF130" s="73"/>
      <c r="DG130" s="73"/>
      <c r="DH130" s="73"/>
      <c r="DI130" s="73"/>
      <c r="DJ130" s="73"/>
      <c r="DK130" s="73"/>
      <c r="DL130" s="73"/>
      <c r="DM130" s="73"/>
      <c r="DN130" s="73"/>
      <c r="DO130" s="73"/>
      <c r="DP130" s="73"/>
      <c r="DQ130" s="73"/>
      <c r="DR130" s="73"/>
      <c r="DS130" s="73"/>
      <c r="DT130" s="73"/>
      <c r="DU130" s="73"/>
      <c r="DV130" s="73"/>
      <c r="DW130" s="73"/>
      <c r="DX130" s="73"/>
      <c r="DY130" s="73"/>
      <c r="DZ130" s="73"/>
      <c r="EA130" s="73"/>
      <c r="EB130" s="73"/>
      <c r="EC130" s="73"/>
      <c r="ED130" s="73"/>
      <c r="EE130" s="73"/>
      <c r="EF130" s="73"/>
      <c r="EG130" s="73"/>
      <c r="EH130" s="73"/>
      <c r="EI130" s="73"/>
      <c r="EJ130" s="73"/>
      <c r="EK130" s="73"/>
      <c r="EL130" s="73"/>
      <c r="EM130" s="73"/>
      <c r="EN130" s="73"/>
      <c r="EO130" s="73"/>
      <c r="EP130" s="73"/>
      <c r="EQ130" s="73"/>
      <c r="ER130" s="73"/>
      <c r="ES130" s="73"/>
      <c r="ET130" s="73"/>
      <c r="EU130" s="73"/>
      <c r="EV130" s="73"/>
      <c r="EW130" s="73"/>
      <c r="EX130" s="73"/>
      <c r="EY130" s="73"/>
      <c r="EZ130" s="73"/>
      <c r="FA130" s="73"/>
      <c r="FB130" s="73"/>
      <c r="FC130" s="73"/>
      <c r="FD130" s="73"/>
      <c r="FE130" s="73"/>
      <c r="FF130" s="73"/>
      <c r="FG130" s="73"/>
      <c r="FH130" s="73"/>
      <c r="FI130" s="73"/>
      <c r="FJ130" s="73"/>
      <c r="FK130" s="73"/>
      <c r="FL130" s="73"/>
      <c r="FM130" s="73"/>
      <c r="FN130" s="73"/>
      <c r="FO130" s="73"/>
      <c r="FP130" s="73"/>
      <c r="FQ130" s="73"/>
      <c r="FR130" s="73"/>
      <c r="FS130" s="73"/>
      <c r="FT130" s="73"/>
      <c r="FU130" s="73"/>
      <c r="FV130" s="73"/>
      <c r="FW130" s="73"/>
      <c r="FX130" s="73"/>
      <c r="FY130" s="73"/>
      <c r="FZ130" s="73"/>
      <c r="GA130" s="73"/>
      <c r="GB130" s="73"/>
      <c r="GC130" s="73"/>
      <c r="GD130" s="73"/>
      <c r="GE130" s="73"/>
      <c r="GF130" s="73"/>
      <c r="GG130" s="73"/>
    </row>
    <row r="131">
      <c r="A131" s="66"/>
      <c r="B131" s="66"/>
      <c r="C131" s="66"/>
      <c r="D131" s="119" t="s">
        <v>164</v>
      </c>
      <c r="E131" s="120"/>
      <c r="F131" s="120" t="s">
        <v>76</v>
      </c>
      <c r="G131" s="140"/>
      <c r="H131" s="141">
        <f t="shared" ref="H131:GF131" si="29">H107-H129</f>
        <v>0</v>
      </c>
      <c r="I131" s="141">
        <f t="shared" si="29"/>
        <v>7.484515918</v>
      </c>
      <c r="J131" s="141">
        <f t="shared" si="29"/>
        <v>6.480150089</v>
      </c>
      <c r="K131" s="141">
        <f t="shared" si="29"/>
        <v>5.737475799</v>
      </c>
      <c r="L131" s="141">
        <f t="shared" si="29"/>
        <v>5.180733548</v>
      </c>
      <c r="M131" s="141">
        <f t="shared" si="29"/>
        <v>4.756328994</v>
      </c>
      <c r="N131" s="141">
        <f t="shared" si="29"/>
        <v>4.426341591</v>
      </c>
      <c r="O131" s="141">
        <f t="shared" si="29"/>
        <v>4.163934486</v>
      </c>
      <c r="P131" s="141">
        <f t="shared" si="29"/>
        <v>12.1937488</v>
      </c>
      <c r="Q131" s="141">
        <f t="shared" si="29"/>
        <v>11.33883641</v>
      </c>
      <c r="R131" s="141">
        <f t="shared" si="29"/>
        <v>10.66797157</v>
      </c>
      <c r="S131" s="141">
        <f t="shared" si="29"/>
        <v>10.12890677</v>
      </c>
      <c r="T131" s="141">
        <f t="shared" si="29"/>
        <v>9.684655151</v>
      </c>
      <c r="U131" s="141">
        <f t="shared" si="29"/>
        <v>9.309021834</v>
      </c>
      <c r="V131" s="141">
        <f t="shared" si="29"/>
        <v>8.983444101</v>
      </c>
      <c r="W131" s="141">
        <f t="shared" si="29"/>
        <v>23.51492093</v>
      </c>
      <c r="X131" s="141">
        <f t="shared" si="29"/>
        <v>22.00444754</v>
      </c>
      <c r="Y131" s="141">
        <f t="shared" si="29"/>
        <v>20.80989929</v>
      </c>
      <c r="Z131" s="141">
        <f t="shared" si="29"/>
        <v>19.84179957</v>
      </c>
      <c r="AA131" s="141">
        <f t="shared" si="29"/>
        <v>19.03680318</v>
      </c>
      <c r="AB131" s="141">
        <f t="shared" si="29"/>
        <v>18.35004458</v>
      </c>
      <c r="AC131" s="141">
        <f t="shared" si="29"/>
        <v>17.74972716</v>
      </c>
      <c r="AD131" s="141">
        <f t="shared" si="29"/>
        <v>42.36862308</v>
      </c>
      <c r="AE131" s="141">
        <f t="shared" si="29"/>
        <v>39.79061231</v>
      </c>
      <c r="AF131" s="141">
        <f t="shared" si="29"/>
        <v>37.74046041</v>
      </c>
      <c r="AG131" s="141">
        <f t="shared" si="29"/>
        <v>36.0689584</v>
      </c>
      <c r="AH131" s="141">
        <f t="shared" si="29"/>
        <v>34.67046799</v>
      </c>
      <c r="AI131" s="141">
        <f t="shared" si="29"/>
        <v>33.47016336</v>
      </c>
      <c r="AJ131" s="141">
        <f t="shared" si="29"/>
        <v>32.41500955</v>
      </c>
      <c r="AK131" s="141">
        <f t="shared" si="29"/>
        <v>31.46738319</v>
      </c>
      <c r="AL131" s="141">
        <f t="shared" si="29"/>
        <v>30.60056162</v>
      </c>
      <c r="AM131" s="141">
        <f t="shared" si="29"/>
        <v>29.79553308</v>
      </c>
      <c r="AN131" s="141">
        <f t="shared" si="29"/>
        <v>55.29942003</v>
      </c>
      <c r="AO131" s="141">
        <f t="shared" si="29"/>
        <v>52.41480517</v>
      </c>
      <c r="AP131" s="141">
        <f t="shared" si="29"/>
        <v>50.07024079</v>
      </c>
      <c r="AQ131" s="141">
        <f t="shared" si="29"/>
        <v>48.11472479</v>
      </c>
      <c r="AR131" s="141">
        <f t="shared" si="29"/>
        <v>46.44130912</v>
      </c>
      <c r="AS131" s="141">
        <f t="shared" si="29"/>
        <v>44.97420094</v>
      </c>
      <c r="AT131" s="141">
        <f t="shared" si="29"/>
        <v>43.65964167</v>
      </c>
      <c r="AU131" s="141">
        <f t="shared" si="29"/>
        <v>42.45945738</v>
      </c>
      <c r="AV131" s="141">
        <f t="shared" si="29"/>
        <v>41.3464981</v>
      </c>
      <c r="AW131" s="141">
        <f t="shared" si="29"/>
        <v>40.30141293</v>
      </c>
      <c r="AX131" s="141">
        <f t="shared" si="29"/>
        <v>39.31036944</v>
      </c>
      <c r="AY131" s="141">
        <f t="shared" si="29"/>
        <v>38.36344108</v>
      </c>
      <c r="AZ131" s="141">
        <f t="shared" si="29"/>
        <v>37.45346677</v>
      </c>
      <c r="BA131" s="141">
        <f t="shared" si="29"/>
        <v>75.81763608</v>
      </c>
      <c r="BB131" s="141">
        <f t="shared" si="29"/>
        <v>71.74058283</v>
      </c>
      <c r="BC131" s="141">
        <f t="shared" si="29"/>
        <v>68.44529932</v>
      </c>
      <c r="BD131" s="141">
        <f t="shared" si="29"/>
        <v>65.71245182</v>
      </c>
      <c r="BE131" s="141">
        <f t="shared" si="29"/>
        <v>63.38671637</v>
      </c>
      <c r="BF131" s="141">
        <f t="shared" si="29"/>
        <v>61.35803648</v>
      </c>
      <c r="BG131" s="141">
        <f t="shared" si="29"/>
        <v>59.54837013</v>
      </c>
      <c r="BH131" s="141">
        <f t="shared" si="29"/>
        <v>57.9023184</v>
      </c>
      <c r="BI131" s="141">
        <f t="shared" si="29"/>
        <v>56.3804987</v>
      </c>
      <c r="BJ131" s="141">
        <f t="shared" si="29"/>
        <v>54.9548589</v>
      </c>
      <c r="BK131" s="141">
        <f t="shared" si="29"/>
        <v>53.60536368</v>
      </c>
      <c r="BL131" s="141">
        <f t="shared" si="29"/>
        <v>52.31765141</v>
      </c>
      <c r="BM131" s="141">
        <f t="shared" si="29"/>
        <v>51.0813771</v>
      </c>
      <c r="BN131" s="141">
        <f t="shared" si="29"/>
        <v>100.8149716</v>
      </c>
      <c r="BO131" s="141">
        <f t="shared" si="29"/>
        <v>95.47995487</v>
      </c>
      <c r="BP131" s="141">
        <f t="shared" si="29"/>
        <v>91.15936479</v>
      </c>
      <c r="BQ131" s="141">
        <f t="shared" si="29"/>
        <v>87.56884858</v>
      </c>
      <c r="BR131" s="141">
        <f t="shared" si="29"/>
        <v>84.50703303</v>
      </c>
      <c r="BS131" s="141">
        <f t="shared" si="29"/>
        <v>81.83122777</v>
      </c>
      <c r="BT131" s="141">
        <f t="shared" si="29"/>
        <v>79.44024483</v>
      </c>
      <c r="BU131" s="141">
        <f t="shared" si="29"/>
        <v>77.26224994</v>
      </c>
      <c r="BV131" s="141">
        <f t="shared" si="29"/>
        <v>75.24617201</v>
      </c>
      <c r="BW131" s="141">
        <f t="shared" si="29"/>
        <v>73.3556285</v>
      </c>
      <c r="BX131" s="141">
        <f t="shared" si="29"/>
        <v>71.56462985</v>
      </c>
      <c r="BY131" s="141">
        <f t="shared" si="29"/>
        <v>69.85454188</v>
      </c>
      <c r="BZ131" s="141">
        <f t="shared" si="29"/>
        <v>68.21193773</v>
      </c>
      <c r="CA131" s="141">
        <f t="shared" si="29"/>
        <v>128.0682016</v>
      </c>
      <c r="CB131" s="141">
        <f t="shared" si="29"/>
        <v>121.4939002</v>
      </c>
      <c r="CC131" s="141">
        <f t="shared" si="29"/>
        <v>116.1460061</v>
      </c>
      <c r="CD131" s="141">
        <f t="shared" si="29"/>
        <v>111.6815531</v>
      </c>
      <c r="CE131" s="141">
        <f t="shared" si="29"/>
        <v>107.8576399</v>
      </c>
      <c r="CF131" s="141">
        <f t="shared" si="29"/>
        <v>104.5021311</v>
      </c>
      <c r="CG131" s="141">
        <f t="shared" si="29"/>
        <v>101.4929398</v>
      </c>
      <c r="CH131" s="141">
        <f t="shared" si="29"/>
        <v>98.74337755</v>
      </c>
      <c r="CI131" s="141">
        <f t="shared" si="29"/>
        <v>96.19179537</v>
      </c>
      <c r="CJ131" s="141">
        <f t="shared" si="29"/>
        <v>93.7942583</v>
      </c>
      <c r="CK131" s="141">
        <f t="shared" si="29"/>
        <v>91.51936551</v>
      </c>
      <c r="CL131" s="141">
        <f t="shared" si="29"/>
        <v>89.34458728</v>
      </c>
      <c r="CM131" s="141">
        <f t="shared" si="29"/>
        <v>87.25367465</v>
      </c>
      <c r="CN131" s="141">
        <f t="shared" si="29"/>
        <v>156.1396215</v>
      </c>
      <c r="CO131" s="141">
        <f t="shared" si="29"/>
        <v>148.3710946</v>
      </c>
      <c r="CP131" s="141">
        <f t="shared" si="29"/>
        <v>142.0215619</v>
      </c>
      <c r="CQ131" s="141">
        <f t="shared" si="29"/>
        <v>136.6952624</v>
      </c>
      <c r="CR131" s="141">
        <f t="shared" si="29"/>
        <v>132.1118778</v>
      </c>
      <c r="CS131" s="141">
        <f t="shared" si="29"/>
        <v>128.0727318</v>
      </c>
      <c r="CT131" s="141">
        <f t="shared" si="29"/>
        <v>124.4368887</v>
      </c>
      <c r="CU131" s="141">
        <f t="shared" si="29"/>
        <v>121.104253</v>
      </c>
      <c r="CV131" s="141">
        <f t="shared" si="29"/>
        <v>118.0036178</v>
      </c>
      <c r="CW131" s="141">
        <f t="shared" si="29"/>
        <v>115.0842145</v>
      </c>
      <c r="CX131" s="141">
        <f t="shared" si="29"/>
        <v>112.3097363</v>
      </c>
      <c r="CY131" s="141">
        <f t="shared" si="29"/>
        <v>109.6541126</v>
      </c>
      <c r="CZ131" s="141">
        <f t="shared" si="29"/>
        <v>107.0985206</v>
      </c>
      <c r="DA131" s="141">
        <f t="shared" si="29"/>
        <v>184.0513782</v>
      </c>
      <c r="DB131" s="141">
        <f t="shared" si="29"/>
        <v>175.1495911</v>
      </c>
      <c r="DC131" s="141">
        <f t="shared" si="29"/>
        <v>167.841452</v>
      </c>
      <c r="DD131" s="141">
        <f t="shared" si="29"/>
        <v>161.6836534</v>
      </c>
      <c r="DE131" s="141">
        <f t="shared" si="29"/>
        <v>156.3621718</v>
      </c>
      <c r="DF131" s="141">
        <f t="shared" si="29"/>
        <v>151.6544142</v>
      </c>
      <c r="DG131" s="141">
        <f t="shared" si="29"/>
        <v>147.4024526</v>
      </c>
      <c r="DH131" s="141">
        <f t="shared" si="29"/>
        <v>143.4940968</v>
      </c>
      <c r="DI131" s="141">
        <f t="shared" si="29"/>
        <v>139.8495108</v>
      </c>
      <c r="DJ131" s="141">
        <f t="shared" si="29"/>
        <v>136.4117486</v>
      </c>
      <c r="DK131" s="141">
        <f t="shared" si="29"/>
        <v>133.1400622</v>
      </c>
      <c r="DL131" s="141">
        <f t="shared" si="29"/>
        <v>130.0051686</v>
      </c>
      <c r="DM131" s="141">
        <f t="shared" si="29"/>
        <v>126.9859037</v>
      </c>
      <c r="DN131" s="141">
        <f t="shared" si="29"/>
        <v>211.1545366</v>
      </c>
      <c r="DO131" s="141">
        <f t="shared" si="29"/>
        <v>201.1893779</v>
      </c>
      <c r="DP131" s="141">
        <f t="shared" si="29"/>
        <v>192.9760318</v>
      </c>
      <c r="DQ131" s="141">
        <f t="shared" si="29"/>
        <v>186.0283768</v>
      </c>
      <c r="DR131" s="141">
        <f t="shared" si="29"/>
        <v>180.0020321</v>
      </c>
      <c r="DS131" s="141">
        <f t="shared" si="29"/>
        <v>174.6528589</v>
      </c>
      <c r="DT131" s="141">
        <f t="shared" si="29"/>
        <v>169.8076148</v>
      </c>
      <c r="DU131" s="141">
        <f t="shared" si="29"/>
        <v>165.3432041</v>
      </c>
      <c r="DV131" s="141">
        <f t="shared" si="29"/>
        <v>161.1720042</v>
      </c>
      <c r="DW131" s="141">
        <f t="shared" si="29"/>
        <v>157.2314904</v>
      </c>
      <c r="DX131" s="141">
        <f t="shared" si="29"/>
        <v>153.4768982</v>
      </c>
      <c r="DY131" s="141">
        <f t="shared" si="29"/>
        <v>149.8760351</v>
      </c>
      <c r="DZ131" s="141">
        <f t="shared" si="29"/>
        <v>146.4056114</v>
      </c>
      <c r="EA131" s="141">
        <f t="shared" si="29"/>
        <v>237.0353374</v>
      </c>
      <c r="EB131" s="141">
        <f t="shared" si="29"/>
        <v>226.080786</v>
      </c>
      <c r="EC131" s="141">
        <f t="shared" si="29"/>
        <v>217.0211168</v>
      </c>
      <c r="ED131" s="141">
        <f t="shared" si="29"/>
        <v>209.3316589</v>
      </c>
      <c r="EE131" s="141">
        <f t="shared" si="29"/>
        <v>202.6406944</v>
      </c>
      <c r="EF131" s="141">
        <f t="shared" si="29"/>
        <v>196.6846769</v>
      </c>
      <c r="EG131" s="141">
        <f t="shared" si="29"/>
        <v>191.276566</v>
      </c>
      <c r="EH131" s="141">
        <f t="shared" si="29"/>
        <v>186.2834359</v>
      </c>
      <c r="EI131" s="141">
        <f t="shared" si="29"/>
        <v>181.6106417</v>
      </c>
      <c r="EJ131" s="141">
        <f t="shared" si="29"/>
        <v>177.1906232</v>
      </c>
      <c r="EK131" s="141">
        <f t="shared" si="29"/>
        <v>172.9749872</v>
      </c>
      <c r="EL131" s="141">
        <f t="shared" si="29"/>
        <v>168.928909</v>
      </c>
      <c r="EM131" s="141">
        <f t="shared" si="29"/>
        <v>165.0271726</v>
      </c>
      <c r="EN131" s="141">
        <f t="shared" si="29"/>
        <v>261.4471638</v>
      </c>
      <c r="EO131" s="141">
        <f t="shared" si="29"/>
        <v>249.5779966</v>
      </c>
      <c r="EP131" s="141">
        <f t="shared" si="29"/>
        <v>239.7330085</v>
      </c>
      <c r="EQ131" s="141">
        <f t="shared" si="29"/>
        <v>231.352822</v>
      </c>
      <c r="ER131" s="141">
        <f t="shared" si="29"/>
        <v>224.041104</v>
      </c>
      <c r="ES131" s="141">
        <f t="shared" si="29"/>
        <v>217.5168299</v>
      </c>
      <c r="ET131" s="141">
        <f t="shared" si="29"/>
        <v>211.5805297</v>
      </c>
      <c r="EU131" s="141">
        <f t="shared" si="29"/>
        <v>206.0904194</v>
      </c>
      <c r="EV131" s="141">
        <f t="shared" si="29"/>
        <v>200.9455233</v>
      </c>
      <c r="EW131" s="141">
        <f t="shared" si="29"/>
        <v>196.0737387</v>
      </c>
      <c r="EX131" s="141">
        <f t="shared" si="29"/>
        <v>191.4233965</v>
      </c>
      <c r="EY131" s="141">
        <f t="shared" si="29"/>
        <v>186.9572926</v>
      </c>
      <c r="EZ131" s="141">
        <f t="shared" si="29"/>
        <v>182.6484678</v>
      </c>
      <c r="FA131" s="141">
        <f t="shared" si="29"/>
        <v>284.2612169</v>
      </c>
      <c r="FB131" s="141">
        <f t="shared" si="29"/>
        <v>271.5508089</v>
      </c>
      <c r="FC131" s="141">
        <f t="shared" si="29"/>
        <v>260.9813444</v>
      </c>
      <c r="FD131" s="141">
        <f t="shared" si="29"/>
        <v>251.9622011</v>
      </c>
      <c r="FE131" s="141">
        <f t="shared" si="29"/>
        <v>244.0748832</v>
      </c>
      <c r="FF131" s="141">
        <f t="shared" si="29"/>
        <v>237.0226273</v>
      </c>
      <c r="FG131" s="141">
        <f t="shared" si="29"/>
        <v>230.5947683</v>
      </c>
      <c r="FH131" s="141">
        <f t="shared" si="29"/>
        <v>224.6415418</v>
      </c>
      <c r="FI131" s="141">
        <f t="shared" si="29"/>
        <v>219.0562662</v>
      </c>
      <c r="FJ131" s="141">
        <f t="shared" si="29"/>
        <v>213.762743</v>
      </c>
      <c r="FK131" s="141">
        <f t="shared" si="29"/>
        <v>208.706347</v>
      </c>
      <c r="FL131" s="141">
        <f t="shared" si="29"/>
        <v>203.8477254</v>
      </c>
      <c r="FM131" s="141">
        <f t="shared" si="29"/>
        <v>199.1583427</v>
      </c>
      <c r="FN131" s="141">
        <f t="shared" si="29"/>
        <v>305.4307203</v>
      </c>
      <c r="FO131" s="141">
        <f t="shared" si="29"/>
        <v>291.9496272</v>
      </c>
      <c r="FP131" s="141">
        <f t="shared" si="29"/>
        <v>280.7148614</v>
      </c>
      <c r="FQ131" s="141">
        <f t="shared" si="29"/>
        <v>271.1076737</v>
      </c>
      <c r="FR131" s="141">
        <f t="shared" si="29"/>
        <v>262.6896154</v>
      </c>
      <c r="FS131" s="141">
        <f t="shared" si="29"/>
        <v>255.1497515</v>
      </c>
      <c r="FT131" s="141">
        <f t="shared" si="29"/>
        <v>248.2673355</v>
      </c>
      <c r="FU131" s="141">
        <f t="shared" si="29"/>
        <v>241.8854143</v>
      </c>
      <c r="FV131" s="141">
        <f t="shared" si="29"/>
        <v>235.8921654</v>
      </c>
      <c r="FW131" s="141">
        <f t="shared" si="29"/>
        <v>230.207698</v>
      </c>
      <c r="FX131" s="141">
        <f t="shared" si="29"/>
        <v>224.7747208</v>
      </c>
      <c r="FY131" s="141">
        <f t="shared" si="29"/>
        <v>219.5519419</v>
      </c>
      <c r="FZ131" s="141">
        <f t="shared" si="29"/>
        <v>214.5094017</v>
      </c>
      <c r="GA131" s="141">
        <f t="shared" si="29"/>
        <v>324.9650001</v>
      </c>
      <c r="GB131" s="141">
        <f t="shared" si="29"/>
        <v>310.7800936</v>
      </c>
      <c r="GC131" s="141">
        <f t="shared" si="29"/>
        <v>298.93658</v>
      </c>
      <c r="GD131" s="141">
        <f t="shared" si="29"/>
        <v>288.7903908</v>
      </c>
      <c r="GE131" s="141">
        <f t="shared" si="29"/>
        <v>279.8851151</v>
      </c>
      <c r="GF131" s="141">
        <f t="shared" si="29"/>
        <v>271.8970593</v>
      </c>
      <c r="GG131" s="141"/>
    </row>
    <row r="132">
      <c r="A132" s="66"/>
      <c r="B132" s="66"/>
      <c r="C132" s="66"/>
      <c r="E132" s="67"/>
      <c r="F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67"/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67"/>
      <c r="AR132" s="67"/>
      <c r="AS132" s="67"/>
      <c r="AT132" s="67"/>
      <c r="AU132" s="67"/>
      <c r="AV132" s="67"/>
      <c r="AW132" s="67"/>
      <c r="AX132" s="67"/>
      <c r="AY132" s="67"/>
      <c r="AZ132" s="67"/>
      <c r="BA132" s="67"/>
      <c r="BB132" s="67"/>
      <c r="BC132" s="67"/>
      <c r="BD132" s="67"/>
      <c r="BE132" s="67"/>
      <c r="BF132" s="67"/>
      <c r="BG132" s="67"/>
      <c r="BH132" s="67"/>
      <c r="BI132" s="67"/>
      <c r="BJ132" s="67"/>
      <c r="BK132" s="67"/>
      <c r="BL132" s="67"/>
      <c r="BM132" s="67"/>
      <c r="BN132" s="67"/>
      <c r="BO132" s="67"/>
      <c r="BP132" s="67"/>
      <c r="BQ132" s="67"/>
      <c r="BR132" s="67"/>
      <c r="BS132" s="67"/>
      <c r="BT132" s="67"/>
      <c r="BU132" s="67"/>
      <c r="BV132" s="67"/>
      <c r="BW132" s="67"/>
      <c r="BX132" s="67"/>
      <c r="BY132" s="67"/>
      <c r="BZ132" s="67"/>
      <c r="CA132" s="67"/>
      <c r="CB132" s="67"/>
      <c r="CC132" s="67"/>
      <c r="CD132" s="67"/>
      <c r="CE132" s="67"/>
      <c r="CF132" s="67"/>
      <c r="CG132" s="67"/>
      <c r="CH132" s="67"/>
      <c r="CI132" s="67"/>
      <c r="CJ132" s="67"/>
      <c r="CK132" s="67"/>
      <c r="CL132" s="67"/>
      <c r="CM132" s="67"/>
      <c r="CN132" s="67"/>
      <c r="CO132" s="67"/>
      <c r="CP132" s="67"/>
      <c r="CQ132" s="67"/>
      <c r="CR132" s="67"/>
      <c r="CS132" s="67"/>
      <c r="CT132" s="67"/>
      <c r="CU132" s="67"/>
      <c r="CV132" s="67"/>
      <c r="CW132" s="67"/>
      <c r="CX132" s="67"/>
      <c r="CY132" s="67"/>
      <c r="CZ132" s="67"/>
      <c r="DA132" s="67"/>
      <c r="DB132" s="67"/>
      <c r="DC132" s="67"/>
      <c r="DD132" s="67"/>
      <c r="DE132" s="67"/>
      <c r="DF132" s="67"/>
      <c r="DG132" s="67"/>
      <c r="DH132" s="67"/>
      <c r="DI132" s="67"/>
      <c r="DJ132" s="67"/>
      <c r="DK132" s="67"/>
      <c r="DL132" s="67"/>
      <c r="DM132" s="67"/>
      <c r="DN132" s="67"/>
      <c r="DO132" s="67"/>
      <c r="DP132" s="67"/>
      <c r="DQ132" s="67"/>
      <c r="DR132" s="67"/>
      <c r="DS132" s="67"/>
      <c r="DT132" s="67"/>
      <c r="DU132" s="67"/>
      <c r="DV132" s="67"/>
      <c r="DW132" s="67"/>
      <c r="DX132" s="67"/>
      <c r="DY132" s="67"/>
      <c r="DZ132" s="67"/>
      <c r="EA132" s="67"/>
      <c r="EB132" s="67"/>
      <c r="EC132" s="67"/>
      <c r="ED132" s="67"/>
      <c r="EE132" s="67"/>
      <c r="EF132" s="67"/>
      <c r="EG132" s="67"/>
      <c r="EH132" s="67"/>
      <c r="EI132" s="67"/>
      <c r="EJ132" s="67"/>
      <c r="EK132" s="67"/>
      <c r="EL132" s="67"/>
      <c r="EM132" s="67"/>
      <c r="EN132" s="67"/>
      <c r="EO132" s="67"/>
      <c r="EP132" s="67"/>
      <c r="EQ132" s="67"/>
      <c r="ER132" s="67"/>
      <c r="ES132" s="67"/>
      <c r="ET132" s="67"/>
      <c r="EU132" s="67"/>
      <c r="EV132" s="67"/>
      <c r="EW132" s="67"/>
      <c r="EX132" s="67"/>
      <c r="EY132" s="67"/>
      <c r="EZ132" s="67"/>
      <c r="FA132" s="67"/>
      <c r="FB132" s="67"/>
      <c r="FC132" s="67"/>
      <c r="FD132" s="67"/>
      <c r="FE132" s="67"/>
      <c r="FF132" s="67"/>
      <c r="FG132" s="67"/>
      <c r="FH132" s="67"/>
      <c r="FI132" s="67"/>
      <c r="FJ132" s="67"/>
      <c r="FK132" s="67"/>
      <c r="FL132" s="67"/>
      <c r="FM132" s="67"/>
      <c r="FN132" s="67"/>
      <c r="FO132" s="67"/>
      <c r="FP132" s="67"/>
      <c r="FQ132" s="67"/>
      <c r="FR132" s="67"/>
      <c r="FS132" s="67"/>
      <c r="FT132" s="67"/>
      <c r="FU132" s="67"/>
      <c r="FV132" s="67"/>
      <c r="FW132" s="67"/>
      <c r="FX132" s="67"/>
      <c r="FY132" s="67"/>
      <c r="FZ132" s="67"/>
      <c r="GA132" s="67"/>
      <c r="GB132" s="67"/>
      <c r="GC132" s="67"/>
      <c r="GD132" s="67"/>
      <c r="GE132" s="67"/>
      <c r="GF132" s="67"/>
      <c r="GG132" s="67"/>
    </row>
    <row r="133">
      <c r="A133" s="66"/>
      <c r="B133" s="66"/>
      <c r="C133" s="66"/>
      <c r="D133" s="102" t="s">
        <v>165</v>
      </c>
      <c r="E133" s="103"/>
      <c r="F133" s="103"/>
      <c r="H133" s="103">
        <v>0.0</v>
      </c>
      <c r="I133" s="103">
        <f t="shared" ref="I133:GF133" si="30">H133+1</f>
        <v>1</v>
      </c>
      <c r="J133" s="103">
        <f t="shared" si="30"/>
        <v>2</v>
      </c>
      <c r="K133" s="103">
        <f t="shared" si="30"/>
        <v>3</v>
      </c>
      <c r="L133" s="103">
        <f t="shared" si="30"/>
        <v>4</v>
      </c>
      <c r="M133" s="103">
        <f t="shared" si="30"/>
        <v>5</v>
      </c>
      <c r="N133" s="103">
        <f t="shared" si="30"/>
        <v>6</v>
      </c>
      <c r="O133" s="103">
        <f t="shared" si="30"/>
        <v>7</v>
      </c>
      <c r="P133" s="103">
        <f t="shared" si="30"/>
        <v>8</v>
      </c>
      <c r="Q133" s="103">
        <f t="shared" si="30"/>
        <v>9</v>
      </c>
      <c r="R133" s="103">
        <f t="shared" si="30"/>
        <v>10</v>
      </c>
      <c r="S133" s="103">
        <f t="shared" si="30"/>
        <v>11</v>
      </c>
      <c r="T133" s="103">
        <f t="shared" si="30"/>
        <v>12</v>
      </c>
      <c r="U133" s="103">
        <f t="shared" si="30"/>
        <v>13</v>
      </c>
      <c r="V133" s="103">
        <f t="shared" si="30"/>
        <v>14</v>
      </c>
      <c r="W133" s="103">
        <f t="shared" si="30"/>
        <v>15</v>
      </c>
      <c r="X133" s="103">
        <f t="shared" si="30"/>
        <v>16</v>
      </c>
      <c r="Y133" s="103">
        <f t="shared" si="30"/>
        <v>17</v>
      </c>
      <c r="Z133" s="103">
        <f t="shared" si="30"/>
        <v>18</v>
      </c>
      <c r="AA133" s="103">
        <f t="shared" si="30"/>
        <v>19</v>
      </c>
      <c r="AB133" s="103">
        <f t="shared" si="30"/>
        <v>20</v>
      </c>
      <c r="AC133" s="103">
        <f t="shared" si="30"/>
        <v>21</v>
      </c>
      <c r="AD133" s="103">
        <f t="shared" si="30"/>
        <v>22</v>
      </c>
      <c r="AE133" s="103">
        <f t="shared" si="30"/>
        <v>23</v>
      </c>
      <c r="AF133" s="103">
        <f t="shared" si="30"/>
        <v>24</v>
      </c>
      <c r="AG133" s="103">
        <f t="shared" si="30"/>
        <v>25</v>
      </c>
      <c r="AH133" s="103">
        <f t="shared" si="30"/>
        <v>26</v>
      </c>
      <c r="AI133" s="103">
        <f t="shared" si="30"/>
        <v>27</v>
      </c>
      <c r="AJ133" s="103">
        <f t="shared" si="30"/>
        <v>28</v>
      </c>
      <c r="AK133" s="103">
        <f t="shared" si="30"/>
        <v>29</v>
      </c>
      <c r="AL133" s="103">
        <f t="shared" si="30"/>
        <v>30</v>
      </c>
      <c r="AM133" s="103">
        <f t="shared" si="30"/>
        <v>31</v>
      </c>
      <c r="AN133" s="103">
        <f t="shared" si="30"/>
        <v>32</v>
      </c>
      <c r="AO133" s="103">
        <f t="shared" si="30"/>
        <v>33</v>
      </c>
      <c r="AP133" s="103">
        <f t="shared" si="30"/>
        <v>34</v>
      </c>
      <c r="AQ133" s="103">
        <f t="shared" si="30"/>
        <v>35</v>
      </c>
      <c r="AR133" s="103">
        <f t="shared" si="30"/>
        <v>36</v>
      </c>
      <c r="AS133" s="103">
        <f t="shared" si="30"/>
        <v>37</v>
      </c>
      <c r="AT133" s="103">
        <f t="shared" si="30"/>
        <v>38</v>
      </c>
      <c r="AU133" s="103">
        <f t="shared" si="30"/>
        <v>39</v>
      </c>
      <c r="AV133" s="103">
        <f t="shared" si="30"/>
        <v>40</v>
      </c>
      <c r="AW133" s="103">
        <f t="shared" si="30"/>
        <v>41</v>
      </c>
      <c r="AX133" s="103">
        <f t="shared" si="30"/>
        <v>42</v>
      </c>
      <c r="AY133" s="103">
        <f t="shared" si="30"/>
        <v>43</v>
      </c>
      <c r="AZ133" s="103">
        <f t="shared" si="30"/>
        <v>44</v>
      </c>
      <c r="BA133" s="103">
        <f t="shared" si="30"/>
        <v>45</v>
      </c>
      <c r="BB133" s="103">
        <f t="shared" si="30"/>
        <v>46</v>
      </c>
      <c r="BC133" s="103">
        <f t="shared" si="30"/>
        <v>47</v>
      </c>
      <c r="BD133" s="103">
        <f t="shared" si="30"/>
        <v>48</v>
      </c>
      <c r="BE133" s="103">
        <f t="shared" si="30"/>
        <v>49</v>
      </c>
      <c r="BF133" s="103">
        <f t="shared" si="30"/>
        <v>50</v>
      </c>
      <c r="BG133" s="103">
        <f t="shared" si="30"/>
        <v>51</v>
      </c>
      <c r="BH133" s="103">
        <f t="shared" si="30"/>
        <v>52</v>
      </c>
      <c r="BI133" s="103">
        <f t="shared" si="30"/>
        <v>53</v>
      </c>
      <c r="BJ133" s="103">
        <f t="shared" si="30"/>
        <v>54</v>
      </c>
      <c r="BK133" s="103">
        <f t="shared" si="30"/>
        <v>55</v>
      </c>
      <c r="BL133" s="103">
        <f t="shared" si="30"/>
        <v>56</v>
      </c>
      <c r="BM133" s="103">
        <f t="shared" si="30"/>
        <v>57</v>
      </c>
      <c r="BN133" s="103">
        <f t="shared" si="30"/>
        <v>58</v>
      </c>
      <c r="BO133" s="103">
        <f t="shared" si="30"/>
        <v>59</v>
      </c>
      <c r="BP133" s="103">
        <f t="shared" si="30"/>
        <v>60</v>
      </c>
      <c r="BQ133" s="103">
        <f t="shared" si="30"/>
        <v>61</v>
      </c>
      <c r="BR133" s="103">
        <f t="shared" si="30"/>
        <v>62</v>
      </c>
      <c r="BS133" s="103">
        <f t="shared" si="30"/>
        <v>63</v>
      </c>
      <c r="BT133" s="103">
        <f t="shared" si="30"/>
        <v>64</v>
      </c>
      <c r="BU133" s="103">
        <f t="shared" si="30"/>
        <v>65</v>
      </c>
      <c r="BV133" s="103">
        <f t="shared" si="30"/>
        <v>66</v>
      </c>
      <c r="BW133" s="103">
        <f t="shared" si="30"/>
        <v>67</v>
      </c>
      <c r="BX133" s="103">
        <f t="shared" si="30"/>
        <v>68</v>
      </c>
      <c r="BY133" s="103">
        <f t="shared" si="30"/>
        <v>69</v>
      </c>
      <c r="BZ133" s="103">
        <f t="shared" si="30"/>
        <v>70</v>
      </c>
      <c r="CA133" s="103">
        <f t="shared" si="30"/>
        <v>71</v>
      </c>
      <c r="CB133" s="103">
        <f t="shared" si="30"/>
        <v>72</v>
      </c>
      <c r="CC133" s="103">
        <f t="shared" si="30"/>
        <v>73</v>
      </c>
      <c r="CD133" s="103">
        <f t="shared" si="30"/>
        <v>74</v>
      </c>
      <c r="CE133" s="103">
        <f t="shared" si="30"/>
        <v>75</v>
      </c>
      <c r="CF133" s="103">
        <f t="shared" si="30"/>
        <v>76</v>
      </c>
      <c r="CG133" s="103">
        <f t="shared" si="30"/>
        <v>77</v>
      </c>
      <c r="CH133" s="103">
        <f t="shared" si="30"/>
        <v>78</v>
      </c>
      <c r="CI133" s="103">
        <f t="shared" si="30"/>
        <v>79</v>
      </c>
      <c r="CJ133" s="103">
        <f t="shared" si="30"/>
        <v>80</v>
      </c>
      <c r="CK133" s="103">
        <f t="shared" si="30"/>
        <v>81</v>
      </c>
      <c r="CL133" s="103">
        <f t="shared" si="30"/>
        <v>82</v>
      </c>
      <c r="CM133" s="103">
        <f t="shared" si="30"/>
        <v>83</v>
      </c>
      <c r="CN133" s="103">
        <f t="shared" si="30"/>
        <v>84</v>
      </c>
      <c r="CO133" s="103">
        <f t="shared" si="30"/>
        <v>85</v>
      </c>
      <c r="CP133" s="103">
        <f t="shared" si="30"/>
        <v>86</v>
      </c>
      <c r="CQ133" s="103">
        <f t="shared" si="30"/>
        <v>87</v>
      </c>
      <c r="CR133" s="103">
        <f t="shared" si="30"/>
        <v>88</v>
      </c>
      <c r="CS133" s="103">
        <f t="shared" si="30"/>
        <v>89</v>
      </c>
      <c r="CT133" s="103">
        <f t="shared" si="30"/>
        <v>90</v>
      </c>
      <c r="CU133" s="103">
        <f t="shared" si="30"/>
        <v>91</v>
      </c>
      <c r="CV133" s="103">
        <f t="shared" si="30"/>
        <v>92</v>
      </c>
      <c r="CW133" s="103">
        <f t="shared" si="30"/>
        <v>93</v>
      </c>
      <c r="CX133" s="103">
        <f t="shared" si="30"/>
        <v>94</v>
      </c>
      <c r="CY133" s="103">
        <f t="shared" si="30"/>
        <v>95</v>
      </c>
      <c r="CZ133" s="103">
        <f t="shared" si="30"/>
        <v>96</v>
      </c>
      <c r="DA133" s="103">
        <f t="shared" si="30"/>
        <v>97</v>
      </c>
      <c r="DB133" s="103">
        <f t="shared" si="30"/>
        <v>98</v>
      </c>
      <c r="DC133" s="103">
        <f t="shared" si="30"/>
        <v>99</v>
      </c>
      <c r="DD133" s="103">
        <f t="shared" si="30"/>
        <v>100</v>
      </c>
      <c r="DE133" s="103">
        <f t="shared" si="30"/>
        <v>101</v>
      </c>
      <c r="DF133" s="103">
        <f t="shared" si="30"/>
        <v>102</v>
      </c>
      <c r="DG133" s="103">
        <f t="shared" si="30"/>
        <v>103</v>
      </c>
      <c r="DH133" s="103">
        <f t="shared" si="30"/>
        <v>104</v>
      </c>
      <c r="DI133" s="103">
        <f t="shared" si="30"/>
        <v>105</v>
      </c>
      <c r="DJ133" s="103">
        <f t="shared" si="30"/>
        <v>106</v>
      </c>
      <c r="DK133" s="103">
        <f t="shared" si="30"/>
        <v>107</v>
      </c>
      <c r="DL133" s="103">
        <f t="shared" si="30"/>
        <v>108</v>
      </c>
      <c r="DM133" s="103">
        <f t="shared" si="30"/>
        <v>109</v>
      </c>
      <c r="DN133" s="103">
        <f t="shared" si="30"/>
        <v>110</v>
      </c>
      <c r="DO133" s="103">
        <f t="shared" si="30"/>
        <v>111</v>
      </c>
      <c r="DP133" s="103">
        <f t="shared" si="30"/>
        <v>112</v>
      </c>
      <c r="DQ133" s="103">
        <f t="shared" si="30"/>
        <v>113</v>
      </c>
      <c r="DR133" s="103">
        <f t="shared" si="30"/>
        <v>114</v>
      </c>
      <c r="DS133" s="103">
        <f t="shared" si="30"/>
        <v>115</v>
      </c>
      <c r="DT133" s="103">
        <f t="shared" si="30"/>
        <v>116</v>
      </c>
      <c r="DU133" s="103">
        <f t="shared" si="30"/>
        <v>117</v>
      </c>
      <c r="DV133" s="103">
        <f t="shared" si="30"/>
        <v>118</v>
      </c>
      <c r="DW133" s="103">
        <f t="shared" si="30"/>
        <v>119</v>
      </c>
      <c r="DX133" s="103">
        <f t="shared" si="30"/>
        <v>120</v>
      </c>
      <c r="DY133" s="103">
        <f t="shared" si="30"/>
        <v>121</v>
      </c>
      <c r="DZ133" s="103">
        <f t="shared" si="30"/>
        <v>122</v>
      </c>
      <c r="EA133" s="103">
        <f t="shared" si="30"/>
        <v>123</v>
      </c>
      <c r="EB133" s="103">
        <f t="shared" si="30"/>
        <v>124</v>
      </c>
      <c r="EC133" s="103">
        <f t="shared" si="30"/>
        <v>125</v>
      </c>
      <c r="ED133" s="103">
        <f t="shared" si="30"/>
        <v>126</v>
      </c>
      <c r="EE133" s="103">
        <f t="shared" si="30"/>
        <v>127</v>
      </c>
      <c r="EF133" s="103">
        <f t="shared" si="30"/>
        <v>128</v>
      </c>
      <c r="EG133" s="103">
        <f t="shared" si="30"/>
        <v>129</v>
      </c>
      <c r="EH133" s="103">
        <f t="shared" si="30"/>
        <v>130</v>
      </c>
      <c r="EI133" s="103">
        <f t="shared" si="30"/>
        <v>131</v>
      </c>
      <c r="EJ133" s="103">
        <f t="shared" si="30"/>
        <v>132</v>
      </c>
      <c r="EK133" s="103">
        <f t="shared" si="30"/>
        <v>133</v>
      </c>
      <c r="EL133" s="103">
        <f t="shared" si="30"/>
        <v>134</v>
      </c>
      <c r="EM133" s="103">
        <f t="shared" si="30"/>
        <v>135</v>
      </c>
      <c r="EN133" s="103">
        <f t="shared" si="30"/>
        <v>136</v>
      </c>
      <c r="EO133" s="103">
        <f t="shared" si="30"/>
        <v>137</v>
      </c>
      <c r="EP133" s="103">
        <f t="shared" si="30"/>
        <v>138</v>
      </c>
      <c r="EQ133" s="103">
        <f t="shared" si="30"/>
        <v>139</v>
      </c>
      <c r="ER133" s="103">
        <f t="shared" si="30"/>
        <v>140</v>
      </c>
      <c r="ES133" s="103">
        <f t="shared" si="30"/>
        <v>141</v>
      </c>
      <c r="ET133" s="103">
        <f t="shared" si="30"/>
        <v>142</v>
      </c>
      <c r="EU133" s="103">
        <f t="shared" si="30"/>
        <v>143</v>
      </c>
      <c r="EV133" s="103">
        <f t="shared" si="30"/>
        <v>144</v>
      </c>
      <c r="EW133" s="103">
        <f t="shared" si="30"/>
        <v>145</v>
      </c>
      <c r="EX133" s="103">
        <f t="shared" si="30"/>
        <v>146</v>
      </c>
      <c r="EY133" s="103">
        <f t="shared" si="30"/>
        <v>147</v>
      </c>
      <c r="EZ133" s="103">
        <f t="shared" si="30"/>
        <v>148</v>
      </c>
      <c r="FA133" s="103">
        <f t="shared" si="30"/>
        <v>149</v>
      </c>
      <c r="FB133" s="103">
        <f t="shared" si="30"/>
        <v>150</v>
      </c>
      <c r="FC133" s="103">
        <f t="shared" si="30"/>
        <v>151</v>
      </c>
      <c r="FD133" s="103">
        <f t="shared" si="30"/>
        <v>152</v>
      </c>
      <c r="FE133" s="103">
        <f t="shared" si="30"/>
        <v>153</v>
      </c>
      <c r="FF133" s="103">
        <f t="shared" si="30"/>
        <v>154</v>
      </c>
      <c r="FG133" s="103">
        <f t="shared" si="30"/>
        <v>155</v>
      </c>
      <c r="FH133" s="103">
        <f t="shared" si="30"/>
        <v>156</v>
      </c>
      <c r="FI133" s="103">
        <f t="shared" si="30"/>
        <v>157</v>
      </c>
      <c r="FJ133" s="103">
        <f t="shared" si="30"/>
        <v>158</v>
      </c>
      <c r="FK133" s="103">
        <f t="shared" si="30"/>
        <v>159</v>
      </c>
      <c r="FL133" s="103">
        <f t="shared" si="30"/>
        <v>160</v>
      </c>
      <c r="FM133" s="103">
        <f t="shared" si="30"/>
        <v>161</v>
      </c>
      <c r="FN133" s="103">
        <f t="shared" si="30"/>
        <v>162</v>
      </c>
      <c r="FO133" s="103">
        <f t="shared" si="30"/>
        <v>163</v>
      </c>
      <c r="FP133" s="103">
        <f t="shared" si="30"/>
        <v>164</v>
      </c>
      <c r="FQ133" s="103">
        <f t="shared" si="30"/>
        <v>165</v>
      </c>
      <c r="FR133" s="103">
        <f t="shared" si="30"/>
        <v>166</v>
      </c>
      <c r="FS133" s="103">
        <f t="shared" si="30"/>
        <v>167</v>
      </c>
      <c r="FT133" s="103">
        <f t="shared" si="30"/>
        <v>168</v>
      </c>
      <c r="FU133" s="103">
        <f t="shared" si="30"/>
        <v>169</v>
      </c>
      <c r="FV133" s="103">
        <f t="shared" si="30"/>
        <v>170</v>
      </c>
      <c r="FW133" s="103">
        <f t="shared" si="30"/>
        <v>171</v>
      </c>
      <c r="FX133" s="103">
        <f t="shared" si="30"/>
        <v>172</v>
      </c>
      <c r="FY133" s="103">
        <f t="shared" si="30"/>
        <v>173</v>
      </c>
      <c r="FZ133" s="103">
        <f t="shared" si="30"/>
        <v>174</v>
      </c>
      <c r="GA133" s="103">
        <f t="shared" si="30"/>
        <v>175</v>
      </c>
      <c r="GB133" s="103">
        <f t="shared" si="30"/>
        <v>176</v>
      </c>
      <c r="GC133" s="103">
        <f t="shared" si="30"/>
        <v>177</v>
      </c>
      <c r="GD133" s="103">
        <f t="shared" si="30"/>
        <v>178</v>
      </c>
      <c r="GE133" s="103">
        <f t="shared" si="30"/>
        <v>179</v>
      </c>
      <c r="GF133" s="103">
        <f t="shared" si="30"/>
        <v>180</v>
      </c>
      <c r="GG133" s="103"/>
    </row>
    <row r="134">
      <c r="A134" s="66"/>
      <c r="B134" s="66"/>
      <c r="C134" s="66"/>
      <c r="E134" s="67"/>
      <c r="F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  <c r="V134" s="67"/>
      <c r="W134" s="67"/>
      <c r="X134" s="67"/>
      <c r="Y134" s="67"/>
      <c r="Z134" s="67"/>
      <c r="AA134" s="67"/>
      <c r="AB134" s="67"/>
      <c r="AC134" s="67"/>
      <c r="AD134" s="67"/>
      <c r="AE134" s="67"/>
      <c r="AF134" s="67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67"/>
      <c r="AR134" s="67"/>
      <c r="AS134" s="67"/>
      <c r="AT134" s="67"/>
      <c r="AU134" s="67"/>
      <c r="AV134" s="67"/>
      <c r="AW134" s="67"/>
      <c r="AX134" s="67"/>
      <c r="AY134" s="67"/>
      <c r="AZ134" s="67"/>
      <c r="BA134" s="67"/>
      <c r="BB134" s="67"/>
      <c r="BC134" s="67"/>
      <c r="BD134" s="67"/>
      <c r="BE134" s="67"/>
      <c r="BF134" s="67"/>
      <c r="BG134" s="67"/>
      <c r="BH134" s="67"/>
      <c r="BI134" s="67"/>
      <c r="BJ134" s="67"/>
      <c r="BK134" s="67"/>
      <c r="BL134" s="67"/>
      <c r="BM134" s="67"/>
      <c r="BN134" s="67"/>
      <c r="BO134" s="67"/>
      <c r="BP134" s="67"/>
      <c r="BQ134" s="67"/>
      <c r="BR134" s="67"/>
      <c r="BS134" s="67"/>
      <c r="BT134" s="67"/>
      <c r="BU134" s="67"/>
      <c r="BV134" s="67"/>
      <c r="BW134" s="67"/>
      <c r="BX134" s="67"/>
      <c r="BY134" s="67"/>
      <c r="BZ134" s="67"/>
      <c r="CA134" s="67"/>
      <c r="CB134" s="67"/>
      <c r="CC134" s="67"/>
      <c r="CD134" s="67"/>
      <c r="CE134" s="67"/>
      <c r="CF134" s="67"/>
      <c r="CG134" s="67"/>
      <c r="CH134" s="67"/>
      <c r="CI134" s="67"/>
      <c r="CJ134" s="67"/>
      <c r="CK134" s="67"/>
      <c r="CL134" s="67"/>
      <c r="CM134" s="67"/>
      <c r="CN134" s="67"/>
      <c r="CO134" s="67"/>
      <c r="CP134" s="67"/>
      <c r="CQ134" s="67"/>
      <c r="CR134" s="67"/>
      <c r="CS134" s="67"/>
      <c r="CT134" s="67"/>
      <c r="CU134" s="67"/>
      <c r="CV134" s="67"/>
      <c r="CW134" s="67"/>
      <c r="CX134" s="67"/>
      <c r="CY134" s="67"/>
      <c r="CZ134" s="67"/>
      <c r="DA134" s="67"/>
      <c r="DB134" s="67"/>
      <c r="DC134" s="67"/>
      <c r="DD134" s="67"/>
      <c r="DE134" s="67"/>
      <c r="DF134" s="67"/>
      <c r="DG134" s="67"/>
      <c r="DH134" s="67"/>
      <c r="DI134" s="67"/>
      <c r="DJ134" s="67"/>
      <c r="DK134" s="67"/>
      <c r="DL134" s="67"/>
      <c r="DM134" s="67"/>
      <c r="DN134" s="67"/>
      <c r="DO134" s="67"/>
      <c r="DP134" s="67"/>
      <c r="DQ134" s="67"/>
      <c r="DR134" s="67"/>
      <c r="DS134" s="67"/>
      <c r="DT134" s="67"/>
      <c r="DU134" s="67"/>
      <c r="DV134" s="67"/>
      <c r="DW134" s="67"/>
      <c r="DX134" s="67"/>
      <c r="DY134" s="67"/>
      <c r="DZ134" s="67"/>
      <c r="EA134" s="67"/>
      <c r="EB134" s="67"/>
      <c r="EC134" s="67"/>
      <c r="ED134" s="67"/>
      <c r="EE134" s="67"/>
      <c r="EF134" s="67"/>
      <c r="EG134" s="67"/>
      <c r="EH134" s="67"/>
      <c r="EI134" s="67"/>
      <c r="EJ134" s="67"/>
      <c r="EK134" s="67"/>
      <c r="EL134" s="67"/>
      <c r="EM134" s="67"/>
      <c r="EN134" s="67"/>
      <c r="EO134" s="67"/>
      <c r="EP134" s="67"/>
      <c r="EQ134" s="67"/>
      <c r="ER134" s="67"/>
      <c r="ES134" s="67"/>
      <c r="ET134" s="67"/>
      <c r="EU134" s="67"/>
      <c r="EV134" s="67"/>
      <c r="EW134" s="67"/>
      <c r="EX134" s="67"/>
      <c r="EY134" s="67"/>
      <c r="EZ134" s="67"/>
      <c r="FA134" s="67"/>
      <c r="FB134" s="67"/>
      <c r="FC134" s="67"/>
      <c r="FD134" s="67"/>
      <c r="FE134" s="67"/>
      <c r="FF134" s="67"/>
      <c r="FG134" s="67"/>
      <c r="FH134" s="67"/>
      <c r="FI134" s="67"/>
      <c r="FJ134" s="67"/>
      <c r="FK134" s="67"/>
      <c r="FL134" s="67"/>
      <c r="FM134" s="67"/>
      <c r="FN134" s="67"/>
      <c r="FO134" s="67"/>
      <c r="FP134" s="67"/>
      <c r="FQ134" s="67"/>
      <c r="FR134" s="67"/>
      <c r="FS134" s="67"/>
      <c r="FT134" s="67"/>
      <c r="FU134" s="67"/>
      <c r="FV134" s="67"/>
      <c r="FW134" s="67"/>
      <c r="FX134" s="67"/>
      <c r="FY134" s="67"/>
      <c r="FZ134" s="67"/>
      <c r="GA134" s="67"/>
      <c r="GB134" s="67"/>
      <c r="GC134" s="67"/>
      <c r="GD134" s="67"/>
      <c r="GE134" s="67"/>
      <c r="GF134" s="67"/>
      <c r="GG134" s="67"/>
    </row>
    <row r="135">
      <c r="A135" s="66"/>
      <c r="B135" s="66"/>
      <c r="C135" s="66"/>
      <c r="D135" s="20" t="s">
        <v>166</v>
      </c>
      <c r="E135" s="142" t="str">
        <f>"BO"&amp;"balivage"&amp;Projet!$E$16</f>
        <v>BObalivageChêne rouvre (sessile)</v>
      </c>
      <c r="F135" s="50" t="s">
        <v>76</v>
      </c>
      <c r="H135" s="143">
        <f>(H88-H110)*IFERROR(VLOOKUP($E135,dataMethode!$D$41:$H$56,5,0),dataMethode!$H42)</f>
        <v>0</v>
      </c>
      <c r="I135" s="143">
        <f>(I88-I110)*IFERROR(VLOOKUP($E135,dataMethode!$D$41:$H$56,5,0),dataMethode!$H42)</f>
        <v>0</v>
      </c>
      <c r="J135" s="143">
        <f>(J88-J110)*IFERROR(VLOOKUP($E135,dataMethode!$D$41:$H$56,5,0),dataMethode!$H42)</f>
        <v>0</v>
      </c>
      <c r="K135" s="143">
        <f>(K88-K110)*IFERROR(VLOOKUP($E135,dataMethode!$D$41:$H$56,5,0),dataMethode!$H42)</f>
        <v>0</v>
      </c>
      <c r="L135" s="143">
        <f>(L88-L110)*IFERROR(VLOOKUP($E135,dataMethode!$D$41:$H$56,5,0),dataMethode!$H42)</f>
        <v>0</v>
      </c>
      <c r="M135" s="143">
        <f>(M88-M110)*IFERROR(VLOOKUP($E135,dataMethode!$D$41:$H$56,5,0),dataMethode!$H42)</f>
        <v>0</v>
      </c>
      <c r="N135" s="143">
        <f>(N88-N110)*IFERROR(VLOOKUP($E135,dataMethode!$D$41:$H$56,5,0),dataMethode!$H42)</f>
        <v>0</v>
      </c>
      <c r="O135" s="143">
        <f>(O88-O110)*IFERROR(VLOOKUP($E135,dataMethode!$D$41:$H$56,5,0),dataMethode!$H42)</f>
        <v>0.54405</v>
      </c>
      <c r="P135" s="143">
        <f>(P88-P110)*IFERROR(VLOOKUP($E135,dataMethode!$D$41:$H$56,5,0),dataMethode!$H42)</f>
        <v>0</v>
      </c>
      <c r="Q135" s="143">
        <f>(Q88-Q110)*IFERROR(VLOOKUP($E135,dataMethode!$D$41:$H$56,5,0),dataMethode!$H42)</f>
        <v>0</v>
      </c>
      <c r="R135" s="143">
        <f>(R88-R110)*IFERROR(VLOOKUP($E135,dataMethode!$D$41:$H$56,5,0),dataMethode!$H42)</f>
        <v>0</v>
      </c>
      <c r="S135" s="143">
        <f>(S88-S110)*IFERROR(VLOOKUP($E135,dataMethode!$D$41:$H$56,5,0),dataMethode!$H42)</f>
        <v>0</v>
      </c>
      <c r="T135" s="143">
        <f>(T88-T110)*IFERROR(VLOOKUP($E135,dataMethode!$D$41:$H$56,5,0),dataMethode!$H42)</f>
        <v>0</v>
      </c>
      <c r="U135" s="143">
        <f>(U88-U110)*IFERROR(VLOOKUP($E135,dataMethode!$D$41:$H$56,5,0),dataMethode!$H42)</f>
        <v>0</v>
      </c>
      <c r="V135" s="143">
        <f>(V88-V110)*IFERROR(VLOOKUP($E135,dataMethode!$D$41:$H$56,5,0),dataMethode!$H42)</f>
        <v>0.935495625</v>
      </c>
      <c r="W135" s="143">
        <f>(W88-W110)*IFERROR(VLOOKUP($E135,dataMethode!$D$41:$H$56,5,0),dataMethode!$H42)</f>
        <v>0</v>
      </c>
      <c r="X135" s="143">
        <f>(X88-X110)*IFERROR(VLOOKUP($E135,dataMethode!$D$41:$H$56,5,0),dataMethode!$H42)</f>
        <v>0</v>
      </c>
      <c r="Y135" s="143">
        <f>(Y88-Y110)*IFERROR(VLOOKUP($E135,dataMethode!$D$41:$H$56,5,0),dataMethode!$H42)</f>
        <v>0</v>
      </c>
      <c r="Z135" s="143">
        <f>(Z88-Z110)*IFERROR(VLOOKUP($E135,dataMethode!$D$41:$H$56,5,0),dataMethode!$H42)</f>
        <v>0</v>
      </c>
      <c r="AA135" s="143">
        <f>(AA88-AA110)*IFERROR(VLOOKUP($E135,dataMethode!$D$41:$H$56,5,0),dataMethode!$H42)</f>
        <v>0</v>
      </c>
      <c r="AB135" s="143">
        <f>(AB88-AB110)*IFERROR(VLOOKUP($E135,dataMethode!$D$41:$H$56,5,0),dataMethode!$H42)</f>
        <v>0</v>
      </c>
      <c r="AC135" s="143">
        <f>(AC88-AC110)*IFERROR(VLOOKUP($E135,dataMethode!$D$41:$H$56,5,0),dataMethode!$H42)</f>
        <v>1.627261875</v>
      </c>
      <c r="AD135" s="143">
        <f>(AD88-AD110)*IFERROR(VLOOKUP($E135,dataMethode!$D$41:$H$56,5,0),dataMethode!$H42)</f>
        <v>0</v>
      </c>
      <c r="AE135" s="143">
        <f>(AE88-AE110)*IFERROR(VLOOKUP($E135,dataMethode!$D$41:$H$56,5,0),dataMethode!$H42)</f>
        <v>0</v>
      </c>
      <c r="AF135" s="143">
        <f>(AF88-AF110)*IFERROR(VLOOKUP($E135,dataMethode!$D$41:$H$56,5,0),dataMethode!$H42)</f>
        <v>0</v>
      </c>
      <c r="AG135" s="143">
        <f>(AG88-AG110)*IFERROR(VLOOKUP($E135,dataMethode!$D$41:$H$56,5,0),dataMethode!$H42)</f>
        <v>0</v>
      </c>
      <c r="AH135" s="143">
        <f>(AH88-AH110)*IFERROR(VLOOKUP($E135,dataMethode!$D$41:$H$56,5,0),dataMethode!$H42)</f>
        <v>0</v>
      </c>
      <c r="AI135" s="143">
        <f>(AI88-AI110)*IFERROR(VLOOKUP($E135,dataMethode!$D$41:$H$56,5,0),dataMethode!$H42)</f>
        <v>0</v>
      </c>
      <c r="AJ135" s="143">
        <f>(AJ88-AJ110)*IFERROR(VLOOKUP($E135,dataMethode!$D$41:$H$56,5,0),dataMethode!$H42)</f>
        <v>0</v>
      </c>
      <c r="AK135" s="143">
        <f>(AK88-AK110)*IFERROR(VLOOKUP($E135,dataMethode!$D$41:$H$56,5,0),dataMethode!$H42)</f>
        <v>0</v>
      </c>
      <c r="AL135" s="143">
        <f>(AL88-AL110)*IFERROR(VLOOKUP($E135,dataMethode!$D$41:$H$56,5,0),dataMethode!$H42)</f>
        <v>0</v>
      </c>
      <c r="AM135" s="143">
        <f>(AM88-AM110)*IFERROR(VLOOKUP($E135,dataMethode!$D$41:$H$56,5,0),dataMethode!$H42)</f>
        <v>1.71761875</v>
      </c>
      <c r="AN135" s="143">
        <f>(AN88-AN110)*IFERROR(VLOOKUP($E135,dataMethode!$D$41:$H$56,5,0),dataMethode!$H42)</f>
        <v>0</v>
      </c>
      <c r="AO135" s="143">
        <f>(AO88-AO110)*IFERROR(VLOOKUP($E135,dataMethode!$D$41:$H$56,5,0),dataMethode!$H42)</f>
        <v>0</v>
      </c>
      <c r="AP135" s="143">
        <f>(AP88-AP110)*IFERROR(VLOOKUP($E135,dataMethode!$D$41:$H$56,5,0),dataMethode!$H42)</f>
        <v>0</v>
      </c>
      <c r="AQ135" s="143">
        <f>(AQ88-AQ110)*IFERROR(VLOOKUP($E135,dataMethode!$D$41:$H$56,5,0),dataMethode!$H42)</f>
        <v>0</v>
      </c>
      <c r="AR135" s="143">
        <f>(AR88-AR110)*IFERROR(VLOOKUP($E135,dataMethode!$D$41:$H$56,5,0),dataMethode!$H42)</f>
        <v>0</v>
      </c>
      <c r="AS135" s="143">
        <f>(AS88-AS110)*IFERROR(VLOOKUP($E135,dataMethode!$D$41:$H$56,5,0),dataMethode!$H42)</f>
        <v>0</v>
      </c>
      <c r="AT135" s="143">
        <f>(AT88-AT110)*IFERROR(VLOOKUP($E135,dataMethode!$D$41:$H$56,5,0),dataMethode!$H42)</f>
        <v>0</v>
      </c>
      <c r="AU135" s="143">
        <f>(AU88-AU110)*IFERROR(VLOOKUP($E135,dataMethode!$D$41:$H$56,5,0),dataMethode!$H42)</f>
        <v>0</v>
      </c>
      <c r="AV135" s="143">
        <f>(AV88-AV110)*IFERROR(VLOOKUP($E135,dataMethode!$D$41:$H$56,5,0),dataMethode!$H42)</f>
        <v>0</v>
      </c>
      <c r="AW135" s="143">
        <f>(AW88-AW110)*IFERROR(VLOOKUP($E135,dataMethode!$D$41:$H$56,5,0),dataMethode!$H42)</f>
        <v>0</v>
      </c>
      <c r="AX135" s="143">
        <f>(AX88-AX110)*IFERROR(VLOOKUP($E135,dataMethode!$D$41:$H$56,5,0),dataMethode!$H42)</f>
        <v>0</v>
      </c>
      <c r="AY135" s="143">
        <f>(AY88-AY110)*IFERROR(VLOOKUP($E135,dataMethode!$D$41:$H$56,5,0),dataMethode!$H42)</f>
        <v>0</v>
      </c>
      <c r="AZ135" s="143">
        <f>(AZ88-AZ110)*IFERROR(VLOOKUP($E135,dataMethode!$D$41:$H$56,5,0),dataMethode!$H42)</f>
        <v>2.58001</v>
      </c>
      <c r="BA135" s="143">
        <f>(BA88-BA110)*IFERROR(VLOOKUP($E135,dataMethode!$D$41:$H$56,5,0),dataMethode!$H42)</f>
        <v>0</v>
      </c>
      <c r="BB135" s="143">
        <f>(BB88-BB110)*IFERROR(VLOOKUP($E135,dataMethode!$D$41:$H$56,5,0),dataMethode!$H42)</f>
        <v>0</v>
      </c>
      <c r="BC135" s="143">
        <f>(BC88-BC110)*IFERROR(VLOOKUP($E135,dataMethode!$D$41:$H$56,5,0),dataMethode!$H42)</f>
        <v>0</v>
      </c>
      <c r="BD135" s="143">
        <f>(BD88-BD110)*IFERROR(VLOOKUP($E135,dataMethode!$D$41:$H$56,5,0),dataMethode!$H42)</f>
        <v>0</v>
      </c>
      <c r="BE135" s="143">
        <f>(BE88-BE110)*IFERROR(VLOOKUP($E135,dataMethode!$D$41:$H$56,5,0),dataMethode!$H42)</f>
        <v>0</v>
      </c>
      <c r="BF135" s="143">
        <f>(BF88-BF110)*IFERROR(VLOOKUP($E135,dataMethode!$D$41:$H$56,5,0),dataMethode!$H42)</f>
        <v>0</v>
      </c>
      <c r="BG135" s="143">
        <f>(BG88-BG110)*IFERROR(VLOOKUP($E135,dataMethode!$D$41:$H$56,5,0),dataMethode!$H42)</f>
        <v>0</v>
      </c>
      <c r="BH135" s="143">
        <f>(BH88-BH110)*IFERROR(VLOOKUP($E135,dataMethode!$D$41:$H$56,5,0),dataMethode!$H42)</f>
        <v>0</v>
      </c>
      <c r="BI135" s="143">
        <f>(BI88-BI110)*IFERROR(VLOOKUP($E135,dataMethode!$D$41:$H$56,5,0),dataMethode!$H42)</f>
        <v>0</v>
      </c>
      <c r="BJ135" s="143">
        <f>(BJ88-BJ110)*IFERROR(VLOOKUP($E135,dataMethode!$D$41:$H$56,5,0),dataMethode!$H42)</f>
        <v>0</v>
      </c>
      <c r="BK135" s="143">
        <f>(BK88-BK110)*IFERROR(VLOOKUP($E135,dataMethode!$D$41:$H$56,5,0),dataMethode!$H42)</f>
        <v>0</v>
      </c>
      <c r="BL135" s="143">
        <f>(BL88-BL110)*IFERROR(VLOOKUP($E135,dataMethode!$D$41:$H$56,5,0),dataMethode!$H42)</f>
        <v>0</v>
      </c>
      <c r="BM135" s="143">
        <f>(BM88-BM110)*IFERROR(VLOOKUP($E135,dataMethode!$D$41:$H$56,5,0),dataMethode!$H42)</f>
        <v>3.3561625</v>
      </c>
      <c r="BN135" s="143">
        <f>(BN88-BN110)*IFERROR(VLOOKUP($E135,dataMethode!$D$41:$H$56,5,0),dataMethode!$H42)</f>
        <v>0</v>
      </c>
      <c r="BO135" s="143">
        <f>(BO88-BO110)*IFERROR(VLOOKUP($E135,dataMethode!$D$41:$H$56,5,0),dataMethode!$H42)</f>
        <v>0</v>
      </c>
      <c r="BP135" s="143">
        <f>(BP88-BP110)*IFERROR(VLOOKUP($E135,dataMethode!$D$41:$H$56,5,0),dataMethode!$H42)</f>
        <v>0</v>
      </c>
      <c r="BQ135" s="143">
        <f>(BQ88-BQ110)*IFERROR(VLOOKUP($E135,dataMethode!$D$41:$H$56,5,0),dataMethode!$H42)</f>
        <v>0</v>
      </c>
      <c r="BR135" s="143">
        <f>(BR88-BR110)*IFERROR(VLOOKUP($E135,dataMethode!$D$41:$H$56,5,0),dataMethode!$H42)</f>
        <v>0</v>
      </c>
      <c r="BS135" s="143">
        <f>(BS88-BS110)*IFERROR(VLOOKUP($E135,dataMethode!$D$41:$H$56,5,0),dataMethode!$H42)</f>
        <v>0</v>
      </c>
      <c r="BT135" s="143">
        <f>(BT88-BT110)*IFERROR(VLOOKUP($E135,dataMethode!$D$41:$H$56,5,0),dataMethode!$H42)</f>
        <v>0</v>
      </c>
      <c r="BU135" s="143">
        <f>(BU88-BU110)*IFERROR(VLOOKUP($E135,dataMethode!$D$41:$H$56,5,0),dataMethode!$H42)</f>
        <v>0</v>
      </c>
      <c r="BV135" s="143">
        <f>(BV88-BV110)*IFERROR(VLOOKUP($E135,dataMethode!$D$41:$H$56,5,0),dataMethode!$H42)</f>
        <v>0</v>
      </c>
      <c r="BW135" s="143">
        <f>(BW88-BW110)*IFERROR(VLOOKUP($E135,dataMethode!$D$41:$H$56,5,0),dataMethode!$H42)</f>
        <v>0</v>
      </c>
      <c r="BX135" s="143">
        <f>(BX88-BX110)*IFERROR(VLOOKUP($E135,dataMethode!$D$41:$H$56,5,0),dataMethode!$H42)</f>
        <v>0</v>
      </c>
      <c r="BY135" s="143">
        <f>(BY88-BY110)*IFERROR(VLOOKUP($E135,dataMethode!$D$41:$H$56,5,0),dataMethode!$H42)</f>
        <v>0</v>
      </c>
      <c r="BZ135" s="143">
        <f>(BZ88-BZ110)*IFERROR(VLOOKUP($E135,dataMethode!$D$41:$H$56,5,0),dataMethode!$H42)</f>
        <v>4.0547</v>
      </c>
      <c r="CA135" s="143">
        <f>(CA88-CA110)*IFERROR(VLOOKUP($E135,dataMethode!$D$41:$H$56,5,0),dataMethode!$H42)</f>
        <v>0</v>
      </c>
      <c r="CB135" s="143">
        <f>(CB88-CB110)*IFERROR(VLOOKUP($E135,dataMethode!$D$41:$H$56,5,0),dataMethode!$H42)</f>
        <v>0</v>
      </c>
      <c r="CC135" s="143">
        <f>(CC88-CC110)*IFERROR(VLOOKUP($E135,dataMethode!$D$41:$H$56,5,0),dataMethode!$H42)</f>
        <v>0</v>
      </c>
      <c r="CD135" s="143">
        <f>(CD88-CD110)*IFERROR(VLOOKUP($E135,dataMethode!$D$41:$H$56,5,0),dataMethode!$H42)</f>
        <v>0</v>
      </c>
      <c r="CE135" s="143">
        <f>(CE88-CE110)*IFERROR(VLOOKUP($E135,dataMethode!$D$41:$H$56,5,0),dataMethode!$H42)</f>
        <v>0</v>
      </c>
      <c r="CF135" s="143">
        <f>(CF88-CF110)*IFERROR(VLOOKUP($E135,dataMethode!$D$41:$H$56,5,0),dataMethode!$H42)</f>
        <v>0</v>
      </c>
      <c r="CG135" s="143">
        <f>(CG88-CG110)*IFERROR(VLOOKUP($E135,dataMethode!$D$41:$H$56,5,0),dataMethode!$H42)</f>
        <v>0</v>
      </c>
      <c r="CH135" s="143">
        <f>(CH88-CH110)*IFERROR(VLOOKUP($E135,dataMethode!$D$41:$H$56,5,0),dataMethode!$H42)</f>
        <v>0</v>
      </c>
      <c r="CI135" s="143">
        <f>(CI88-CI110)*IFERROR(VLOOKUP($E135,dataMethode!$D$41:$H$56,5,0),dataMethode!$H42)</f>
        <v>0</v>
      </c>
      <c r="CJ135" s="143">
        <f>(CJ88-CJ110)*IFERROR(VLOOKUP($E135,dataMethode!$D$41:$H$56,5,0),dataMethode!$H42)</f>
        <v>0</v>
      </c>
      <c r="CK135" s="143">
        <f>(CK88-CK110)*IFERROR(VLOOKUP($E135,dataMethode!$D$41:$H$56,5,0),dataMethode!$H42)</f>
        <v>0</v>
      </c>
      <c r="CL135" s="143">
        <f>(CL88-CL110)*IFERROR(VLOOKUP($E135,dataMethode!$D$41:$H$56,5,0),dataMethode!$H42)</f>
        <v>0</v>
      </c>
      <c r="CM135" s="143">
        <f>(CM88-CM110)*IFERROR(VLOOKUP($E135,dataMethode!$D$41:$H$56,5,0),dataMethode!$H42)</f>
        <v>4.68338375</v>
      </c>
      <c r="CN135" s="143">
        <f>(CN88-CN110)*IFERROR(VLOOKUP($E135,dataMethode!$D$41:$H$56,5,0),dataMethode!$H42)</f>
        <v>0</v>
      </c>
      <c r="CO135" s="143">
        <f>(CO88-CO110)*IFERROR(VLOOKUP($E135,dataMethode!$D$41:$H$56,5,0),dataMethode!$H42)</f>
        <v>0</v>
      </c>
      <c r="CP135" s="143">
        <f>(CP88-CP110)*IFERROR(VLOOKUP($E135,dataMethode!$D$41:$H$56,5,0),dataMethode!$H42)</f>
        <v>0</v>
      </c>
      <c r="CQ135" s="143">
        <f>(CQ88-CQ110)*IFERROR(VLOOKUP($E135,dataMethode!$D$41:$H$56,5,0),dataMethode!$H42)</f>
        <v>0</v>
      </c>
      <c r="CR135" s="143">
        <f>(CR88-CR110)*IFERROR(VLOOKUP($E135,dataMethode!$D$41:$H$56,5,0),dataMethode!$H42)</f>
        <v>0</v>
      </c>
      <c r="CS135" s="143">
        <f>(CS88-CS110)*IFERROR(VLOOKUP($E135,dataMethode!$D$41:$H$56,5,0),dataMethode!$H42)</f>
        <v>0</v>
      </c>
      <c r="CT135" s="143">
        <f>(CT88-CT110)*IFERROR(VLOOKUP($E135,dataMethode!$D$41:$H$56,5,0),dataMethode!$H42)</f>
        <v>0</v>
      </c>
      <c r="CU135" s="143">
        <f>(CU88-CU110)*IFERROR(VLOOKUP($E135,dataMethode!$D$41:$H$56,5,0),dataMethode!$H42)</f>
        <v>0</v>
      </c>
      <c r="CV135" s="143">
        <f>(CV88-CV110)*IFERROR(VLOOKUP($E135,dataMethode!$D$41:$H$56,5,0),dataMethode!$H42)</f>
        <v>0</v>
      </c>
      <c r="CW135" s="143">
        <f>(CW88-CW110)*IFERROR(VLOOKUP($E135,dataMethode!$D$41:$H$56,5,0),dataMethode!$H42)</f>
        <v>0</v>
      </c>
      <c r="CX135" s="143">
        <f>(CX88-CX110)*IFERROR(VLOOKUP($E135,dataMethode!$D$41:$H$56,5,0),dataMethode!$H42)</f>
        <v>0</v>
      </c>
      <c r="CY135" s="143">
        <f>(CY88-CY110)*IFERROR(VLOOKUP($E135,dataMethode!$D$41:$H$56,5,0),dataMethode!$H42)</f>
        <v>0</v>
      </c>
      <c r="CZ135" s="143">
        <f>(CZ88-CZ110)*IFERROR(VLOOKUP($E135,dataMethode!$D$41:$H$56,5,0),dataMethode!$H42)</f>
        <v>5.24919875</v>
      </c>
      <c r="DA135" s="143">
        <f>(DA88-DA110)*IFERROR(VLOOKUP($E135,dataMethode!$D$41:$H$56,5,0),dataMethode!$H42)</f>
        <v>0</v>
      </c>
      <c r="DB135" s="143">
        <f>(DB88-DB110)*IFERROR(VLOOKUP($E135,dataMethode!$D$41:$H$56,5,0),dataMethode!$H42)</f>
        <v>0</v>
      </c>
      <c r="DC135" s="143">
        <f>(DC88-DC110)*IFERROR(VLOOKUP($E135,dataMethode!$D$41:$H$56,5,0),dataMethode!$H42)</f>
        <v>0</v>
      </c>
      <c r="DD135" s="143">
        <f>(DD88-DD110)*IFERROR(VLOOKUP($E135,dataMethode!$D$41:$H$56,5,0),dataMethode!$H42)</f>
        <v>0</v>
      </c>
      <c r="DE135" s="143">
        <f>(DE88-DE110)*IFERROR(VLOOKUP($E135,dataMethode!$D$41:$H$56,5,0),dataMethode!$H42)</f>
        <v>0</v>
      </c>
      <c r="DF135" s="143">
        <f>(DF88-DF110)*IFERROR(VLOOKUP($E135,dataMethode!$D$41:$H$56,5,0),dataMethode!$H42)</f>
        <v>0</v>
      </c>
      <c r="DG135" s="143">
        <f>(DG88-DG110)*IFERROR(VLOOKUP($E135,dataMethode!$D$41:$H$56,5,0),dataMethode!$H42)</f>
        <v>0</v>
      </c>
      <c r="DH135" s="143">
        <f>(DH88-DH110)*IFERROR(VLOOKUP($E135,dataMethode!$D$41:$H$56,5,0),dataMethode!$H42)</f>
        <v>0</v>
      </c>
      <c r="DI135" s="143">
        <f>(DI88-DI110)*IFERROR(VLOOKUP($E135,dataMethode!$D$41:$H$56,5,0),dataMethode!$H42)</f>
        <v>0</v>
      </c>
      <c r="DJ135" s="143">
        <f>(DJ88-DJ110)*IFERROR(VLOOKUP($E135,dataMethode!$D$41:$H$56,5,0),dataMethode!$H42)</f>
        <v>0</v>
      </c>
      <c r="DK135" s="143">
        <f>(DK88-DK110)*IFERROR(VLOOKUP($E135,dataMethode!$D$41:$H$56,5,0),dataMethode!$H42)</f>
        <v>0</v>
      </c>
      <c r="DL135" s="143">
        <f>(DL88-DL110)*IFERROR(VLOOKUP($E135,dataMethode!$D$41:$H$56,5,0),dataMethode!$H42)</f>
        <v>0</v>
      </c>
      <c r="DM135" s="143">
        <f>(DM88-DM110)*IFERROR(VLOOKUP($E135,dataMethode!$D$41:$H$56,5,0),dataMethode!$H42)</f>
        <v>5.7584325</v>
      </c>
      <c r="DN135" s="143">
        <f>(DN88-DN110)*IFERROR(VLOOKUP($E135,dataMethode!$D$41:$H$56,5,0),dataMethode!$H42)</f>
        <v>0</v>
      </c>
      <c r="DO135" s="143">
        <f>(DO88-DO110)*IFERROR(VLOOKUP($E135,dataMethode!$D$41:$H$56,5,0),dataMethode!$H42)</f>
        <v>0</v>
      </c>
      <c r="DP135" s="143">
        <f>(DP88-DP110)*IFERROR(VLOOKUP($E135,dataMethode!$D$41:$H$56,5,0),dataMethode!$H42)</f>
        <v>0</v>
      </c>
      <c r="DQ135" s="143">
        <f>(DQ88-DQ110)*IFERROR(VLOOKUP($E135,dataMethode!$D$41:$H$56,5,0),dataMethode!$H42)</f>
        <v>0</v>
      </c>
      <c r="DR135" s="143">
        <f>(DR88-DR110)*IFERROR(VLOOKUP($E135,dataMethode!$D$41:$H$56,5,0),dataMethode!$H42)</f>
        <v>0</v>
      </c>
      <c r="DS135" s="143">
        <f>(DS88-DS110)*IFERROR(VLOOKUP($E135,dataMethode!$D$41:$H$56,5,0),dataMethode!$H42)</f>
        <v>0</v>
      </c>
      <c r="DT135" s="143">
        <f>(DT88-DT110)*IFERROR(VLOOKUP($E135,dataMethode!$D$41:$H$56,5,0),dataMethode!$H42)</f>
        <v>0</v>
      </c>
      <c r="DU135" s="143">
        <f>(DU88-DU110)*IFERROR(VLOOKUP($E135,dataMethode!$D$41:$H$56,5,0),dataMethode!$H42)</f>
        <v>0</v>
      </c>
      <c r="DV135" s="143">
        <f>(DV88-DV110)*IFERROR(VLOOKUP($E135,dataMethode!$D$41:$H$56,5,0),dataMethode!$H42)</f>
        <v>0</v>
      </c>
      <c r="DW135" s="143">
        <f>(DW88-DW110)*IFERROR(VLOOKUP($E135,dataMethode!$D$41:$H$56,5,0),dataMethode!$H42)</f>
        <v>0</v>
      </c>
      <c r="DX135" s="143">
        <f>(DX88-DX110)*IFERROR(VLOOKUP($E135,dataMethode!$D$41:$H$56,5,0),dataMethode!$H42)</f>
        <v>0</v>
      </c>
      <c r="DY135" s="143">
        <f>(DY88-DY110)*IFERROR(VLOOKUP($E135,dataMethode!$D$41:$H$56,5,0),dataMethode!$H42)</f>
        <v>0</v>
      </c>
      <c r="DZ135" s="143">
        <f>(DZ88-DZ110)*IFERROR(VLOOKUP($E135,dataMethode!$D$41:$H$56,5,0),dataMethode!$H42)</f>
        <v>6.2167425</v>
      </c>
      <c r="EA135" s="143">
        <f>(EA88-EA110)*IFERROR(VLOOKUP($E135,dataMethode!$D$41:$H$56,5,0),dataMethode!$H42)</f>
        <v>0</v>
      </c>
      <c r="EB135" s="143">
        <f>(EB88-EB110)*IFERROR(VLOOKUP($E135,dataMethode!$D$41:$H$56,5,0),dataMethode!$H42)</f>
        <v>0</v>
      </c>
      <c r="EC135" s="143">
        <f>(EC88-EC110)*IFERROR(VLOOKUP($E135,dataMethode!$D$41:$H$56,5,0),dataMethode!$H42)</f>
        <v>0</v>
      </c>
      <c r="ED135" s="143">
        <f>(ED88-ED110)*IFERROR(VLOOKUP($E135,dataMethode!$D$41:$H$56,5,0),dataMethode!$H42)</f>
        <v>0</v>
      </c>
      <c r="EE135" s="143">
        <f>(EE88-EE110)*IFERROR(VLOOKUP($E135,dataMethode!$D$41:$H$56,5,0),dataMethode!$H42)</f>
        <v>0</v>
      </c>
      <c r="EF135" s="143">
        <f>(EF88-EF110)*IFERROR(VLOOKUP($E135,dataMethode!$D$41:$H$56,5,0),dataMethode!$H42)</f>
        <v>0</v>
      </c>
      <c r="EG135" s="143">
        <f>(EG88-EG110)*IFERROR(VLOOKUP($E135,dataMethode!$D$41:$H$56,5,0),dataMethode!$H42)</f>
        <v>0</v>
      </c>
      <c r="EH135" s="143">
        <f>(EH88-EH110)*IFERROR(VLOOKUP($E135,dataMethode!$D$41:$H$56,5,0),dataMethode!$H42)</f>
        <v>0</v>
      </c>
      <c r="EI135" s="143">
        <f>(EI88-EI110)*IFERROR(VLOOKUP($E135,dataMethode!$D$41:$H$56,5,0),dataMethode!$H42)</f>
        <v>0</v>
      </c>
      <c r="EJ135" s="143">
        <f>(EJ88-EJ110)*IFERROR(VLOOKUP($E135,dataMethode!$D$41:$H$56,5,0),dataMethode!$H42)</f>
        <v>0</v>
      </c>
      <c r="EK135" s="143">
        <f>(EK88-EK110)*IFERROR(VLOOKUP($E135,dataMethode!$D$41:$H$56,5,0),dataMethode!$H42)</f>
        <v>0</v>
      </c>
      <c r="EL135" s="143">
        <f>(EL88-EL110)*IFERROR(VLOOKUP($E135,dataMethode!$D$41:$H$56,5,0),dataMethode!$H42)</f>
        <v>0</v>
      </c>
      <c r="EM135" s="143">
        <f>(EM88-EM110)*IFERROR(VLOOKUP($E135,dataMethode!$D$41:$H$56,5,0),dataMethode!$H42)</f>
        <v>6.62922125</v>
      </c>
      <c r="EN135" s="143">
        <f>(EN88-EN110)*IFERROR(VLOOKUP($E135,dataMethode!$D$41:$H$56,5,0),dataMethode!$H42)</f>
        <v>0</v>
      </c>
      <c r="EO135" s="143">
        <f>(EO88-EO110)*IFERROR(VLOOKUP($E135,dataMethode!$D$41:$H$56,5,0),dataMethode!$H42)</f>
        <v>0</v>
      </c>
      <c r="EP135" s="143">
        <f>(EP88-EP110)*IFERROR(VLOOKUP($E135,dataMethode!$D$41:$H$56,5,0),dataMethode!$H42)</f>
        <v>0</v>
      </c>
      <c r="EQ135" s="143">
        <f>(EQ88-EQ110)*IFERROR(VLOOKUP($E135,dataMethode!$D$41:$H$56,5,0),dataMethode!$H42)</f>
        <v>0</v>
      </c>
      <c r="ER135" s="143">
        <f>(ER88-ER110)*IFERROR(VLOOKUP($E135,dataMethode!$D$41:$H$56,5,0),dataMethode!$H42)</f>
        <v>0</v>
      </c>
      <c r="ES135" s="143">
        <f>(ES88-ES110)*IFERROR(VLOOKUP($E135,dataMethode!$D$41:$H$56,5,0),dataMethode!$H42)</f>
        <v>0</v>
      </c>
      <c r="ET135" s="143">
        <f>(ET88-ET110)*IFERROR(VLOOKUP($E135,dataMethode!$D$41:$H$56,5,0),dataMethode!$H42)</f>
        <v>0</v>
      </c>
      <c r="EU135" s="143">
        <f>(EU88-EU110)*IFERROR(VLOOKUP($E135,dataMethode!$D$41:$H$56,5,0),dataMethode!$H42)</f>
        <v>0</v>
      </c>
      <c r="EV135" s="143">
        <f>(EV88-EV110)*IFERROR(VLOOKUP($E135,dataMethode!$D$41:$H$56,5,0),dataMethode!$H42)</f>
        <v>0</v>
      </c>
      <c r="EW135" s="143">
        <f>(EW88-EW110)*IFERROR(VLOOKUP($E135,dataMethode!$D$41:$H$56,5,0),dataMethode!$H42)</f>
        <v>0</v>
      </c>
      <c r="EX135" s="143">
        <f>(EX88-EX110)*IFERROR(VLOOKUP($E135,dataMethode!$D$41:$H$56,5,0),dataMethode!$H42)</f>
        <v>0</v>
      </c>
      <c r="EY135" s="143">
        <f>(EY88-EY110)*IFERROR(VLOOKUP($E135,dataMethode!$D$41:$H$56,5,0),dataMethode!$H42)</f>
        <v>0</v>
      </c>
      <c r="EZ135" s="143">
        <f>(EZ88-EZ110)*IFERROR(VLOOKUP($E135,dataMethode!$D$41:$H$56,5,0),dataMethode!$H42)</f>
        <v>7.0004525</v>
      </c>
      <c r="FA135" s="143">
        <f>(FA88-FA110)*IFERROR(VLOOKUP($E135,dataMethode!$D$41:$H$56,5,0),dataMethode!$H42)</f>
        <v>0</v>
      </c>
      <c r="FB135" s="143">
        <f>(FB88-FB110)*IFERROR(VLOOKUP($E135,dataMethode!$D$41:$H$56,5,0),dataMethode!$H42)</f>
        <v>0</v>
      </c>
      <c r="FC135" s="143">
        <f>(FC88-FC110)*IFERROR(VLOOKUP($E135,dataMethode!$D$41:$H$56,5,0),dataMethode!$H42)</f>
        <v>0</v>
      </c>
      <c r="FD135" s="143">
        <f>(FD88-FD110)*IFERROR(VLOOKUP($E135,dataMethode!$D$41:$H$56,5,0),dataMethode!$H42)</f>
        <v>0</v>
      </c>
      <c r="FE135" s="143">
        <f>(FE88-FE110)*IFERROR(VLOOKUP($E135,dataMethode!$D$41:$H$56,5,0),dataMethode!$H42)</f>
        <v>0</v>
      </c>
      <c r="FF135" s="143">
        <f>(FF88-FF110)*IFERROR(VLOOKUP($E135,dataMethode!$D$41:$H$56,5,0),dataMethode!$H42)</f>
        <v>0</v>
      </c>
      <c r="FG135" s="143">
        <f>(FG88-FG110)*IFERROR(VLOOKUP($E135,dataMethode!$D$41:$H$56,5,0),dataMethode!$H42)</f>
        <v>0</v>
      </c>
      <c r="FH135" s="143">
        <f>(FH88-FH110)*IFERROR(VLOOKUP($E135,dataMethode!$D$41:$H$56,5,0),dataMethode!$H42)</f>
        <v>0</v>
      </c>
      <c r="FI135" s="143">
        <f>(FI88-FI110)*IFERROR(VLOOKUP($E135,dataMethode!$D$41:$H$56,5,0),dataMethode!$H42)</f>
        <v>0</v>
      </c>
      <c r="FJ135" s="143">
        <f>(FJ88-FJ110)*IFERROR(VLOOKUP($E135,dataMethode!$D$41:$H$56,5,0),dataMethode!$H42)</f>
        <v>0</v>
      </c>
      <c r="FK135" s="143">
        <f>(FK88-FK110)*IFERROR(VLOOKUP($E135,dataMethode!$D$41:$H$56,5,0),dataMethode!$H42)</f>
        <v>0</v>
      </c>
      <c r="FL135" s="143">
        <f>(FL88-FL110)*IFERROR(VLOOKUP($E135,dataMethode!$D$41:$H$56,5,0),dataMethode!$H42)</f>
        <v>0</v>
      </c>
      <c r="FM135" s="143">
        <f>(FM88-FM110)*IFERROR(VLOOKUP($E135,dataMethode!$D$41:$H$56,5,0),dataMethode!$H42)</f>
        <v>7.33456125</v>
      </c>
      <c r="FN135" s="143">
        <f>(FN88-FN110)*IFERROR(VLOOKUP($E135,dataMethode!$D$41:$H$56,5,0),dataMethode!$H42)</f>
        <v>0</v>
      </c>
      <c r="FO135" s="143">
        <f>(FO88-FO110)*IFERROR(VLOOKUP($E135,dataMethode!$D$41:$H$56,5,0),dataMethode!$H42)</f>
        <v>0</v>
      </c>
      <c r="FP135" s="143">
        <f>(FP88-FP110)*IFERROR(VLOOKUP($E135,dataMethode!$D$41:$H$56,5,0),dataMethode!$H42)</f>
        <v>0</v>
      </c>
      <c r="FQ135" s="143">
        <f>(FQ88-FQ110)*IFERROR(VLOOKUP($E135,dataMethode!$D$41:$H$56,5,0),dataMethode!$H42)</f>
        <v>0</v>
      </c>
      <c r="FR135" s="143">
        <f>(FR88-FR110)*IFERROR(VLOOKUP($E135,dataMethode!$D$41:$H$56,5,0),dataMethode!$H42)</f>
        <v>0</v>
      </c>
      <c r="FS135" s="143">
        <f>(FS88-FS110)*IFERROR(VLOOKUP($E135,dataMethode!$D$41:$H$56,5,0),dataMethode!$H42)</f>
        <v>0</v>
      </c>
      <c r="FT135" s="143">
        <f>(FT88-FT110)*IFERROR(VLOOKUP($E135,dataMethode!$D$41:$H$56,5,0),dataMethode!$H42)</f>
        <v>0</v>
      </c>
      <c r="FU135" s="143">
        <f>(FU88-FU110)*IFERROR(VLOOKUP($E135,dataMethode!$D$41:$H$56,5,0),dataMethode!$H42)</f>
        <v>0</v>
      </c>
      <c r="FV135" s="143">
        <f>(FV88-FV110)*IFERROR(VLOOKUP($E135,dataMethode!$D$41:$H$56,5,0),dataMethode!$H42)</f>
        <v>0</v>
      </c>
      <c r="FW135" s="143">
        <f>(FW88-FW110)*IFERROR(VLOOKUP($E135,dataMethode!$D$41:$H$56,5,0),dataMethode!$H42)</f>
        <v>0</v>
      </c>
      <c r="FX135" s="143">
        <f>(FX88-FX110)*IFERROR(VLOOKUP($E135,dataMethode!$D$41:$H$56,5,0),dataMethode!$H42)</f>
        <v>0</v>
      </c>
      <c r="FY135" s="143">
        <f>(FY88-FY110)*IFERROR(VLOOKUP($E135,dataMethode!$D$41:$H$56,5,0),dataMethode!$H42)</f>
        <v>0</v>
      </c>
      <c r="FZ135" s="143">
        <f>(FZ88-FZ110)*IFERROR(VLOOKUP($E135,dataMethode!$D$41:$H$56,5,0),dataMethode!$H42)</f>
        <v>7.63525875</v>
      </c>
      <c r="GA135" s="143">
        <f>(GA88-GA110)*IFERROR(VLOOKUP($E135,dataMethode!$D$41:$H$56,5,0),dataMethode!$H42)</f>
        <v>0</v>
      </c>
      <c r="GB135" s="143">
        <f>(GB88-GB110)*IFERROR(VLOOKUP($E135,dataMethode!$D$41:$H$56,5,0),dataMethode!$H42)</f>
        <v>0</v>
      </c>
      <c r="GC135" s="143">
        <f>(GC88-GC110)*IFERROR(VLOOKUP($E135,dataMethode!$D$41:$H$56,5,0),dataMethode!$H42)</f>
        <v>0</v>
      </c>
      <c r="GD135" s="143">
        <f>(GD88-GD110)*IFERROR(VLOOKUP($E135,dataMethode!$D$41:$H$56,5,0),dataMethode!$H42)</f>
        <v>0</v>
      </c>
      <c r="GE135" s="143">
        <f>(GE88-GE110)*IFERROR(VLOOKUP($E135,dataMethode!$D$41:$H$56,5,0),dataMethode!$H42)</f>
        <v>0</v>
      </c>
      <c r="GF135" s="143">
        <f>(GF88-GF110)*IFERROR(VLOOKUP($E135,dataMethode!$D$41:$H$56,5,0),dataMethode!$H42)</f>
        <v>0</v>
      </c>
      <c r="GG135" s="143"/>
    </row>
    <row r="136">
      <c r="A136" s="66"/>
      <c r="B136" s="66"/>
      <c r="C136" s="66"/>
      <c r="D136" s="20" t="s">
        <v>167</v>
      </c>
      <c r="E136" s="142" t="str">
        <f>"BPan"&amp;"balivage"&amp;Projet!$E$16</f>
        <v>BPanbalivageChêne rouvre (sessile)</v>
      </c>
      <c r="F136" s="50" t="s">
        <v>76</v>
      </c>
      <c r="H136" s="143">
        <f>(H89-H111)*IFERROR(VLOOKUP($E136,dataMethode!$D$41:$H$56,5,0),dataMethode!$H43)</f>
        <v>0.651</v>
      </c>
      <c r="I136" s="143">
        <f>(I89-I111)*IFERROR(VLOOKUP($E136,dataMethode!$D$41:$H$56,5,0),dataMethode!$H43)</f>
        <v>0</v>
      </c>
      <c r="J136" s="143">
        <f>(J89-J111)*IFERROR(VLOOKUP($E136,dataMethode!$D$41:$H$56,5,0),dataMethode!$H43)</f>
        <v>0</v>
      </c>
      <c r="K136" s="143">
        <f>(K89-K111)*IFERROR(VLOOKUP($E136,dataMethode!$D$41:$H$56,5,0),dataMethode!$H43)</f>
        <v>0</v>
      </c>
      <c r="L136" s="143">
        <f>(L89-L111)*IFERROR(VLOOKUP($E136,dataMethode!$D$41:$H$56,5,0),dataMethode!$H43)</f>
        <v>0</v>
      </c>
      <c r="M136" s="143">
        <f>(M89-M111)*IFERROR(VLOOKUP($E136,dataMethode!$D$41:$H$56,5,0),dataMethode!$H43)</f>
        <v>0</v>
      </c>
      <c r="N136" s="143">
        <f>(N89-N111)*IFERROR(VLOOKUP($E136,dataMethode!$D$41:$H$56,5,0),dataMethode!$H43)</f>
        <v>0</v>
      </c>
      <c r="O136" s="143">
        <f>(O89-O111)*IFERROR(VLOOKUP($E136,dataMethode!$D$41:$H$56,5,0),dataMethode!$H43)</f>
        <v>0.3906</v>
      </c>
      <c r="P136" s="143">
        <f>(P89-P111)*IFERROR(VLOOKUP($E136,dataMethode!$D$41:$H$56,5,0),dataMethode!$H43)</f>
        <v>0</v>
      </c>
      <c r="Q136" s="143">
        <f>(Q89-Q111)*IFERROR(VLOOKUP($E136,dataMethode!$D$41:$H$56,5,0),dataMethode!$H43)</f>
        <v>0</v>
      </c>
      <c r="R136" s="143">
        <f>(R89-R111)*IFERROR(VLOOKUP($E136,dataMethode!$D$41:$H$56,5,0),dataMethode!$H43)</f>
        <v>0</v>
      </c>
      <c r="S136" s="143">
        <f>(S89-S111)*IFERROR(VLOOKUP($E136,dataMethode!$D$41:$H$56,5,0),dataMethode!$H43)</f>
        <v>0</v>
      </c>
      <c r="T136" s="143">
        <f>(T89-T111)*IFERROR(VLOOKUP($E136,dataMethode!$D$41:$H$56,5,0),dataMethode!$H43)</f>
        <v>0</v>
      </c>
      <c r="U136" s="143">
        <f>(U89-U111)*IFERROR(VLOOKUP($E136,dataMethode!$D$41:$H$56,5,0),dataMethode!$H43)</f>
        <v>0</v>
      </c>
      <c r="V136" s="143">
        <f>(V89-V111)*IFERROR(VLOOKUP($E136,dataMethode!$D$41:$H$56,5,0),dataMethode!$H43)</f>
        <v>0.7277571</v>
      </c>
      <c r="W136" s="143">
        <f>(W89-W111)*IFERROR(VLOOKUP($E136,dataMethode!$D$41:$H$56,5,0),dataMethode!$H43)</f>
        <v>0</v>
      </c>
      <c r="X136" s="143">
        <f>(X89-X111)*IFERROR(VLOOKUP($E136,dataMethode!$D$41:$H$56,5,0),dataMethode!$H43)</f>
        <v>0</v>
      </c>
      <c r="Y136" s="143">
        <f>(Y89-Y111)*IFERROR(VLOOKUP($E136,dataMethode!$D$41:$H$56,5,0),dataMethode!$H43)</f>
        <v>0</v>
      </c>
      <c r="Z136" s="143">
        <f>(Z89-Z111)*IFERROR(VLOOKUP($E136,dataMethode!$D$41:$H$56,5,0),dataMethode!$H43)</f>
        <v>0</v>
      </c>
      <c r="AA136" s="143">
        <f>(AA89-AA111)*IFERROR(VLOOKUP($E136,dataMethode!$D$41:$H$56,5,0),dataMethode!$H43)</f>
        <v>0</v>
      </c>
      <c r="AB136" s="143">
        <f>(AB89-AB111)*IFERROR(VLOOKUP($E136,dataMethode!$D$41:$H$56,5,0),dataMethode!$H43)</f>
        <v>0</v>
      </c>
      <c r="AC136" s="143">
        <f>(AC89-AC111)*IFERROR(VLOOKUP($E136,dataMethode!$D$41:$H$56,5,0),dataMethode!$H43)</f>
        <v>1.2116475</v>
      </c>
      <c r="AD136" s="143">
        <f>(AD89-AD111)*IFERROR(VLOOKUP($E136,dataMethode!$D$41:$H$56,5,0),dataMethode!$H43)</f>
        <v>0</v>
      </c>
      <c r="AE136" s="143">
        <f>(AE89-AE111)*IFERROR(VLOOKUP($E136,dataMethode!$D$41:$H$56,5,0),dataMethode!$H43)</f>
        <v>0</v>
      </c>
      <c r="AF136" s="143">
        <f>(AF89-AF111)*IFERROR(VLOOKUP($E136,dataMethode!$D$41:$H$56,5,0),dataMethode!$H43)</f>
        <v>0</v>
      </c>
      <c r="AG136" s="143">
        <f>(AG89-AG111)*IFERROR(VLOOKUP($E136,dataMethode!$D$41:$H$56,5,0),dataMethode!$H43)</f>
        <v>0</v>
      </c>
      <c r="AH136" s="143">
        <f>(AH89-AH111)*IFERROR(VLOOKUP($E136,dataMethode!$D$41:$H$56,5,0),dataMethode!$H43)</f>
        <v>0</v>
      </c>
      <c r="AI136" s="143">
        <f>(AI89-AI111)*IFERROR(VLOOKUP($E136,dataMethode!$D$41:$H$56,5,0),dataMethode!$H43)</f>
        <v>0</v>
      </c>
      <c r="AJ136" s="143">
        <f>(AJ89-AJ111)*IFERROR(VLOOKUP($E136,dataMethode!$D$41:$H$56,5,0),dataMethode!$H43)</f>
        <v>0</v>
      </c>
      <c r="AK136" s="143">
        <f>(AK89-AK111)*IFERROR(VLOOKUP($E136,dataMethode!$D$41:$H$56,5,0),dataMethode!$H43)</f>
        <v>0</v>
      </c>
      <c r="AL136" s="143">
        <f>(AL89-AL111)*IFERROR(VLOOKUP($E136,dataMethode!$D$41:$H$56,5,0),dataMethode!$H43)</f>
        <v>0</v>
      </c>
      <c r="AM136" s="143">
        <f>(AM89-AM111)*IFERROR(VLOOKUP($E136,dataMethode!$D$41:$H$56,5,0),dataMethode!$H43)</f>
        <v>1.2535768</v>
      </c>
      <c r="AN136" s="143">
        <f>(AN89-AN111)*IFERROR(VLOOKUP($E136,dataMethode!$D$41:$H$56,5,0),dataMethode!$H43)</f>
        <v>0</v>
      </c>
      <c r="AO136" s="143">
        <f>(AO89-AO111)*IFERROR(VLOOKUP($E136,dataMethode!$D$41:$H$56,5,0),dataMethode!$H43)</f>
        <v>0</v>
      </c>
      <c r="AP136" s="143">
        <f>(AP89-AP111)*IFERROR(VLOOKUP($E136,dataMethode!$D$41:$H$56,5,0),dataMethode!$H43)</f>
        <v>0</v>
      </c>
      <c r="AQ136" s="143">
        <f>(AQ89-AQ111)*IFERROR(VLOOKUP($E136,dataMethode!$D$41:$H$56,5,0),dataMethode!$H43)</f>
        <v>0</v>
      </c>
      <c r="AR136" s="143">
        <f>(AR89-AR111)*IFERROR(VLOOKUP($E136,dataMethode!$D$41:$H$56,5,0),dataMethode!$H43)</f>
        <v>0</v>
      </c>
      <c r="AS136" s="143">
        <f>(AS89-AS111)*IFERROR(VLOOKUP($E136,dataMethode!$D$41:$H$56,5,0),dataMethode!$H43)</f>
        <v>0</v>
      </c>
      <c r="AT136" s="143">
        <f>(AT89-AT111)*IFERROR(VLOOKUP($E136,dataMethode!$D$41:$H$56,5,0),dataMethode!$H43)</f>
        <v>0</v>
      </c>
      <c r="AU136" s="143">
        <f>(AU89-AU111)*IFERROR(VLOOKUP($E136,dataMethode!$D$41:$H$56,5,0),dataMethode!$H43)</f>
        <v>0</v>
      </c>
      <c r="AV136" s="143">
        <f>(AV89-AV111)*IFERROR(VLOOKUP($E136,dataMethode!$D$41:$H$56,5,0),dataMethode!$H43)</f>
        <v>0</v>
      </c>
      <c r="AW136" s="143">
        <f>(AW89-AW111)*IFERROR(VLOOKUP($E136,dataMethode!$D$41:$H$56,5,0),dataMethode!$H43)</f>
        <v>0</v>
      </c>
      <c r="AX136" s="143">
        <f>(AX89-AX111)*IFERROR(VLOOKUP($E136,dataMethode!$D$41:$H$56,5,0),dataMethode!$H43)</f>
        <v>0</v>
      </c>
      <c r="AY136" s="143">
        <f>(AY89-AY111)*IFERROR(VLOOKUP($E136,dataMethode!$D$41:$H$56,5,0),dataMethode!$H43)</f>
        <v>0</v>
      </c>
      <c r="AZ136" s="143">
        <f>(AZ89-AZ111)*IFERROR(VLOOKUP($E136,dataMethode!$D$41:$H$56,5,0),dataMethode!$H43)</f>
        <v>1.8652886</v>
      </c>
      <c r="BA136" s="143">
        <f>(BA89-BA111)*IFERROR(VLOOKUP($E136,dataMethode!$D$41:$H$56,5,0),dataMethode!$H43)</f>
        <v>0</v>
      </c>
      <c r="BB136" s="143">
        <f>(BB89-BB111)*IFERROR(VLOOKUP($E136,dataMethode!$D$41:$H$56,5,0),dataMethode!$H43)</f>
        <v>0</v>
      </c>
      <c r="BC136" s="143">
        <f>(BC89-BC111)*IFERROR(VLOOKUP($E136,dataMethode!$D$41:$H$56,5,0),dataMethode!$H43)</f>
        <v>0</v>
      </c>
      <c r="BD136" s="143">
        <f>(BD89-BD111)*IFERROR(VLOOKUP($E136,dataMethode!$D$41:$H$56,5,0),dataMethode!$H43)</f>
        <v>0</v>
      </c>
      <c r="BE136" s="143">
        <f>(BE89-BE111)*IFERROR(VLOOKUP($E136,dataMethode!$D$41:$H$56,5,0),dataMethode!$H43)</f>
        <v>0</v>
      </c>
      <c r="BF136" s="143">
        <f>(BF89-BF111)*IFERROR(VLOOKUP($E136,dataMethode!$D$41:$H$56,5,0),dataMethode!$H43)</f>
        <v>0</v>
      </c>
      <c r="BG136" s="143">
        <f>(BG89-BG111)*IFERROR(VLOOKUP($E136,dataMethode!$D$41:$H$56,5,0),dataMethode!$H43)</f>
        <v>0</v>
      </c>
      <c r="BH136" s="143">
        <f>(BH89-BH111)*IFERROR(VLOOKUP($E136,dataMethode!$D$41:$H$56,5,0),dataMethode!$H43)</f>
        <v>0</v>
      </c>
      <c r="BI136" s="143">
        <f>(BI89-BI111)*IFERROR(VLOOKUP($E136,dataMethode!$D$41:$H$56,5,0),dataMethode!$H43)</f>
        <v>0</v>
      </c>
      <c r="BJ136" s="143">
        <f>(BJ89-BJ111)*IFERROR(VLOOKUP($E136,dataMethode!$D$41:$H$56,5,0),dataMethode!$H43)</f>
        <v>0</v>
      </c>
      <c r="BK136" s="143">
        <f>(BK89-BK111)*IFERROR(VLOOKUP($E136,dataMethode!$D$41:$H$56,5,0),dataMethode!$H43)</f>
        <v>0</v>
      </c>
      <c r="BL136" s="143">
        <f>(BL89-BL111)*IFERROR(VLOOKUP($E136,dataMethode!$D$41:$H$56,5,0),dataMethode!$H43)</f>
        <v>0</v>
      </c>
      <c r="BM136" s="143">
        <f>(BM89-BM111)*IFERROR(VLOOKUP($E136,dataMethode!$D$41:$H$56,5,0),dataMethode!$H43)</f>
        <v>2.4158288</v>
      </c>
      <c r="BN136" s="143">
        <f>(BN89-BN111)*IFERROR(VLOOKUP($E136,dataMethode!$D$41:$H$56,5,0),dataMethode!$H43)</f>
        <v>0</v>
      </c>
      <c r="BO136" s="143">
        <f>(BO89-BO111)*IFERROR(VLOOKUP($E136,dataMethode!$D$41:$H$56,5,0),dataMethode!$H43)</f>
        <v>0</v>
      </c>
      <c r="BP136" s="143">
        <f>(BP89-BP111)*IFERROR(VLOOKUP($E136,dataMethode!$D$41:$H$56,5,0),dataMethode!$H43)</f>
        <v>0</v>
      </c>
      <c r="BQ136" s="143">
        <f>(BQ89-BQ111)*IFERROR(VLOOKUP($E136,dataMethode!$D$41:$H$56,5,0),dataMethode!$H43)</f>
        <v>0</v>
      </c>
      <c r="BR136" s="143">
        <f>(BR89-BR111)*IFERROR(VLOOKUP($E136,dataMethode!$D$41:$H$56,5,0),dataMethode!$H43)</f>
        <v>0</v>
      </c>
      <c r="BS136" s="143">
        <f>(BS89-BS111)*IFERROR(VLOOKUP($E136,dataMethode!$D$41:$H$56,5,0),dataMethode!$H43)</f>
        <v>0</v>
      </c>
      <c r="BT136" s="143">
        <f>(BT89-BT111)*IFERROR(VLOOKUP($E136,dataMethode!$D$41:$H$56,5,0),dataMethode!$H43)</f>
        <v>0</v>
      </c>
      <c r="BU136" s="143">
        <f>(BU89-BU111)*IFERROR(VLOOKUP($E136,dataMethode!$D$41:$H$56,5,0),dataMethode!$H43)</f>
        <v>0</v>
      </c>
      <c r="BV136" s="143">
        <f>(BV89-BV111)*IFERROR(VLOOKUP($E136,dataMethode!$D$41:$H$56,5,0),dataMethode!$H43)</f>
        <v>0</v>
      </c>
      <c r="BW136" s="143">
        <f>(BW89-BW111)*IFERROR(VLOOKUP($E136,dataMethode!$D$41:$H$56,5,0),dataMethode!$H43)</f>
        <v>0</v>
      </c>
      <c r="BX136" s="143">
        <f>(BX89-BX111)*IFERROR(VLOOKUP($E136,dataMethode!$D$41:$H$56,5,0),dataMethode!$H43)</f>
        <v>0</v>
      </c>
      <c r="BY136" s="143">
        <f>(BY89-BY111)*IFERROR(VLOOKUP($E136,dataMethode!$D$41:$H$56,5,0),dataMethode!$H43)</f>
        <v>0</v>
      </c>
      <c r="BZ136" s="143">
        <f>(BZ89-BZ111)*IFERROR(VLOOKUP($E136,dataMethode!$D$41:$H$56,5,0),dataMethode!$H43)</f>
        <v>2.9113154</v>
      </c>
      <c r="CA136" s="143">
        <f>(CA89-CA111)*IFERROR(VLOOKUP($E136,dataMethode!$D$41:$H$56,5,0),dataMethode!$H43)</f>
        <v>0</v>
      </c>
      <c r="CB136" s="143">
        <f>(CB89-CB111)*IFERROR(VLOOKUP($E136,dataMethode!$D$41:$H$56,5,0),dataMethode!$H43)</f>
        <v>0</v>
      </c>
      <c r="CC136" s="143">
        <f>(CC89-CC111)*IFERROR(VLOOKUP($E136,dataMethode!$D$41:$H$56,5,0),dataMethode!$H43)</f>
        <v>0</v>
      </c>
      <c r="CD136" s="143">
        <f>(CD89-CD111)*IFERROR(VLOOKUP($E136,dataMethode!$D$41:$H$56,5,0),dataMethode!$H43)</f>
        <v>0</v>
      </c>
      <c r="CE136" s="143">
        <f>(CE89-CE111)*IFERROR(VLOOKUP($E136,dataMethode!$D$41:$H$56,5,0),dataMethode!$H43)</f>
        <v>0</v>
      </c>
      <c r="CF136" s="143">
        <f>(CF89-CF111)*IFERROR(VLOOKUP($E136,dataMethode!$D$41:$H$56,5,0),dataMethode!$H43)</f>
        <v>0</v>
      </c>
      <c r="CG136" s="143">
        <f>(CG89-CG111)*IFERROR(VLOOKUP($E136,dataMethode!$D$41:$H$56,5,0),dataMethode!$H43)</f>
        <v>0</v>
      </c>
      <c r="CH136" s="143">
        <f>(CH89-CH111)*IFERROR(VLOOKUP($E136,dataMethode!$D$41:$H$56,5,0),dataMethode!$H43)</f>
        <v>0</v>
      </c>
      <c r="CI136" s="143">
        <f>(CI89-CI111)*IFERROR(VLOOKUP($E136,dataMethode!$D$41:$H$56,5,0),dataMethode!$H43)</f>
        <v>0</v>
      </c>
      <c r="CJ136" s="143">
        <f>(CJ89-CJ111)*IFERROR(VLOOKUP($E136,dataMethode!$D$41:$H$56,5,0),dataMethode!$H43)</f>
        <v>0</v>
      </c>
      <c r="CK136" s="143">
        <f>(CK89-CK111)*IFERROR(VLOOKUP($E136,dataMethode!$D$41:$H$56,5,0),dataMethode!$H43)</f>
        <v>0</v>
      </c>
      <c r="CL136" s="143">
        <f>(CL89-CL111)*IFERROR(VLOOKUP($E136,dataMethode!$D$41:$H$56,5,0),dataMethode!$H43)</f>
        <v>0</v>
      </c>
      <c r="CM136" s="143">
        <f>(CM89-CM111)*IFERROR(VLOOKUP($E136,dataMethode!$D$41:$H$56,5,0),dataMethode!$H43)</f>
        <v>3.3572532</v>
      </c>
      <c r="CN136" s="143">
        <f>(CN89-CN111)*IFERROR(VLOOKUP($E136,dataMethode!$D$41:$H$56,5,0),dataMethode!$H43)</f>
        <v>0</v>
      </c>
      <c r="CO136" s="143">
        <f>(CO89-CO111)*IFERROR(VLOOKUP($E136,dataMethode!$D$41:$H$56,5,0),dataMethode!$H43)</f>
        <v>0</v>
      </c>
      <c r="CP136" s="143">
        <f>(CP89-CP111)*IFERROR(VLOOKUP($E136,dataMethode!$D$41:$H$56,5,0),dataMethode!$H43)</f>
        <v>0</v>
      </c>
      <c r="CQ136" s="143">
        <f>(CQ89-CQ111)*IFERROR(VLOOKUP($E136,dataMethode!$D$41:$H$56,5,0),dataMethode!$H43)</f>
        <v>0</v>
      </c>
      <c r="CR136" s="143">
        <f>(CR89-CR111)*IFERROR(VLOOKUP($E136,dataMethode!$D$41:$H$56,5,0),dataMethode!$H43)</f>
        <v>0</v>
      </c>
      <c r="CS136" s="143">
        <f>(CS89-CS111)*IFERROR(VLOOKUP($E136,dataMethode!$D$41:$H$56,5,0),dataMethode!$H43)</f>
        <v>0</v>
      </c>
      <c r="CT136" s="143">
        <f>(CT89-CT111)*IFERROR(VLOOKUP($E136,dataMethode!$D$41:$H$56,5,0),dataMethode!$H43)</f>
        <v>0</v>
      </c>
      <c r="CU136" s="143">
        <f>(CU89-CU111)*IFERROR(VLOOKUP($E136,dataMethode!$D$41:$H$56,5,0),dataMethode!$H43)</f>
        <v>0</v>
      </c>
      <c r="CV136" s="143">
        <f>(CV89-CV111)*IFERROR(VLOOKUP($E136,dataMethode!$D$41:$H$56,5,0),dataMethode!$H43)</f>
        <v>0</v>
      </c>
      <c r="CW136" s="143">
        <f>(CW89-CW111)*IFERROR(VLOOKUP($E136,dataMethode!$D$41:$H$56,5,0),dataMethode!$H43)</f>
        <v>0</v>
      </c>
      <c r="CX136" s="143">
        <f>(CX89-CX111)*IFERROR(VLOOKUP($E136,dataMethode!$D$41:$H$56,5,0),dataMethode!$H43)</f>
        <v>0</v>
      </c>
      <c r="CY136" s="143">
        <f>(CY89-CY111)*IFERROR(VLOOKUP($E136,dataMethode!$D$41:$H$56,5,0),dataMethode!$H43)</f>
        <v>0</v>
      </c>
      <c r="CZ136" s="143">
        <f>(CZ89-CZ111)*IFERROR(VLOOKUP($E136,dataMethode!$D$41:$H$56,5,0),dataMethode!$H43)</f>
        <v>3.7585982</v>
      </c>
      <c r="DA136" s="143">
        <f>(DA89-DA111)*IFERROR(VLOOKUP($E136,dataMethode!$D$41:$H$56,5,0),dataMethode!$H43)</f>
        <v>0</v>
      </c>
      <c r="DB136" s="143">
        <f>(DB89-DB111)*IFERROR(VLOOKUP($E136,dataMethode!$D$41:$H$56,5,0),dataMethode!$H43)</f>
        <v>0</v>
      </c>
      <c r="DC136" s="143">
        <f>(DC89-DC111)*IFERROR(VLOOKUP($E136,dataMethode!$D$41:$H$56,5,0),dataMethode!$H43)</f>
        <v>0</v>
      </c>
      <c r="DD136" s="143">
        <f>(DD89-DD111)*IFERROR(VLOOKUP($E136,dataMethode!$D$41:$H$56,5,0),dataMethode!$H43)</f>
        <v>0</v>
      </c>
      <c r="DE136" s="143">
        <f>(DE89-DE111)*IFERROR(VLOOKUP($E136,dataMethode!$D$41:$H$56,5,0),dataMethode!$H43)</f>
        <v>0</v>
      </c>
      <c r="DF136" s="143">
        <f>(DF89-DF111)*IFERROR(VLOOKUP($E136,dataMethode!$D$41:$H$56,5,0),dataMethode!$H43)</f>
        <v>0</v>
      </c>
      <c r="DG136" s="143">
        <f>(DG89-DG111)*IFERROR(VLOOKUP($E136,dataMethode!$D$41:$H$56,5,0),dataMethode!$H43)</f>
        <v>0</v>
      </c>
      <c r="DH136" s="143">
        <f>(DH89-DH111)*IFERROR(VLOOKUP($E136,dataMethode!$D$41:$H$56,5,0),dataMethode!$H43)</f>
        <v>0</v>
      </c>
      <c r="DI136" s="143">
        <f>(DI89-DI111)*IFERROR(VLOOKUP($E136,dataMethode!$D$41:$H$56,5,0),dataMethode!$H43)</f>
        <v>0</v>
      </c>
      <c r="DJ136" s="143">
        <f>(DJ89-DJ111)*IFERROR(VLOOKUP($E136,dataMethode!$D$41:$H$56,5,0),dataMethode!$H43)</f>
        <v>0</v>
      </c>
      <c r="DK136" s="143">
        <f>(DK89-DK111)*IFERROR(VLOOKUP($E136,dataMethode!$D$41:$H$56,5,0),dataMethode!$H43)</f>
        <v>0</v>
      </c>
      <c r="DL136" s="143">
        <f>(DL89-DL111)*IFERROR(VLOOKUP($E136,dataMethode!$D$41:$H$56,5,0),dataMethode!$H43)</f>
        <v>0</v>
      </c>
      <c r="DM136" s="143">
        <f>(DM89-DM111)*IFERROR(VLOOKUP($E136,dataMethode!$D$41:$H$56,5,0),dataMethode!$H43)</f>
        <v>4.119808</v>
      </c>
      <c r="DN136" s="143">
        <f>(DN89-DN111)*IFERROR(VLOOKUP($E136,dataMethode!$D$41:$H$56,5,0),dataMethode!$H43)</f>
        <v>0</v>
      </c>
      <c r="DO136" s="143">
        <f>(DO89-DO111)*IFERROR(VLOOKUP($E136,dataMethode!$D$41:$H$56,5,0),dataMethode!$H43)</f>
        <v>0</v>
      </c>
      <c r="DP136" s="143">
        <f>(DP89-DP111)*IFERROR(VLOOKUP($E136,dataMethode!$D$41:$H$56,5,0),dataMethode!$H43)</f>
        <v>0</v>
      </c>
      <c r="DQ136" s="143">
        <f>(DQ89-DQ111)*IFERROR(VLOOKUP($E136,dataMethode!$D$41:$H$56,5,0),dataMethode!$H43)</f>
        <v>0</v>
      </c>
      <c r="DR136" s="143">
        <f>(DR89-DR111)*IFERROR(VLOOKUP($E136,dataMethode!$D$41:$H$56,5,0),dataMethode!$H43)</f>
        <v>0</v>
      </c>
      <c r="DS136" s="143">
        <f>(DS89-DS111)*IFERROR(VLOOKUP($E136,dataMethode!$D$41:$H$56,5,0),dataMethode!$H43)</f>
        <v>0</v>
      </c>
      <c r="DT136" s="143">
        <f>(DT89-DT111)*IFERROR(VLOOKUP($E136,dataMethode!$D$41:$H$56,5,0),dataMethode!$H43)</f>
        <v>0</v>
      </c>
      <c r="DU136" s="143">
        <f>(DU89-DU111)*IFERROR(VLOOKUP($E136,dataMethode!$D$41:$H$56,5,0),dataMethode!$H43)</f>
        <v>0</v>
      </c>
      <c r="DV136" s="143">
        <f>(DV89-DV111)*IFERROR(VLOOKUP($E136,dataMethode!$D$41:$H$56,5,0),dataMethode!$H43)</f>
        <v>0</v>
      </c>
      <c r="DW136" s="143">
        <f>(DW89-DW111)*IFERROR(VLOOKUP($E136,dataMethode!$D$41:$H$56,5,0),dataMethode!$H43)</f>
        <v>0</v>
      </c>
      <c r="DX136" s="143">
        <f>(DX89-DX111)*IFERROR(VLOOKUP($E136,dataMethode!$D$41:$H$56,5,0),dataMethode!$H43)</f>
        <v>0</v>
      </c>
      <c r="DY136" s="143">
        <f>(DY89-DY111)*IFERROR(VLOOKUP($E136,dataMethode!$D$41:$H$56,5,0),dataMethode!$H43)</f>
        <v>0</v>
      </c>
      <c r="DZ136" s="143">
        <f>(DZ89-DZ111)*IFERROR(VLOOKUP($E136,dataMethode!$D$41:$H$56,5,0),dataMethode!$H43)</f>
        <v>4.4448964</v>
      </c>
      <c r="EA136" s="143">
        <f>(EA89-EA111)*IFERROR(VLOOKUP($E136,dataMethode!$D$41:$H$56,5,0),dataMethode!$H43)</f>
        <v>0</v>
      </c>
      <c r="EB136" s="143">
        <f>(EB89-EB111)*IFERROR(VLOOKUP($E136,dataMethode!$D$41:$H$56,5,0),dataMethode!$H43)</f>
        <v>0</v>
      </c>
      <c r="EC136" s="143">
        <f>(EC89-EC111)*IFERROR(VLOOKUP($E136,dataMethode!$D$41:$H$56,5,0),dataMethode!$H43)</f>
        <v>0</v>
      </c>
      <c r="ED136" s="143">
        <f>(ED89-ED111)*IFERROR(VLOOKUP($E136,dataMethode!$D$41:$H$56,5,0),dataMethode!$H43)</f>
        <v>0</v>
      </c>
      <c r="EE136" s="143">
        <f>(EE89-EE111)*IFERROR(VLOOKUP($E136,dataMethode!$D$41:$H$56,5,0),dataMethode!$H43)</f>
        <v>0</v>
      </c>
      <c r="EF136" s="143">
        <f>(EF89-EF111)*IFERROR(VLOOKUP($E136,dataMethode!$D$41:$H$56,5,0),dataMethode!$H43)</f>
        <v>0</v>
      </c>
      <c r="EG136" s="143">
        <f>(EG89-EG111)*IFERROR(VLOOKUP($E136,dataMethode!$D$41:$H$56,5,0),dataMethode!$H43)</f>
        <v>0</v>
      </c>
      <c r="EH136" s="143">
        <f>(EH89-EH111)*IFERROR(VLOOKUP($E136,dataMethode!$D$41:$H$56,5,0),dataMethode!$H43)</f>
        <v>0</v>
      </c>
      <c r="EI136" s="143">
        <f>(EI89-EI111)*IFERROR(VLOOKUP($E136,dataMethode!$D$41:$H$56,5,0),dataMethode!$H43)</f>
        <v>0</v>
      </c>
      <c r="EJ136" s="143">
        <f>(EJ89-EJ111)*IFERROR(VLOOKUP($E136,dataMethode!$D$41:$H$56,5,0),dataMethode!$H43)</f>
        <v>0</v>
      </c>
      <c r="EK136" s="143">
        <f>(EK89-EK111)*IFERROR(VLOOKUP($E136,dataMethode!$D$41:$H$56,5,0),dataMethode!$H43)</f>
        <v>0</v>
      </c>
      <c r="EL136" s="143">
        <f>(EL89-EL111)*IFERROR(VLOOKUP($E136,dataMethode!$D$41:$H$56,5,0),dataMethode!$H43)</f>
        <v>0</v>
      </c>
      <c r="EM136" s="143">
        <f>(EM89-EM111)*IFERROR(VLOOKUP($E136,dataMethode!$D$41:$H$56,5,0),dataMethode!$H43)</f>
        <v>4.7374754</v>
      </c>
      <c r="EN136" s="143">
        <f>(EN89-EN111)*IFERROR(VLOOKUP($E136,dataMethode!$D$41:$H$56,5,0),dataMethode!$H43)</f>
        <v>0</v>
      </c>
      <c r="EO136" s="143">
        <f>(EO89-EO111)*IFERROR(VLOOKUP($E136,dataMethode!$D$41:$H$56,5,0),dataMethode!$H43)</f>
        <v>0</v>
      </c>
      <c r="EP136" s="143">
        <f>(EP89-EP111)*IFERROR(VLOOKUP($E136,dataMethode!$D$41:$H$56,5,0),dataMethode!$H43)</f>
        <v>0</v>
      </c>
      <c r="EQ136" s="143">
        <f>(EQ89-EQ111)*IFERROR(VLOOKUP($E136,dataMethode!$D$41:$H$56,5,0),dataMethode!$H43)</f>
        <v>0</v>
      </c>
      <c r="ER136" s="143">
        <f>(ER89-ER111)*IFERROR(VLOOKUP($E136,dataMethode!$D$41:$H$56,5,0),dataMethode!$H43)</f>
        <v>0</v>
      </c>
      <c r="ES136" s="143">
        <f>(ES89-ES111)*IFERROR(VLOOKUP($E136,dataMethode!$D$41:$H$56,5,0),dataMethode!$H43)</f>
        <v>0</v>
      </c>
      <c r="ET136" s="143">
        <f>(ET89-ET111)*IFERROR(VLOOKUP($E136,dataMethode!$D$41:$H$56,5,0),dataMethode!$H43)</f>
        <v>0</v>
      </c>
      <c r="EU136" s="143">
        <f>(EU89-EU111)*IFERROR(VLOOKUP($E136,dataMethode!$D$41:$H$56,5,0),dataMethode!$H43)</f>
        <v>0</v>
      </c>
      <c r="EV136" s="143">
        <f>(EV89-EV111)*IFERROR(VLOOKUP($E136,dataMethode!$D$41:$H$56,5,0),dataMethode!$H43)</f>
        <v>0</v>
      </c>
      <c r="EW136" s="143">
        <f>(EW89-EW111)*IFERROR(VLOOKUP($E136,dataMethode!$D$41:$H$56,5,0),dataMethode!$H43)</f>
        <v>0</v>
      </c>
      <c r="EX136" s="143">
        <f>(EX89-EX111)*IFERROR(VLOOKUP($E136,dataMethode!$D$41:$H$56,5,0),dataMethode!$H43)</f>
        <v>0</v>
      </c>
      <c r="EY136" s="143">
        <f>(EY89-EY111)*IFERROR(VLOOKUP($E136,dataMethode!$D$41:$H$56,5,0),dataMethode!$H43)</f>
        <v>0</v>
      </c>
      <c r="EZ136" s="143">
        <f>(EZ89-EZ111)*IFERROR(VLOOKUP($E136,dataMethode!$D$41:$H$56,5,0),dataMethode!$H43)</f>
        <v>5.0007972</v>
      </c>
      <c r="FA136" s="143">
        <f>(FA89-FA111)*IFERROR(VLOOKUP($E136,dataMethode!$D$41:$H$56,5,0),dataMethode!$H43)</f>
        <v>0</v>
      </c>
      <c r="FB136" s="143">
        <f>(FB89-FB111)*IFERROR(VLOOKUP($E136,dataMethode!$D$41:$H$56,5,0),dataMethode!$H43)</f>
        <v>0</v>
      </c>
      <c r="FC136" s="143">
        <f>(FC89-FC111)*IFERROR(VLOOKUP($E136,dataMethode!$D$41:$H$56,5,0),dataMethode!$H43)</f>
        <v>0</v>
      </c>
      <c r="FD136" s="143">
        <f>(FD89-FD111)*IFERROR(VLOOKUP($E136,dataMethode!$D$41:$H$56,5,0),dataMethode!$H43)</f>
        <v>0</v>
      </c>
      <c r="FE136" s="143">
        <f>(FE89-FE111)*IFERROR(VLOOKUP($E136,dataMethode!$D$41:$H$56,5,0),dataMethode!$H43)</f>
        <v>0</v>
      </c>
      <c r="FF136" s="143">
        <f>(FF89-FF111)*IFERROR(VLOOKUP($E136,dataMethode!$D$41:$H$56,5,0),dataMethode!$H43)</f>
        <v>0</v>
      </c>
      <c r="FG136" s="143">
        <f>(FG89-FG111)*IFERROR(VLOOKUP($E136,dataMethode!$D$41:$H$56,5,0),dataMethode!$H43)</f>
        <v>0</v>
      </c>
      <c r="FH136" s="143">
        <f>(FH89-FH111)*IFERROR(VLOOKUP($E136,dataMethode!$D$41:$H$56,5,0),dataMethode!$H43)</f>
        <v>0</v>
      </c>
      <c r="FI136" s="143">
        <f>(FI89-FI111)*IFERROR(VLOOKUP($E136,dataMethode!$D$41:$H$56,5,0),dataMethode!$H43)</f>
        <v>0</v>
      </c>
      <c r="FJ136" s="143">
        <f>(FJ89-FJ111)*IFERROR(VLOOKUP($E136,dataMethode!$D$41:$H$56,5,0),dataMethode!$H43)</f>
        <v>0</v>
      </c>
      <c r="FK136" s="143">
        <f>(FK89-FK111)*IFERROR(VLOOKUP($E136,dataMethode!$D$41:$H$56,5,0),dataMethode!$H43)</f>
        <v>0</v>
      </c>
      <c r="FL136" s="143">
        <f>(FL89-FL111)*IFERROR(VLOOKUP($E136,dataMethode!$D$41:$H$56,5,0),dataMethode!$H43)</f>
        <v>0</v>
      </c>
      <c r="FM136" s="143">
        <f>(FM89-FM111)*IFERROR(VLOOKUP($E136,dataMethode!$D$41:$H$56,5,0),dataMethode!$H43)</f>
        <v>5.2377878</v>
      </c>
      <c r="FN136" s="143">
        <f>(FN89-FN111)*IFERROR(VLOOKUP($E136,dataMethode!$D$41:$H$56,5,0),dataMethode!$H43)</f>
        <v>0</v>
      </c>
      <c r="FO136" s="143">
        <f>(FO89-FO111)*IFERROR(VLOOKUP($E136,dataMethode!$D$41:$H$56,5,0),dataMethode!$H43)</f>
        <v>0</v>
      </c>
      <c r="FP136" s="143">
        <f>(FP89-FP111)*IFERROR(VLOOKUP($E136,dataMethode!$D$41:$H$56,5,0),dataMethode!$H43)</f>
        <v>0</v>
      </c>
      <c r="FQ136" s="143">
        <f>(FQ89-FQ111)*IFERROR(VLOOKUP($E136,dataMethode!$D$41:$H$56,5,0),dataMethode!$H43)</f>
        <v>0</v>
      </c>
      <c r="FR136" s="143">
        <f>(FR89-FR111)*IFERROR(VLOOKUP($E136,dataMethode!$D$41:$H$56,5,0),dataMethode!$H43)</f>
        <v>0</v>
      </c>
      <c r="FS136" s="143">
        <f>(FS89-FS111)*IFERROR(VLOOKUP($E136,dataMethode!$D$41:$H$56,5,0),dataMethode!$H43)</f>
        <v>0</v>
      </c>
      <c r="FT136" s="143">
        <f>(FT89-FT111)*IFERROR(VLOOKUP($E136,dataMethode!$D$41:$H$56,5,0),dataMethode!$H43)</f>
        <v>0</v>
      </c>
      <c r="FU136" s="143">
        <f>(FU89-FU111)*IFERROR(VLOOKUP($E136,dataMethode!$D$41:$H$56,5,0),dataMethode!$H43)</f>
        <v>0</v>
      </c>
      <c r="FV136" s="143">
        <f>(FV89-FV111)*IFERROR(VLOOKUP($E136,dataMethode!$D$41:$H$56,5,0),dataMethode!$H43)</f>
        <v>0</v>
      </c>
      <c r="FW136" s="143">
        <f>(FW89-FW111)*IFERROR(VLOOKUP($E136,dataMethode!$D$41:$H$56,5,0),dataMethode!$H43)</f>
        <v>0</v>
      </c>
      <c r="FX136" s="143">
        <f>(FX89-FX111)*IFERROR(VLOOKUP($E136,dataMethode!$D$41:$H$56,5,0),dataMethode!$H43)</f>
        <v>0</v>
      </c>
      <c r="FY136" s="143">
        <f>(FY89-FY111)*IFERROR(VLOOKUP($E136,dataMethode!$D$41:$H$56,5,0),dataMethode!$H43)</f>
        <v>0</v>
      </c>
      <c r="FZ136" s="143">
        <f>(FZ89-FZ111)*IFERROR(VLOOKUP($E136,dataMethode!$D$41:$H$56,5,0),dataMethode!$H43)</f>
        <v>5.4510778</v>
      </c>
      <c r="GA136" s="143">
        <f>(GA89-GA111)*IFERROR(VLOOKUP($E136,dataMethode!$D$41:$H$56,5,0),dataMethode!$H43)</f>
        <v>0</v>
      </c>
      <c r="GB136" s="143">
        <f>(GB89-GB111)*IFERROR(VLOOKUP($E136,dataMethode!$D$41:$H$56,5,0),dataMethode!$H43)</f>
        <v>0</v>
      </c>
      <c r="GC136" s="143">
        <f>(GC89-GC111)*IFERROR(VLOOKUP($E136,dataMethode!$D$41:$H$56,5,0),dataMethode!$H43)</f>
        <v>0</v>
      </c>
      <c r="GD136" s="143">
        <f>(GD89-GD111)*IFERROR(VLOOKUP($E136,dataMethode!$D$41:$H$56,5,0),dataMethode!$H43)</f>
        <v>0</v>
      </c>
      <c r="GE136" s="143">
        <f>(GE89-GE111)*IFERROR(VLOOKUP($E136,dataMethode!$D$41:$H$56,5,0),dataMethode!$H43)</f>
        <v>0</v>
      </c>
      <c r="GF136" s="143">
        <f>(GF89-GF111)*IFERROR(VLOOKUP($E136,dataMethode!$D$41:$H$56,5,0),dataMethode!$H43)</f>
        <v>0</v>
      </c>
      <c r="GG136" s="143"/>
    </row>
    <row r="137">
      <c r="A137" s="66"/>
      <c r="B137" s="66"/>
      <c r="C137" s="66"/>
      <c r="D137" s="20" t="s">
        <v>168</v>
      </c>
      <c r="E137" s="142" t="str">
        <f>"BPap"&amp;"balivage"&amp;Projet!$E$16</f>
        <v>BPapbalivageChêne rouvre (sessile)</v>
      </c>
      <c r="F137" s="50" t="s">
        <v>76</v>
      </c>
      <c r="H137" s="143">
        <f>(H90-H112)*IFERROR(VLOOKUP($E137,dataMethode!$D$41:$H$56,5,0),dataMethode!$H44)</f>
        <v>0.5115</v>
      </c>
      <c r="I137" s="143">
        <f>(I90-I112)*IFERROR(VLOOKUP($E137,dataMethode!$D$41:$H$56,5,0),dataMethode!$H44)</f>
        <v>0</v>
      </c>
      <c r="J137" s="143">
        <f>(J90-J112)*IFERROR(VLOOKUP($E137,dataMethode!$D$41:$H$56,5,0),dataMethode!$H44)</f>
        <v>0</v>
      </c>
      <c r="K137" s="143">
        <f>(K90-K112)*IFERROR(VLOOKUP($E137,dataMethode!$D$41:$H$56,5,0),dataMethode!$H44)</f>
        <v>0</v>
      </c>
      <c r="L137" s="143">
        <f>(L90-L112)*IFERROR(VLOOKUP($E137,dataMethode!$D$41:$H$56,5,0),dataMethode!$H44)</f>
        <v>0</v>
      </c>
      <c r="M137" s="143">
        <f>(M90-M112)*IFERROR(VLOOKUP($E137,dataMethode!$D$41:$H$56,5,0),dataMethode!$H44)</f>
        <v>0</v>
      </c>
      <c r="N137" s="143">
        <f>(N90-N112)*IFERROR(VLOOKUP($E137,dataMethode!$D$41:$H$56,5,0),dataMethode!$H44)</f>
        <v>0</v>
      </c>
      <c r="O137" s="143">
        <f>(O90-O112)*IFERROR(VLOOKUP($E137,dataMethode!$D$41:$H$56,5,0),dataMethode!$H44)</f>
        <v>0.3069</v>
      </c>
      <c r="P137" s="143">
        <f>(P90-P112)*IFERROR(VLOOKUP($E137,dataMethode!$D$41:$H$56,5,0),dataMethode!$H44)</f>
        <v>0</v>
      </c>
      <c r="Q137" s="143">
        <f>(Q90-Q112)*IFERROR(VLOOKUP($E137,dataMethode!$D$41:$H$56,5,0),dataMethode!$H44)</f>
        <v>0</v>
      </c>
      <c r="R137" s="143">
        <f>(R90-R112)*IFERROR(VLOOKUP($E137,dataMethode!$D$41:$H$56,5,0),dataMethode!$H44)</f>
        <v>0</v>
      </c>
      <c r="S137" s="143">
        <f>(S90-S112)*IFERROR(VLOOKUP($E137,dataMethode!$D$41:$H$56,5,0),dataMethode!$H44)</f>
        <v>0</v>
      </c>
      <c r="T137" s="143">
        <f>(T90-T112)*IFERROR(VLOOKUP($E137,dataMethode!$D$41:$H$56,5,0),dataMethode!$H44)</f>
        <v>0</v>
      </c>
      <c r="U137" s="143">
        <f>(U90-U112)*IFERROR(VLOOKUP($E137,dataMethode!$D$41:$H$56,5,0),dataMethode!$H44)</f>
        <v>0</v>
      </c>
      <c r="V137" s="143">
        <f>(V90-V112)*IFERROR(VLOOKUP($E137,dataMethode!$D$41:$H$56,5,0),dataMethode!$H44)</f>
        <v>0.57180915</v>
      </c>
      <c r="W137" s="143">
        <f>(W90-W112)*IFERROR(VLOOKUP($E137,dataMethode!$D$41:$H$56,5,0),dataMethode!$H44)</f>
        <v>0</v>
      </c>
      <c r="X137" s="143">
        <f>(X90-X112)*IFERROR(VLOOKUP($E137,dataMethode!$D$41:$H$56,5,0),dataMethode!$H44)</f>
        <v>0</v>
      </c>
      <c r="Y137" s="143">
        <f>(Y90-Y112)*IFERROR(VLOOKUP($E137,dataMethode!$D$41:$H$56,5,0),dataMethode!$H44)</f>
        <v>0</v>
      </c>
      <c r="Z137" s="143">
        <f>(Z90-Z112)*IFERROR(VLOOKUP($E137,dataMethode!$D$41:$H$56,5,0),dataMethode!$H44)</f>
        <v>0</v>
      </c>
      <c r="AA137" s="143">
        <f>(AA90-AA112)*IFERROR(VLOOKUP($E137,dataMethode!$D$41:$H$56,5,0),dataMethode!$H44)</f>
        <v>0</v>
      </c>
      <c r="AB137" s="143">
        <f>(AB90-AB112)*IFERROR(VLOOKUP($E137,dataMethode!$D$41:$H$56,5,0),dataMethode!$H44)</f>
        <v>0</v>
      </c>
      <c r="AC137" s="143">
        <f>(AC90-AC112)*IFERROR(VLOOKUP($E137,dataMethode!$D$41:$H$56,5,0),dataMethode!$H44)</f>
        <v>0.95200875</v>
      </c>
      <c r="AD137" s="143">
        <f>(AD90-AD112)*IFERROR(VLOOKUP($E137,dataMethode!$D$41:$H$56,5,0),dataMethode!$H44)</f>
        <v>0</v>
      </c>
      <c r="AE137" s="143">
        <f>(AE90-AE112)*IFERROR(VLOOKUP($E137,dataMethode!$D$41:$H$56,5,0),dataMethode!$H44)</f>
        <v>0</v>
      </c>
      <c r="AF137" s="143">
        <f>(AF90-AF112)*IFERROR(VLOOKUP($E137,dataMethode!$D$41:$H$56,5,0),dataMethode!$H44)</f>
        <v>0</v>
      </c>
      <c r="AG137" s="143">
        <f>(AG90-AG112)*IFERROR(VLOOKUP($E137,dataMethode!$D$41:$H$56,5,0),dataMethode!$H44)</f>
        <v>0</v>
      </c>
      <c r="AH137" s="143">
        <f>(AH90-AH112)*IFERROR(VLOOKUP($E137,dataMethode!$D$41:$H$56,5,0),dataMethode!$H44)</f>
        <v>0</v>
      </c>
      <c r="AI137" s="143">
        <f>(AI90-AI112)*IFERROR(VLOOKUP($E137,dataMethode!$D$41:$H$56,5,0),dataMethode!$H44)</f>
        <v>0</v>
      </c>
      <c r="AJ137" s="143">
        <f>(AJ90-AJ112)*IFERROR(VLOOKUP($E137,dataMethode!$D$41:$H$56,5,0),dataMethode!$H44)</f>
        <v>0</v>
      </c>
      <c r="AK137" s="143">
        <f>(AK90-AK112)*IFERROR(VLOOKUP($E137,dataMethode!$D$41:$H$56,5,0),dataMethode!$H44)</f>
        <v>0</v>
      </c>
      <c r="AL137" s="143">
        <f>(AL90-AL112)*IFERROR(VLOOKUP($E137,dataMethode!$D$41:$H$56,5,0),dataMethode!$H44)</f>
        <v>0</v>
      </c>
      <c r="AM137" s="143">
        <f>(AM90-AM112)*IFERROR(VLOOKUP($E137,dataMethode!$D$41:$H$56,5,0),dataMethode!$H44)</f>
        <v>0.9849532</v>
      </c>
      <c r="AN137" s="143">
        <f>(AN90-AN112)*IFERROR(VLOOKUP($E137,dataMethode!$D$41:$H$56,5,0),dataMethode!$H44)</f>
        <v>0</v>
      </c>
      <c r="AO137" s="143">
        <f>(AO90-AO112)*IFERROR(VLOOKUP($E137,dataMethode!$D$41:$H$56,5,0),dataMethode!$H44)</f>
        <v>0</v>
      </c>
      <c r="AP137" s="143">
        <f>(AP90-AP112)*IFERROR(VLOOKUP($E137,dataMethode!$D$41:$H$56,5,0),dataMethode!$H44)</f>
        <v>0</v>
      </c>
      <c r="AQ137" s="143">
        <f>(AQ90-AQ112)*IFERROR(VLOOKUP($E137,dataMethode!$D$41:$H$56,5,0),dataMethode!$H44)</f>
        <v>0</v>
      </c>
      <c r="AR137" s="143">
        <f>(AR90-AR112)*IFERROR(VLOOKUP($E137,dataMethode!$D$41:$H$56,5,0),dataMethode!$H44)</f>
        <v>0</v>
      </c>
      <c r="AS137" s="143">
        <f>(AS90-AS112)*IFERROR(VLOOKUP($E137,dataMethode!$D$41:$H$56,5,0),dataMethode!$H44)</f>
        <v>0</v>
      </c>
      <c r="AT137" s="143">
        <f>(AT90-AT112)*IFERROR(VLOOKUP($E137,dataMethode!$D$41:$H$56,5,0),dataMethode!$H44)</f>
        <v>0</v>
      </c>
      <c r="AU137" s="143">
        <f>(AU90-AU112)*IFERROR(VLOOKUP($E137,dataMethode!$D$41:$H$56,5,0),dataMethode!$H44)</f>
        <v>0</v>
      </c>
      <c r="AV137" s="143">
        <f>(AV90-AV112)*IFERROR(VLOOKUP($E137,dataMethode!$D$41:$H$56,5,0),dataMethode!$H44)</f>
        <v>0</v>
      </c>
      <c r="AW137" s="143">
        <f>(AW90-AW112)*IFERROR(VLOOKUP($E137,dataMethode!$D$41:$H$56,5,0),dataMethode!$H44)</f>
        <v>0</v>
      </c>
      <c r="AX137" s="143">
        <f>(AX90-AX112)*IFERROR(VLOOKUP($E137,dataMethode!$D$41:$H$56,5,0),dataMethode!$H44)</f>
        <v>0</v>
      </c>
      <c r="AY137" s="143">
        <f>(AY90-AY112)*IFERROR(VLOOKUP($E137,dataMethode!$D$41:$H$56,5,0),dataMethode!$H44)</f>
        <v>0</v>
      </c>
      <c r="AZ137" s="143">
        <f>(AZ90-AZ112)*IFERROR(VLOOKUP($E137,dataMethode!$D$41:$H$56,5,0),dataMethode!$H44)</f>
        <v>1.4655839</v>
      </c>
      <c r="BA137" s="143">
        <f>(BA90-BA112)*IFERROR(VLOOKUP($E137,dataMethode!$D$41:$H$56,5,0),dataMethode!$H44)</f>
        <v>0</v>
      </c>
      <c r="BB137" s="143">
        <f>(BB90-BB112)*IFERROR(VLOOKUP($E137,dataMethode!$D$41:$H$56,5,0),dataMethode!$H44)</f>
        <v>0</v>
      </c>
      <c r="BC137" s="143">
        <f>(BC90-BC112)*IFERROR(VLOOKUP($E137,dataMethode!$D$41:$H$56,5,0),dataMethode!$H44)</f>
        <v>0</v>
      </c>
      <c r="BD137" s="143">
        <f>(BD90-BD112)*IFERROR(VLOOKUP($E137,dataMethode!$D$41:$H$56,5,0),dataMethode!$H44)</f>
        <v>0</v>
      </c>
      <c r="BE137" s="143">
        <f>(BE90-BE112)*IFERROR(VLOOKUP($E137,dataMethode!$D$41:$H$56,5,0),dataMethode!$H44)</f>
        <v>0</v>
      </c>
      <c r="BF137" s="143">
        <f>(BF90-BF112)*IFERROR(VLOOKUP($E137,dataMethode!$D$41:$H$56,5,0),dataMethode!$H44)</f>
        <v>0</v>
      </c>
      <c r="BG137" s="143">
        <f>(BG90-BG112)*IFERROR(VLOOKUP($E137,dataMethode!$D$41:$H$56,5,0),dataMethode!$H44)</f>
        <v>0</v>
      </c>
      <c r="BH137" s="143">
        <f>(BH90-BH112)*IFERROR(VLOOKUP($E137,dataMethode!$D$41:$H$56,5,0),dataMethode!$H44)</f>
        <v>0</v>
      </c>
      <c r="BI137" s="143">
        <f>(BI90-BI112)*IFERROR(VLOOKUP($E137,dataMethode!$D$41:$H$56,5,0),dataMethode!$H44)</f>
        <v>0</v>
      </c>
      <c r="BJ137" s="143">
        <f>(BJ90-BJ112)*IFERROR(VLOOKUP($E137,dataMethode!$D$41:$H$56,5,0),dataMethode!$H44)</f>
        <v>0</v>
      </c>
      <c r="BK137" s="143">
        <f>(BK90-BK112)*IFERROR(VLOOKUP($E137,dataMethode!$D$41:$H$56,5,0),dataMethode!$H44)</f>
        <v>0</v>
      </c>
      <c r="BL137" s="143">
        <f>(BL90-BL112)*IFERROR(VLOOKUP($E137,dataMethode!$D$41:$H$56,5,0),dataMethode!$H44)</f>
        <v>0</v>
      </c>
      <c r="BM137" s="143">
        <f>(BM90-BM112)*IFERROR(VLOOKUP($E137,dataMethode!$D$41:$H$56,5,0),dataMethode!$H44)</f>
        <v>1.8981512</v>
      </c>
      <c r="BN137" s="143">
        <f>(BN90-BN112)*IFERROR(VLOOKUP($E137,dataMethode!$D$41:$H$56,5,0),dataMethode!$H44)</f>
        <v>0</v>
      </c>
      <c r="BO137" s="143">
        <f>(BO90-BO112)*IFERROR(VLOOKUP($E137,dataMethode!$D$41:$H$56,5,0),dataMethode!$H44)</f>
        <v>0</v>
      </c>
      <c r="BP137" s="143">
        <f>(BP90-BP112)*IFERROR(VLOOKUP($E137,dataMethode!$D$41:$H$56,5,0),dataMethode!$H44)</f>
        <v>0</v>
      </c>
      <c r="BQ137" s="143">
        <f>(BQ90-BQ112)*IFERROR(VLOOKUP($E137,dataMethode!$D$41:$H$56,5,0),dataMethode!$H44)</f>
        <v>0</v>
      </c>
      <c r="BR137" s="143">
        <f>(BR90-BR112)*IFERROR(VLOOKUP($E137,dataMethode!$D$41:$H$56,5,0),dataMethode!$H44)</f>
        <v>0</v>
      </c>
      <c r="BS137" s="143">
        <f>(BS90-BS112)*IFERROR(VLOOKUP($E137,dataMethode!$D$41:$H$56,5,0),dataMethode!$H44)</f>
        <v>0</v>
      </c>
      <c r="BT137" s="143">
        <f>(BT90-BT112)*IFERROR(VLOOKUP($E137,dataMethode!$D$41:$H$56,5,0),dataMethode!$H44)</f>
        <v>0</v>
      </c>
      <c r="BU137" s="143">
        <f>(BU90-BU112)*IFERROR(VLOOKUP($E137,dataMethode!$D$41:$H$56,5,0),dataMethode!$H44)</f>
        <v>0</v>
      </c>
      <c r="BV137" s="143">
        <f>(BV90-BV112)*IFERROR(VLOOKUP($E137,dataMethode!$D$41:$H$56,5,0),dataMethode!$H44)</f>
        <v>0</v>
      </c>
      <c r="BW137" s="143">
        <f>(BW90-BW112)*IFERROR(VLOOKUP($E137,dataMethode!$D$41:$H$56,5,0),dataMethode!$H44)</f>
        <v>0</v>
      </c>
      <c r="BX137" s="143">
        <f>(BX90-BX112)*IFERROR(VLOOKUP($E137,dataMethode!$D$41:$H$56,5,0),dataMethode!$H44)</f>
        <v>0</v>
      </c>
      <c r="BY137" s="143">
        <f>(BY90-BY112)*IFERROR(VLOOKUP($E137,dataMethode!$D$41:$H$56,5,0),dataMethode!$H44)</f>
        <v>0</v>
      </c>
      <c r="BZ137" s="143">
        <f>(BZ90-BZ112)*IFERROR(VLOOKUP($E137,dataMethode!$D$41:$H$56,5,0),dataMethode!$H44)</f>
        <v>2.2874621</v>
      </c>
      <c r="CA137" s="143">
        <f>(CA90-CA112)*IFERROR(VLOOKUP($E137,dataMethode!$D$41:$H$56,5,0),dataMethode!$H44)</f>
        <v>0</v>
      </c>
      <c r="CB137" s="143">
        <f>(CB90-CB112)*IFERROR(VLOOKUP($E137,dataMethode!$D$41:$H$56,5,0),dataMethode!$H44)</f>
        <v>0</v>
      </c>
      <c r="CC137" s="143">
        <f>(CC90-CC112)*IFERROR(VLOOKUP($E137,dataMethode!$D$41:$H$56,5,0),dataMethode!$H44)</f>
        <v>0</v>
      </c>
      <c r="CD137" s="143">
        <f>(CD90-CD112)*IFERROR(VLOOKUP($E137,dataMethode!$D$41:$H$56,5,0),dataMethode!$H44)</f>
        <v>0</v>
      </c>
      <c r="CE137" s="143">
        <f>(CE90-CE112)*IFERROR(VLOOKUP($E137,dataMethode!$D$41:$H$56,5,0),dataMethode!$H44)</f>
        <v>0</v>
      </c>
      <c r="CF137" s="143">
        <f>(CF90-CF112)*IFERROR(VLOOKUP($E137,dataMethode!$D$41:$H$56,5,0),dataMethode!$H44)</f>
        <v>0</v>
      </c>
      <c r="CG137" s="143">
        <f>(CG90-CG112)*IFERROR(VLOOKUP($E137,dataMethode!$D$41:$H$56,5,0),dataMethode!$H44)</f>
        <v>0</v>
      </c>
      <c r="CH137" s="143">
        <f>(CH90-CH112)*IFERROR(VLOOKUP($E137,dataMethode!$D$41:$H$56,5,0),dataMethode!$H44)</f>
        <v>0</v>
      </c>
      <c r="CI137" s="143">
        <f>(CI90-CI112)*IFERROR(VLOOKUP($E137,dataMethode!$D$41:$H$56,5,0),dataMethode!$H44)</f>
        <v>0</v>
      </c>
      <c r="CJ137" s="143">
        <f>(CJ90-CJ112)*IFERROR(VLOOKUP($E137,dataMethode!$D$41:$H$56,5,0),dataMethode!$H44)</f>
        <v>0</v>
      </c>
      <c r="CK137" s="143">
        <f>(CK90-CK112)*IFERROR(VLOOKUP($E137,dataMethode!$D$41:$H$56,5,0),dataMethode!$H44)</f>
        <v>0</v>
      </c>
      <c r="CL137" s="143">
        <f>(CL90-CL112)*IFERROR(VLOOKUP($E137,dataMethode!$D$41:$H$56,5,0),dataMethode!$H44)</f>
        <v>0</v>
      </c>
      <c r="CM137" s="143">
        <f>(CM90-CM112)*IFERROR(VLOOKUP($E137,dataMethode!$D$41:$H$56,5,0),dataMethode!$H44)</f>
        <v>2.6378418</v>
      </c>
      <c r="CN137" s="143">
        <f>(CN90-CN112)*IFERROR(VLOOKUP($E137,dataMethode!$D$41:$H$56,5,0),dataMethode!$H44)</f>
        <v>0</v>
      </c>
      <c r="CO137" s="143">
        <f>(CO90-CO112)*IFERROR(VLOOKUP($E137,dataMethode!$D$41:$H$56,5,0),dataMethode!$H44)</f>
        <v>0</v>
      </c>
      <c r="CP137" s="143">
        <f>(CP90-CP112)*IFERROR(VLOOKUP($E137,dataMethode!$D$41:$H$56,5,0),dataMethode!$H44)</f>
        <v>0</v>
      </c>
      <c r="CQ137" s="143">
        <f>(CQ90-CQ112)*IFERROR(VLOOKUP($E137,dataMethode!$D$41:$H$56,5,0),dataMethode!$H44)</f>
        <v>0</v>
      </c>
      <c r="CR137" s="143">
        <f>(CR90-CR112)*IFERROR(VLOOKUP($E137,dataMethode!$D$41:$H$56,5,0),dataMethode!$H44)</f>
        <v>0</v>
      </c>
      <c r="CS137" s="143">
        <f>(CS90-CS112)*IFERROR(VLOOKUP($E137,dataMethode!$D$41:$H$56,5,0),dataMethode!$H44)</f>
        <v>0</v>
      </c>
      <c r="CT137" s="143">
        <f>(CT90-CT112)*IFERROR(VLOOKUP($E137,dataMethode!$D$41:$H$56,5,0),dataMethode!$H44)</f>
        <v>0</v>
      </c>
      <c r="CU137" s="143">
        <f>(CU90-CU112)*IFERROR(VLOOKUP($E137,dataMethode!$D$41:$H$56,5,0),dataMethode!$H44)</f>
        <v>0</v>
      </c>
      <c r="CV137" s="143">
        <f>(CV90-CV112)*IFERROR(VLOOKUP($E137,dataMethode!$D$41:$H$56,5,0),dataMethode!$H44)</f>
        <v>0</v>
      </c>
      <c r="CW137" s="143">
        <f>(CW90-CW112)*IFERROR(VLOOKUP($E137,dataMethode!$D$41:$H$56,5,0),dataMethode!$H44)</f>
        <v>0</v>
      </c>
      <c r="CX137" s="143">
        <f>(CX90-CX112)*IFERROR(VLOOKUP($E137,dataMethode!$D$41:$H$56,5,0),dataMethode!$H44)</f>
        <v>0</v>
      </c>
      <c r="CY137" s="143">
        <f>(CY90-CY112)*IFERROR(VLOOKUP($E137,dataMethode!$D$41:$H$56,5,0),dataMethode!$H44)</f>
        <v>0</v>
      </c>
      <c r="CZ137" s="143">
        <f>(CZ90-CZ112)*IFERROR(VLOOKUP($E137,dataMethode!$D$41:$H$56,5,0),dataMethode!$H44)</f>
        <v>2.9531843</v>
      </c>
      <c r="DA137" s="143">
        <f>(DA90-DA112)*IFERROR(VLOOKUP($E137,dataMethode!$D$41:$H$56,5,0),dataMethode!$H44)</f>
        <v>0</v>
      </c>
      <c r="DB137" s="143">
        <f>(DB90-DB112)*IFERROR(VLOOKUP($E137,dataMethode!$D$41:$H$56,5,0),dataMethode!$H44)</f>
        <v>0</v>
      </c>
      <c r="DC137" s="143">
        <f>(DC90-DC112)*IFERROR(VLOOKUP($E137,dataMethode!$D$41:$H$56,5,0),dataMethode!$H44)</f>
        <v>0</v>
      </c>
      <c r="DD137" s="143">
        <f>(DD90-DD112)*IFERROR(VLOOKUP($E137,dataMethode!$D$41:$H$56,5,0),dataMethode!$H44)</f>
        <v>0</v>
      </c>
      <c r="DE137" s="143">
        <f>(DE90-DE112)*IFERROR(VLOOKUP($E137,dataMethode!$D$41:$H$56,5,0),dataMethode!$H44)</f>
        <v>0</v>
      </c>
      <c r="DF137" s="143">
        <f>(DF90-DF112)*IFERROR(VLOOKUP($E137,dataMethode!$D$41:$H$56,5,0),dataMethode!$H44)</f>
        <v>0</v>
      </c>
      <c r="DG137" s="143">
        <f>(DG90-DG112)*IFERROR(VLOOKUP($E137,dataMethode!$D$41:$H$56,5,0),dataMethode!$H44)</f>
        <v>0</v>
      </c>
      <c r="DH137" s="143">
        <f>(DH90-DH112)*IFERROR(VLOOKUP($E137,dataMethode!$D$41:$H$56,5,0),dataMethode!$H44)</f>
        <v>0</v>
      </c>
      <c r="DI137" s="143">
        <f>(DI90-DI112)*IFERROR(VLOOKUP($E137,dataMethode!$D$41:$H$56,5,0),dataMethode!$H44)</f>
        <v>0</v>
      </c>
      <c r="DJ137" s="143">
        <f>(DJ90-DJ112)*IFERROR(VLOOKUP($E137,dataMethode!$D$41:$H$56,5,0),dataMethode!$H44)</f>
        <v>0</v>
      </c>
      <c r="DK137" s="143">
        <f>(DK90-DK112)*IFERROR(VLOOKUP($E137,dataMethode!$D$41:$H$56,5,0),dataMethode!$H44)</f>
        <v>0</v>
      </c>
      <c r="DL137" s="143">
        <f>(DL90-DL112)*IFERROR(VLOOKUP($E137,dataMethode!$D$41:$H$56,5,0),dataMethode!$H44)</f>
        <v>0</v>
      </c>
      <c r="DM137" s="143">
        <f>(DM90-DM112)*IFERROR(VLOOKUP($E137,dataMethode!$D$41:$H$56,5,0),dataMethode!$H44)</f>
        <v>3.236992</v>
      </c>
      <c r="DN137" s="143">
        <f>(DN90-DN112)*IFERROR(VLOOKUP($E137,dataMethode!$D$41:$H$56,5,0),dataMethode!$H44)</f>
        <v>0</v>
      </c>
      <c r="DO137" s="143">
        <f>(DO90-DO112)*IFERROR(VLOOKUP($E137,dataMethode!$D$41:$H$56,5,0),dataMethode!$H44)</f>
        <v>0</v>
      </c>
      <c r="DP137" s="143">
        <f>(DP90-DP112)*IFERROR(VLOOKUP($E137,dataMethode!$D$41:$H$56,5,0),dataMethode!$H44)</f>
        <v>0</v>
      </c>
      <c r="DQ137" s="143">
        <f>(DQ90-DQ112)*IFERROR(VLOOKUP($E137,dataMethode!$D$41:$H$56,5,0),dataMethode!$H44)</f>
        <v>0</v>
      </c>
      <c r="DR137" s="143">
        <f>(DR90-DR112)*IFERROR(VLOOKUP($E137,dataMethode!$D$41:$H$56,5,0),dataMethode!$H44)</f>
        <v>0</v>
      </c>
      <c r="DS137" s="143">
        <f>(DS90-DS112)*IFERROR(VLOOKUP($E137,dataMethode!$D$41:$H$56,5,0),dataMethode!$H44)</f>
        <v>0</v>
      </c>
      <c r="DT137" s="143">
        <f>(DT90-DT112)*IFERROR(VLOOKUP($E137,dataMethode!$D$41:$H$56,5,0),dataMethode!$H44)</f>
        <v>0</v>
      </c>
      <c r="DU137" s="143">
        <f>(DU90-DU112)*IFERROR(VLOOKUP($E137,dataMethode!$D$41:$H$56,5,0),dataMethode!$H44)</f>
        <v>0</v>
      </c>
      <c r="DV137" s="143">
        <f>(DV90-DV112)*IFERROR(VLOOKUP($E137,dataMethode!$D$41:$H$56,5,0),dataMethode!$H44)</f>
        <v>0</v>
      </c>
      <c r="DW137" s="143">
        <f>(DW90-DW112)*IFERROR(VLOOKUP($E137,dataMethode!$D$41:$H$56,5,0),dataMethode!$H44)</f>
        <v>0</v>
      </c>
      <c r="DX137" s="143">
        <f>(DX90-DX112)*IFERROR(VLOOKUP($E137,dataMethode!$D$41:$H$56,5,0),dataMethode!$H44)</f>
        <v>0</v>
      </c>
      <c r="DY137" s="143">
        <f>(DY90-DY112)*IFERROR(VLOOKUP($E137,dataMethode!$D$41:$H$56,5,0),dataMethode!$H44)</f>
        <v>0</v>
      </c>
      <c r="DZ137" s="143">
        <f>(DZ90-DZ112)*IFERROR(VLOOKUP($E137,dataMethode!$D$41:$H$56,5,0),dataMethode!$H44)</f>
        <v>3.4924186</v>
      </c>
      <c r="EA137" s="143">
        <f>(EA90-EA112)*IFERROR(VLOOKUP($E137,dataMethode!$D$41:$H$56,5,0),dataMethode!$H44)</f>
        <v>0</v>
      </c>
      <c r="EB137" s="143">
        <f>(EB90-EB112)*IFERROR(VLOOKUP($E137,dataMethode!$D$41:$H$56,5,0),dataMethode!$H44)</f>
        <v>0</v>
      </c>
      <c r="EC137" s="143">
        <f>(EC90-EC112)*IFERROR(VLOOKUP($E137,dataMethode!$D$41:$H$56,5,0),dataMethode!$H44)</f>
        <v>0</v>
      </c>
      <c r="ED137" s="143">
        <f>(ED90-ED112)*IFERROR(VLOOKUP($E137,dataMethode!$D$41:$H$56,5,0),dataMethode!$H44)</f>
        <v>0</v>
      </c>
      <c r="EE137" s="143">
        <f>(EE90-EE112)*IFERROR(VLOOKUP($E137,dataMethode!$D$41:$H$56,5,0),dataMethode!$H44)</f>
        <v>0</v>
      </c>
      <c r="EF137" s="143">
        <f>(EF90-EF112)*IFERROR(VLOOKUP($E137,dataMethode!$D$41:$H$56,5,0),dataMethode!$H44)</f>
        <v>0</v>
      </c>
      <c r="EG137" s="143">
        <f>(EG90-EG112)*IFERROR(VLOOKUP($E137,dataMethode!$D$41:$H$56,5,0),dataMethode!$H44)</f>
        <v>0</v>
      </c>
      <c r="EH137" s="143">
        <f>(EH90-EH112)*IFERROR(VLOOKUP($E137,dataMethode!$D$41:$H$56,5,0),dataMethode!$H44)</f>
        <v>0</v>
      </c>
      <c r="EI137" s="143">
        <f>(EI90-EI112)*IFERROR(VLOOKUP($E137,dataMethode!$D$41:$H$56,5,0),dataMethode!$H44)</f>
        <v>0</v>
      </c>
      <c r="EJ137" s="143">
        <f>(EJ90-EJ112)*IFERROR(VLOOKUP($E137,dataMethode!$D$41:$H$56,5,0),dataMethode!$H44)</f>
        <v>0</v>
      </c>
      <c r="EK137" s="143">
        <f>(EK90-EK112)*IFERROR(VLOOKUP($E137,dataMethode!$D$41:$H$56,5,0),dataMethode!$H44)</f>
        <v>0</v>
      </c>
      <c r="EL137" s="143">
        <f>(EL90-EL112)*IFERROR(VLOOKUP($E137,dataMethode!$D$41:$H$56,5,0),dataMethode!$H44)</f>
        <v>0</v>
      </c>
      <c r="EM137" s="143">
        <f>(EM90-EM112)*IFERROR(VLOOKUP($E137,dataMethode!$D$41:$H$56,5,0),dataMethode!$H44)</f>
        <v>3.7223021</v>
      </c>
      <c r="EN137" s="143">
        <f>(EN90-EN112)*IFERROR(VLOOKUP($E137,dataMethode!$D$41:$H$56,5,0),dataMethode!$H44)</f>
        <v>0</v>
      </c>
      <c r="EO137" s="143">
        <f>(EO90-EO112)*IFERROR(VLOOKUP($E137,dataMethode!$D$41:$H$56,5,0),dataMethode!$H44)</f>
        <v>0</v>
      </c>
      <c r="EP137" s="143">
        <f>(EP90-EP112)*IFERROR(VLOOKUP($E137,dataMethode!$D$41:$H$56,5,0),dataMethode!$H44)</f>
        <v>0</v>
      </c>
      <c r="EQ137" s="143">
        <f>(EQ90-EQ112)*IFERROR(VLOOKUP($E137,dataMethode!$D$41:$H$56,5,0),dataMethode!$H44)</f>
        <v>0</v>
      </c>
      <c r="ER137" s="143">
        <f>(ER90-ER112)*IFERROR(VLOOKUP($E137,dataMethode!$D$41:$H$56,5,0),dataMethode!$H44)</f>
        <v>0</v>
      </c>
      <c r="ES137" s="143">
        <f>(ES90-ES112)*IFERROR(VLOOKUP($E137,dataMethode!$D$41:$H$56,5,0),dataMethode!$H44)</f>
        <v>0</v>
      </c>
      <c r="ET137" s="143">
        <f>(ET90-ET112)*IFERROR(VLOOKUP($E137,dataMethode!$D$41:$H$56,5,0),dataMethode!$H44)</f>
        <v>0</v>
      </c>
      <c r="EU137" s="143">
        <f>(EU90-EU112)*IFERROR(VLOOKUP($E137,dataMethode!$D$41:$H$56,5,0),dataMethode!$H44)</f>
        <v>0</v>
      </c>
      <c r="EV137" s="143">
        <f>(EV90-EV112)*IFERROR(VLOOKUP($E137,dataMethode!$D$41:$H$56,5,0),dataMethode!$H44)</f>
        <v>0</v>
      </c>
      <c r="EW137" s="143">
        <f>(EW90-EW112)*IFERROR(VLOOKUP($E137,dataMethode!$D$41:$H$56,5,0),dataMethode!$H44)</f>
        <v>0</v>
      </c>
      <c r="EX137" s="143">
        <f>(EX90-EX112)*IFERROR(VLOOKUP($E137,dataMethode!$D$41:$H$56,5,0),dataMethode!$H44)</f>
        <v>0</v>
      </c>
      <c r="EY137" s="143">
        <f>(EY90-EY112)*IFERROR(VLOOKUP($E137,dataMethode!$D$41:$H$56,5,0),dataMethode!$H44)</f>
        <v>0</v>
      </c>
      <c r="EZ137" s="143">
        <f>(EZ90-EZ112)*IFERROR(VLOOKUP($E137,dataMethode!$D$41:$H$56,5,0),dataMethode!$H44)</f>
        <v>3.9291978</v>
      </c>
      <c r="FA137" s="143">
        <f>(FA90-FA112)*IFERROR(VLOOKUP($E137,dataMethode!$D$41:$H$56,5,0),dataMethode!$H44)</f>
        <v>0</v>
      </c>
      <c r="FB137" s="143">
        <f>(FB90-FB112)*IFERROR(VLOOKUP($E137,dataMethode!$D$41:$H$56,5,0),dataMethode!$H44)</f>
        <v>0</v>
      </c>
      <c r="FC137" s="143">
        <f>(FC90-FC112)*IFERROR(VLOOKUP($E137,dataMethode!$D$41:$H$56,5,0),dataMethode!$H44)</f>
        <v>0</v>
      </c>
      <c r="FD137" s="143">
        <f>(FD90-FD112)*IFERROR(VLOOKUP($E137,dataMethode!$D$41:$H$56,5,0),dataMethode!$H44)</f>
        <v>0</v>
      </c>
      <c r="FE137" s="143">
        <f>(FE90-FE112)*IFERROR(VLOOKUP($E137,dataMethode!$D$41:$H$56,5,0),dataMethode!$H44)</f>
        <v>0</v>
      </c>
      <c r="FF137" s="143">
        <f>(FF90-FF112)*IFERROR(VLOOKUP($E137,dataMethode!$D$41:$H$56,5,0),dataMethode!$H44)</f>
        <v>0</v>
      </c>
      <c r="FG137" s="143">
        <f>(FG90-FG112)*IFERROR(VLOOKUP($E137,dataMethode!$D$41:$H$56,5,0),dataMethode!$H44)</f>
        <v>0</v>
      </c>
      <c r="FH137" s="143">
        <f>(FH90-FH112)*IFERROR(VLOOKUP($E137,dataMethode!$D$41:$H$56,5,0),dataMethode!$H44)</f>
        <v>0</v>
      </c>
      <c r="FI137" s="143">
        <f>(FI90-FI112)*IFERROR(VLOOKUP($E137,dataMethode!$D$41:$H$56,5,0),dataMethode!$H44)</f>
        <v>0</v>
      </c>
      <c r="FJ137" s="143">
        <f>(FJ90-FJ112)*IFERROR(VLOOKUP($E137,dataMethode!$D$41:$H$56,5,0),dataMethode!$H44)</f>
        <v>0</v>
      </c>
      <c r="FK137" s="143">
        <f>(FK90-FK112)*IFERROR(VLOOKUP($E137,dataMethode!$D$41:$H$56,5,0),dataMethode!$H44)</f>
        <v>0</v>
      </c>
      <c r="FL137" s="143">
        <f>(FL90-FL112)*IFERROR(VLOOKUP($E137,dataMethode!$D$41:$H$56,5,0),dataMethode!$H44)</f>
        <v>0</v>
      </c>
      <c r="FM137" s="143">
        <f>(FM90-FM112)*IFERROR(VLOOKUP($E137,dataMethode!$D$41:$H$56,5,0),dataMethode!$H44)</f>
        <v>4.1154047</v>
      </c>
      <c r="FN137" s="143">
        <f>(FN90-FN112)*IFERROR(VLOOKUP($E137,dataMethode!$D$41:$H$56,5,0),dataMethode!$H44)</f>
        <v>0</v>
      </c>
      <c r="FO137" s="143">
        <f>(FO90-FO112)*IFERROR(VLOOKUP($E137,dataMethode!$D$41:$H$56,5,0),dataMethode!$H44)</f>
        <v>0</v>
      </c>
      <c r="FP137" s="143">
        <f>(FP90-FP112)*IFERROR(VLOOKUP($E137,dataMethode!$D$41:$H$56,5,0),dataMethode!$H44)</f>
        <v>0</v>
      </c>
      <c r="FQ137" s="143">
        <f>(FQ90-FQ112)*IFERROR(VLOOKUP($E137,dataMethode!$D$41:$H$56,5,0),dataMethode!$H44)</f>
        <v>0</v>
      </c>
      <c r="FR137" s="143">
        <f>(FR90-FR112)*IFERROR(VLOOKUP($E137,dataMethode!$D$41:$H$56,5,0),dataMethode!$H44)</f>
        <v>0</v>
      </c>
      <c r="FS137" s="143">
        <f>(FS90-FS112)*IFERROR(VLOOKUP($E137,dataMethode!$D$41:$H$56,5,0),dataMethode!$H44)</f>
        <v>0</v>
      </c>
      <c r="FT137" s="143">
        <f>(FT90-FT112)*IFERROR(VLOOKUP($E137,dataMethode!$D$41:$H$56,5,0),dataMethode!$H44)</f>
        <v>0</v>
      </c>
      <c r="FU137" s="143">
        <f>(FU90-FU112)*IFERROR(VLOOKUP($E137,dataMethode!$D$41:$H$56,5,0),dataMethode!$H44)</f>
        <v>0</v>
      </c>
      <c r="FV137" s="143">
        <f>(FV90-FV112)*IFERROR(VLOOKUP($E137,dataMethode!$D$41:$H$56,5,0),dataMethode!$H44)</f>
        <v>0</v>
      </c>
      <c r="FW137" s="143">
        <f>(FW90-FW112)*IFERROR(VLOOKUP($E137,dataMethode!$D$41:$H$56,5,0),dataMethode!$H44)</f>
        <v>0</v>
      </c>
      <c r="FX137" s="143">
        <f>(FX90-FX112)*IFERROR(VLOOKUP($E137,dataMethode!$D$41:$H$56,5,0),dataMethode!$H44)</f>
        <v>0</v>
      </c>
      <c r="FY137" s="143">
        <f>(FY90-FY112)*IFERROR(VLOOKUP($E137,dataMethode!$D$41:$H$56,5,0),dataMethode!$H44)</f>
        <v>0</v>
      </c>
      <c r="FZ137" s="143">
        <f>(FZ90-FZ112)*IFERROR(VLOOKUP($E137,dataMethode!$D$41:$H$56,5,0),dataMethode!$H44)</f>
        <v>4.2829897</v>
      </c>
      <c r="GA137" s="143">
        <f>(GA90-GA112)*IFERROR(VLOOKUP($E137,dataMethode!$D$41:$H$56,5,0),dataMethode!$H44)</f>
        <v>0</v>
      </c>
      <c r="GB137" s="143">
        <f>(GB90-GB112)*IFERROR(VLOOKUP($E137,dataMethode!$D$41:$H$56,5,0),dataMethode!$H44)</f>
        <v>0</v>
      </c>
      <c r="GC137" s="143">
        <f>(GC90-GC112)*IFERROR(VLOOKUP($E137,dataMethode!$D$41:$H$56,5,0),dataMethode!$H44)</f>
        <v>0</v>
      </c>
      <c r="GD137" s="143">
        <f>(GD90-GD112)*IFERROR(VLOOKUP($E137,dataMethode!$D$41:$H$56,5,0),dataMethode!$H44)</f>
        <v>0</v>
      </c>
      <c r="GE137" s="143">
        <f>(GE90-GE112)*IFERROR(VLOOKUP($E137,dataMethode!$D$41:$H$56,5,0),dataMethode!$H44)</f>
        <v>0</v>
      </c>
      <c r="GF137" s="143">
        <f>(GF90-GF112)*IFERROR(VLOOKUP($E137,dataMethode!$D$41:$H$56,5,0),dataMethode!$H44)</f>
        <v>0</v>
      </c>
      <c r="GG137" s="143"/>
    </row>
    <row r="138">
      <c r="A138" s="66"/>
      <c r="B138" s="66"/>
      <c r="C138" s="66"/>
      <c r="D138" s="20" t="s">
        <v>169</v>
      </c>
      <c r="E138" s="142" t="str">
        <f>"BPiq"&amp;"balivage"&amp;Projet!$E$16</f>
        <v>BPiqbalivageChêne rouvre (sessile)</v>
      </c>
      <c r="F138" s="50" t="s">
        <v>76</v>
      </c>
      <c r="H138" s="143">
        <f>(H91-H113)*IFERROR(VLOOKUP($E138,dataMethode!$D$41:$H$56,5,0),dataMethode!$H45)</f>
        <v>0</v>
      </c>
      <c r="I138" s="143">
        <f>(I91-I113)*IFERROR(VLOOKUP($E138,dataMethode!$D$41:$H$56,5,0),dataMethode!$H45)</f>
        <v>0</v>
      </c>
      <c r="J138" s="143">
        <f>(J91-J113)*IFERROR(VLOOKUP($E138,dataMethode!$D$41:$H$56,5,0),dataMethode!$H45)</f>
        <v>0</v>
      </c>
      <c r="K138" s="143">
        <f>(K91-K113)*IFERROR(VLOOKUP($E138,dataMethode!$D$41:$H$56,5,0),dataMethode!$H45)</f>
        <v>0</v>
      </c>
      <c r="L138" s="143">
        <f>(L91-L113)*IFERROR(VLOOKUP($E138,dataMethode!$D$41:$H$56,5,0),dataMethode!$H45)</f>
        <v>0</v>
      </c>
      <c r="M138" s="143">
        <f>(M91-M113)*IFERROR(VLOOKUP($E138,dataMethode!$D$41:$H$56,5,0),dataMethode!$H45)</f>
        <v>0</v>
      </c>
      <c r="N138" s="143">
        <f>(N91-N113)*IFERROR(VLOOKUP($E138,dataMethode!$D$41:$H$56,5,0),dataMethode!$H45)</f>
        <v>0</v>
      </c>
      <c r="O138" s="143">
        <f>(O91-O113)*IFERROR(VLOOKUP($E138,dataMethode!$D$41:$H$56,5,0),dataMethode!$H45)</f>
        <v>0</v>
      </c>
      <c r="P138" s="143">
        <f>(P91-P113)*IFERROR(VLOOKUP($E138,dataMethode!$D$41:$H$56,5,0),dataMethode!$H45)</f>
        <v>0</v>
      </c>
      <c r="Q138" s="143">
        <f>(Q91-Q113)*IFERROR(VLOOKUP($E138,dataMethode!$D$41:$H$56,5,0),dataMethode!$H45)</f>
        <v>0</v>
      </c>
      <c r="R138" s="143">
        <f>(R91-R113)*IFERROR(VLOOKUP($E138,dataMethode!$D$41:$H$56,5,0),dataMethode!$H45)</f>
        <v>0</v>
      </c>
      <c r="S138" s="143">
        <f>(S91-S113)*IFERROR(VLOOKUP($E138,dataMethode!$D$41:$H$56,5,0),dataMethode!$H45)</f>
        <v>0</v>
      </c>
      <c r="T138" s="143">
        <f>(T91-T113)*IFERROR(VLOOKUP($E138,dataMethode!$D$41:$H$56,5,0),dataMethode!$H45)</f>
        <v>0</v>
      </c>
      <c r="U138" s="143">
        <f>(U91-U113)*IFERROR(VLOOKUP($E138,dataMethode!$D$41:$H$56,5,0),dataMethode!$H45)</f>
        <v>0</v>
      </c>
      <c r="V138" s="143">
        <f>(V91-V113)*IFERROR(VLOOKUP($E138,dataMethode!$D$41:$H$56,5,0),dataMethode!$H45)</f>
        <v>0</v>
      </c>
      <c r="W138" s="143">
        <f>(W91-W113)*IFERROR(VLOOKUP($E138,dataMethode!$D$41:$H$56,5,0),dataMethode!$H45)</f>
        <v>0</v>
      </c>
      <c r="X138" s="143">
        <f>(X91-X113)*IFERROR(VLOOKUP($E138,dataMethode!$D$41:$H$56,5,0),dataMethode!$H45)</f>
        <v>0</v>
      </c>
      <c r="Y138" s="143">
        <f>(Y91-Y113)*IFERROR(VLOOKUP($E138,dataMethode!$D$41:$H$56,5,0),dataMethode!$H45)</f>
        <v>0</v>
      </c>
      <c r="Z138" s="143">
        <f>(Z91-Z113)*IFERROR(VLOOKUP($E138,dataMethode!$D$41:$H$56,5,0),dataMethode!$H45)</f>
        <v>0</v>
      </c>
      <c r="AA138" s="143">
        <f>(AA91-AA113)*IFERROR(VLOOKUP($E138,dataMethode!$D$41:$H$56,5,0),dataMethode!$H45)</f>
        <v>0</v>
      </c>
      <c r="AB138" s="143">
        <f>(AB91-AB113)*IFERROR(VLOOKUP($E138,dataMethode!$D$41:$H$56,5,0),dataMethode!$H45)</f>
        <v>0</v>
      </c>
      <c r="AC138" s="143">
        <f>(AC91-AC113)*IFERROR(VLOOKUP($E138,dataMethode!$D$41:$H$56,5,0),dataMethode!$H45)</f>
        <v>0</v>
      </c>
      <c r="AD138" s="143">
        <f>(AD91-AD113)*IFERROR(VLOOKUP($E138,dataMethode!$D$41:$H$56,5,0),dataMethode!$H45)</f>
        <v>0</v>
      </c>
      <c r="AE138" s="143">
        <f>(AE91-AE113)*IFERROR(VLOOKUP($E138,dataMethode!$D$41:$H$56,5,0),dataMethode!$H45)</f>
        <v>0</v>
      </c>
      <c r="AF138" s="143">
        <f>(AF91-AF113)*IFERROR(VLOOKUP($E138,dataMethode!$D$41:$H$56,5,0),dataMethode!$H45)</f>
        <v>0</v>
      </c>
      <c r="AG138" s="143">
        <f>(AG91-AG113)*IFERROR(VLOOKUP($E138,dataMethode!$D$41:$H$56,5,0),dataMethode!$H45)</f>
        <v>0</v>
      </c>
      <c r="AH138" s="143">
        <f>(AH91-AH113)*IFERROR(VLOOKUP($E138,dataMethode!$D$41:$H$56,5,0),dataMethode!$H45)</f>
        <v>0</v>
      </c>
      <c r="AI138" s="143">
        <f>(AI91-AI113)*IFERROR(VLOOKUP($E138,dataMethode!$D$41:$H$56,5,0),dataMethode!$H45)</f>
        <v>0</v>
      </c>
      <c r="AJ138" s="143">
        <f>(AJ91-AJ113)*IFERROR(VLOOKUP($E138,dataMethode!$D$41:$H$56,5,0),dataMethode!$H45)</f>
        <v>0</v>
      </c>
      <c r="AK138" s="143">
        <f>(AK91-AK113)*IFERROR(VLOOKUP($E138,dataMethode!$D$41:$H$56,5,0),dataMethode!$H45)</f>
        <v>0</v>
      </c>
      <c r="AL138" s="143">
        <f>(AL91-AL113)*IFERROR(VLOOKUP($E138,dataMethode!$D$41:$H$56,5,0),dataMethode!$H45)</f>
        <v>0</v>
      </c>
      <c r="AM138" s="143">
        <f>(AM91-AM113)*IFERROR(VLOOKUP($E138,dataMethode!$D$41:$H$56,5,0),dataMethode!$H45)</f>
        <v>0</v>
      </c>
      <c r="AN138" s="143">
        <f>(AN91-AN113)*IFERROR(VLOOKUP($E138,dataMethode!$D$41:$H$56,5,0),dataMethode!$H45)</f>
        <v>0</v>
      </c>
      <c r="AO138" s="143">
        <f>(AO91-AO113)*IFERROR(VLOOKUP($E138,dataMethode!$D$41:$H$56,5,0),dataMethode!$H45)</f>
        <v>0</v>
      </c>
      <c r="AP138" s="143">
        <f>(AP91-AP113)*IFERROR(VLOOKUP($E138,dataMethode!$D$41:$H$56,5,0),dataMethode!$H45)</f>
        <v>0</v>
      </c>
      <c r="AQ138" s="143">
        <f>(AQ91-AQ113)*IFERROR(VLOOKUP($E138,dataMethode!$D$41:$H$56,5,0),dataMethode!$H45)</f>
        <v>0</v>
      </c>
      <c r="AR138" s="143">
        <f>(AR91-AR113)*IFERROR(VLOOKUP($E138,dataMethode!$D$41:$H$56,5,0),dataMethode!$H45)</f>
        <v>0</v>
      </c>
      <c r="AS138" s="143">
        <f>(AS91-AS113)*IFERROR(VLOOKUP($E138,dataMethode!$D$41:$H$56,5,0),dataMethode!$H45)</f>
        <v>0</v>
      </c>
      <c r="AT138" s="143">
        <f>(AT91-AT113)*IFERROR(VLOOKUP($E138,dataMethode!$D$41:$H$56,5,0),dataMethode!$H45)</f>
        <v>0</v>
      </c>
      <c r="AU138" s="143">
        <f>(AU91-AU113)*IFERROR(VLOOKUP($E138,dataMethode!$D$41:$H$56,5,0),dataMethode!$H45)</f>
        <v>0</v>
      </c>
      <c r="AV138" s="143">
        <f>(AV91-AV113)*IFERROR(VLOOKUP($E138,dataMethode!$D$41:$H$56,5,0),dataMethode!$H45)</f>
        <v>0</v>
      </c>
      <c r="AW138" s="143">
        <f>(AW91-AW113)*IFERROR(VLOOKUP($E138,dataMethode!$D$41:$H$56,5,0),dataMethode!$H45)</f>
        <v>0</v>
      </c>
      <c r="AX138" s="143">
        <f>(AX91-AX113)*IFERROR(VLOOKUP($E138,dataMethode!$D$41:$H$56,5,0),dataMethode!$H45)</f>
        <v>0</v>
      </c>
      <c r="AY138" s="143">
        <f>(AY91-AY113)*IFERROR(VLOOKUP($E138,dataMethode!$D$41:$H$56,5,0),dataMethode!$H45)</f>
        <v>0</v>
      </c>
      <c r="AZ138" s="143">
        <f>(AZ91-AZ113)*IFERROR(VLOOKUP($E138,dataMethode!$D$41:$H$56,5,0),dataMethode!$H45)</f>
        <v>0</v>
      </c>
      <c r="BA138" s="143">
        <f>(BA91-BA113)*IFERROR(VLOOKUP($E138,dataMethode!$D$41:$H$56,5,0),dataMethode!$H45)</f>
        <v>0</v>
      </c>
      <c r="BB138" s="143">
        <f>(BB91-BB113)*IFERROR(VLOOKUP($E138,dataMethode!$D$41:$H$56,5,0),dataMethode!$H45)</f>
        <v>0</v>
      </c>
      <c r="BC138" s="143">
        <f>(BC91-BC113)*IFERROR(VLOOKUP($E138,dataMethode!$D$41:$H$56,5,0),dataMethode!$H45)</f>
        <v>0</v>
      </c>
      <c r="BD138" s="143">
        <f>(BD91-BD113)*IFERROR(VLOOKUP($E138,dataMethode!$D$41:$H$56,5,0),dataMethode!$H45)</f>
        <v>0</v>
      </c>
      <c r="BE138" s="143">
        <f>(BE91-BE113)*IFERROR(VLOOKUP($E138,dataMethode!$D$41:$H$56,5,0),dataMethode!$H45)</f>
        <v>0</v>
      </c>
      <c r="BF138" s="143">
        <f>(BF91-BF113)*IFERROR(VLOOKUP($E138,dataMethode!$D$41:$H$56,5,0),dataMethode!$H45)</f>
        <v>0</v>
      </c>
      <c r="BG138" s="143">
        <f>(BG91-BG113)*IFERROR(VLOOKUP($E138,dataMethode!$D$41:$H$56,5,0),dataMethode!$H45)</f>
        <v>0</v>
      </c>
      <c r="BH138" s="143">
        <f>(BH91-BH113)*IFERROR(VLOOKUP($E138,dataMethode!$D$41:$H$56,5,0),dataMethode!$H45)</f>
        <v>0</v>
      </c>
      <c r="BI138" s="143">
        <f>(BI91-BI113)*IFERROR(VLOOKUP($E138,dataMethode!$D$41:$H$56,5,0),dataMethode!$H45)</f>
        <v>0</v>
      </c>
      <c r="BJ138" s="143">
        <f>(BJ91-BJ113)*IFERROR(VLOOKUP($E138,dataMethode!$D$41:$H$56,5,0),dataMethode!$H45)</f>
        <v>0</v>
      </c>
      <c r="BK138" s="143">
        <f>(BK91-BK113)*IFERROR(VLOOKUP($E138,dataMethode!$D$41:$H$56,5,0),dataMethode!$H45)</f>
        <v>0</v>
      </c>
      <c r="BL138" s="143">
        <f>(BL91-BL113)*IFERROR(VLOOKUP($E138,dataMethode!$D$41:$H$56,5,0),dataMethode!$H45)</f>
        <v>0</v>
      </c>
      <c r="BM138" s="143">
        <f>(BM91-BM113)*IFERROR(VLOOKUP($E138,dataMethode!$D$41:$H$56,5,0),dataMethode!$H45)</f>
        <v>0</v>
      </c>
      <c r="BN138" s="143">
        <f>(BN91-BN113)*IFERROR(VLOOKUP($E138,dataMethode!$D$41:$H$56,5,0),dataMethode!$H45)</f>
        <v>0</v>
      </c>
      <c r="BO138" s="143">
        <f>(BO91-BO113)*IFERROR(VLOOKUP($E138,dataMethode!$D$41:$H$56,5,0),dataMethode!$H45)</f>
        <v>0</v>
      </c>
      <c r="BP138" s="143">
        <f>(BP91-BP113)*IFERROR(VLOOKUP($E138,dataMethode!$D$41:$H$56,5,0),dataMethode!$H45)</f>
        <v>0</v>
      </c>
      <c r="BQ138" s="143">
        <f>(BQ91-BQ113)*IFERROR(VLOOKUP($E138,dataMethode!$D$41:$H$56,5,0),dataMethode!$H45)</f>
        <v>0</v>
      </c>
      <c r="BR138" s="143">
        <f>(BR91-BR113)*IFERROR(VLOOKUP($E138,dataMethode!$D$41:$H$56,5,0),dataMethode!$H45)</f>
        <v>0</v>
      </c>
      <c r="BS138" s="143">
        <f>(BS91-BS113)*IFERROR(VLOOKUP($E138,dataMethode!$D$41:$H$56,5,0),dataMethode!$H45)</f>
        <v>0</v>
      </c>
      <c r="BT138" s="143">
        <f>(BT91-BT113)*IFERROR(VLOOKUP($E138,dataMethode!$D$41:$H$56,5,0),dataMethode!$H45)</f>
        <v>0</v>
      </c>
      <c r="BU138" s="143">
        <f>(BU91-BU113)*IFERROR(VLOOKUP($E138,dataMethode!$D$41:$H$56,5,0),dataMethode!$H45)</f>
        <v>0</v>
      </c>
      <c r="BV138" s="143">
        <f>(BV91-BV113)*IFERROR(VLOOKUP($E138,dataMethode!$D$41:$H$56,5,0),dataMethode!$H45)</f>
        <v>0</v>
      </c>
      <c r="BW138" s="143">
        <f>(BW91-BW113)*IFERROR(VLOOKUP($E138,dataMethode!$D$41:$H$56,5,0),dataMethode!$H45)</f>
        <v>0</v>
      </c>
      <c r="BX138" s="143">
        <f>(BX91-BX113)*IFERROR(VLOOKUP($E138,dataMethode!$D$41:$H$56,5,0),dataMethode!$H45)</f>
        <v>0</v>
      </c>
      <c r="BY138" s="143">
        <f>(BY91-BY113)*IFERROR(VLOOKUP($E138,dataMethode!$D$41:$H$56,5,0),dataMethode!$H45)</f>
        <v>0</v>
      </c>
      <c r="BZ138" s="143">
        <f>(BZ91-BZ113)*IFERROR(VLOOKUP($E138,dataMethode!$D$41:$H$56,5,0),dataMethode!$H45)</f>
        <v>0</v>
      </c>
      <c r="CA138" s="143">
        <f>(CA91-CA113)*IFERROR(VLOOKUP($E138,dataMethode!$D$41:$H$56,5,0),dataMethode!$H45)</f>
        <v>0</v>
      </c>
      <c r="CB138" s="143">
        <f>(CB91-CB113)*IFERROR(VLOOKUP($E138,dataMethode!$D$41:$H$56,5,0),dataMethode!$H45)</f>
        <v>0</v>
      </c>
      <c r="CC138" s="143">
        <f>(CC91-CC113)*IFERROR(VLOOKUP($E138,dataMethode!$D$41:$H$56,5,0),dataMethode!$H45)</f>
        <v>0</v>
      </c>
      <c r="CD138" s="143">
        <f>(CD91-CD113)*IFERROR(VLOOKUP($E138,dataMethode!$D$41:$H$56,5,0),dataMethode!$H45)</f>
        <v>0</v>
      </c>
      <c r="CE138" s="143">
        <f>(CE91-CE113)*IFERROR(VLOOKUP($E138,dataMethode!$D$41:$H$56,5,0),dataMethode!$H45)</f>
        <v>0</v>
      </c>
      <c r="CF138" s="143">
        <f>(CF91-CF113)*IFERROR(VLOOKUP($E138,dataMethode!$D$41:$H$56,5,0),dataMethode!$H45)</f>
        <v>0</v>
      </c>
      <c r="CG138" s="143">
        <f>(CG91-CG113)*IFERROR(VLOOKUP($E138,dataMethode!$D$41:$H$56,5,0),dataMethode!$H45)</f>
        <v>0</v>
      </c>
      <c r="CH138" s="143">
        <f>(CH91-CH113)*IFERROR(VLOOKUP($E138,dataMethode!$D$41:$H$56,5,0),dataMethode!$H45)</f>
        <v>0</v>
      </c>
      <c r="CI138" s="143">
        <f>(CI91-CI113)*IFERROR(VLOOKUP($E138,dataMethode!$D$41:$H$56,5,0),dataMethode!$H45)</f>
        <v>0</v>
      </c>
      <c r="CJ138" s="143">
        <f>(CJ91-CJ113)*IFERROR(VLOOKUP($E138,dataMethode!$D$41:$H$56,5,0),dataMethode!$H45)</f>
        <v>0</v>
      </c>
      <c r="CK138" s="143">
        <f>(CK91-CK113)*IFERROR(VLOOKUP($E138,dataMethode!$D$41:$H$56,5,0),dataMethode!$H45)</f>
        <v>0</v>
      </c>
      <c r="CL138" s="143">
        <f>(CL91-CL113)*IFERROR(VLOOKUP($E138,dataMethode!$D$41:$H$56,5,0),dataMethode!$H45)</f>
        <v>0</v>
      </c>
      <c r="CM138" s="143">
        <f>(CM91-CM113)*IFERROR(VLOOKUP($E138,dataMethode!$D$41:$H$56,5,0),dataMethode!$H45)</f>
        <v>0</v>
      </c>
      <c r="CN138" s="143">
        <f>(CN91-CN113)*IFERROR(VLOOKUP($E138,dataMethode!$D$41:$H$56,5,0),dataMethode!$H45)</f>
        <v>0</v>
      </c>
      <c r="CO138" s="143">
        <f>(CO91-CO113)*IFERROR(VLOOKUP($E138,dataMethode!$D$41:$H$56,5,0),dataMethode!$H45)</f>
        <v>0</v>
      </c>
      <c r="CP138" s="143">
        <f>(CP91-CP113)*IFERROR(VLOOKUP($E138,dataMethode!$D$41:$H$56,5,0),dataMethode!$H45)</f>
        <v>0</v>
      </c>
      <c r="CQ138" s="143">
        <f>(CQ91-CQ113)*IFERROR(VLOOKUP($E138,dataMethode!$D$41:$H$56,5,0),dataMethode!$H45)</f>
        <v>0</v>
      </c>
      <c r="CR138" s="143">
        <f>(CR91-CR113)*IFERROR(VLOOKUP($E138,dataMethode!$D$41:$H$56,5,0),dataMethode!$H45)</f>
        <v>0</v>
      </c>
      <c r="CS138" s="143">
        <f>(CS91-CS113)*IFERROR(VLOOKUP($E138,dataMethode!$D$41:$H$56,5,0),dataMethode!$H45)</f>
        <v>0</v>
      </c>
      <c r="CT138" s="143">
        <f>(CT91-CT113)*IFERROR(VLOOKUP($E138,dataMethode!$D$41:$H$56,5,0),dataMethode!$H45)</f>
        <v>0</v>
      </c>
      <c r="CU138" s="143">
        <f>(CU91-CU113)*IFERROR(VLOOKUP($E138,dataMethode!$D$41:$H$56,5,0),dataMethode!$H45)</f>
        <v>0</v>
      </c>
      <c r="CV138" s="143">
        <f>(CV91-CV113)*IFERROR(VLOOKUP($E138,dataMethode!$D$41:$H$56,5,0),dataMethode!$H45)</f>
        <v>0</v>
      </c>
      <c r="CW138" s="143">
        <f>(CW91-CW113)*IFERROR(VLOOKUP($E138,dataMethode!$D$41:$H$56,5,0),dataMethode!$H45)</f>
        <v>0</v>
      </c>
      <c r="CX138" s="143">
        <f>(CX91-CX113)*IFERROR(VLOOKUP($E138,dataMethode!$D$41:$H$56,5,0),dataMethode!$H45)</f>
        <v>0</v>
      </c>
      <c r="CY138" s="143">
        <f>(CY91-CY113)*IFERROR(VLOOKUP($E138,dataMethode!$D$41:$H$56,5,0),dataMethode!$H45)</f>
        <v>0</v>
      </c>
      <c r="CZ138" s="143">
        <f>(CZ91-CZ113)*IFERROR(VLOOKUP($E138,dataMethode!$D$41:$H$56,5,0),dataMethode!$H45)</f>
        <v>0</v>
      </c>
      <c r="DA138" s="143">
        <f>(DA91-DA113)*IFERROR(VLOOKUP($E138,dataMethode!$D$41:$H$56,5,0),dataMethode!$H45)</f>
        <v>0</v>
      </c>
      <c r="DB138" s="143">
        <f>(DB91-DB113)*IFERROR(VLOOKUP($E138,dataMethode!$D$41:$H$56,5,0),dataMethode!$H45)</f>
        <v>0</v>
      </c>
      <c r="DC138" s="143">
        <f>(DC91-DC113)*IFERROR(VLOOKUP($E138,dataMethode!$D$41:$H$56,5,0),dataMethode!$H45)</f>
        <v>0</v>
      </c>
      <c r="DD138" s="143">
        <f>(DD91-DD113)*IFERROR(VLOOKUP($E138,dataMethode!$D$41:$H$56,5,0),dataMethode!$H45)</f>
        <v>0</v>
      </c>
      <c r="DE138" s="143">
        <f>(DE91-DE113)*IFERROR(VLOOKUP($E138,dataMethode!$D$41:$H$56,5,0),dataMethode!$H45)</f>
        <v>0</v>
      </c>
      <c r="DF138" s="143">
        <f>(DF91-DF113)*IFERROR(VLOOKUP($E138,dataMethode!$D$41:$H$56,5,0),dataMethode!$H45)</f>
        <v>0</v>
      </c>
      <c r="DG138" s="143">
        <f>(DG91-DG113)*IFERROR(VLOOKUP($E138,dataMethode!$D$41:$H$56,5,0),dataMethode!$H45)</f>
        <v>0</v>
      </c>
      <c r="DH138" s="143">
        <f>(DH91-DH113)*IFERROR(VLOOKUP($E138,dataMethode!$D$41:$H$56,5,0),dataMethode!$H45)</f>
        <v>0</v>
      </c>
      <c r="DI138" s="143">
        <f>(DI91-DI113)*IFERROR(VLOOKUP($E138,dataMethode!$D$41:$H$56,5,0),dataMethode!$H45)</f>
        <v>0</v>
      </c>
      <c r="DJ138" s="143">
        <f>(DJ91-DJ113)*IFERROR(VLOOKUP($E138,dataMethode!$D$41:$H$56,5,0),dataMethode!$H45)</f>
        <v>0</v>
      </c>
      <c r="DK138" s="143">
        <f>(DK91-DK113)*IFERROR(VLOOKUP($E138,dataMethode!$D$41:$H$56,5,0),dataMethode!$H45)</f>
        <v>0</v>
      </c>
      <c r="DL138" s="143">
        <f>(DL91-DL113)*IFERROR(VLOOKUP($E138,dataMethode!$D$41:$H$56,5,0),dataMethode!$H45)</f>
        <v>0</v>
      </c>
      <c r="DM138" s="143">
        <f>(DM91-DM113)*IFERROR(VLOOKUP($E138,dataMethode!$D$41:$H$56,5,0),dataMethode!$H45)</f>
        <v>0</v>
      </c>
      <c r="DN138" s="143">
        <f>(DN91-DN113)*IFERROR(VLOOKUP($E138,dataMethode!$D$41:$H$56,5,0),dataMethode!$H45)</f>
        <v>0</v>
      </c>
      <c r="DO138" s="143">
        <f>(DO91-DO113)*IFERROR(VLOOKUP($E138,dataMethode!$D$41:$H$56,5,0),dataMethode!$H45)</f>
        <v>0</v>
      </c>
      <c r="DP138" s="143">
        <f>(DP91-DP113)*IFERROR(VLOOKUP($E138,dataMethode!$D$41:$H$56,5,0),dataMethode!$H45)</f>
        <v>0</v>
      </c>
      <c r="DQ138" s="143">
        <f>(DQ91-DQ113)*IFERROR(VLOOKUP($E138,dataMethode!$D$41:$H$56,5,0),dataMethode!$H45)</f>
        <v>0</v>
      </c>
      <c r="DR138" s="143">
        <f>(DR91-DR113)*IFERROR(VLOOKUP($E138,dataMethode!$D$41:$H$56,5,0),dataMethode!$H45)</f>
        <v>0</v>
      </c>
      <c r="DS138" s="143">
        <f>(DS91-DS113)*IFERROR(VLOOKUP($E138,dataMethode!$D$41:$H$56,5,0),dataMethode!$H45)</f>
        <v>0</v>
      </c>
      <c r="DT138" s="143">
        <f>(DT91-DT113)*IFERROR(VLOOKUP($E138,dataMethode!$D$41:$H$56,5,0),dataMethode!$H45)</f>
        <v>0</v>
      </c>
      <c r="DU138" s="143">
        <f>(DU91-DU113)*IFERROR(VLOOKUP($E138,dataMethode!$D$41:$H$56,5,0),dataMethode!$H45)</f>
        <v>0</v>
      </c>
      <c r="DV138" s="143">
        <f>(DV91-DV113)*IFERROR(VLOOKUP($E138,dataMethode!$D$41:$H$56,5,0),dataMethode!$H45)</f>
        <v>0</v>
      </c>
      <c r="DW138" s="143">
        <f>(DW91-DW113)*IFERROR(VLOOKUP($E138,dataMethode!$D$41:$H$56,5,0),dataMethode!$H45)</f>
        <v>0</v>
      </c>
      <c r="DX138" s="143">
        <f>(DX91-DX113)*IFERROR(VLOOKUP($E138,dataMethode!$D$41:$H$56,5,0),dataMethode!$H45)</f>
        <v>0</v>
      </c>
      <c r="DY138" s="143">
        <f>(DY91-DY113)*IFERROR(VLOOKUP($E138,dataMethode!$D$41:$H$56,5,0),dataMethode!$H45)</f>
        <v>0</v>
      </c>
      <c r="DZ138" s="143">
        <f>(DZ91-DZ113)*IFERROR(VLOOKUP($E138,dataMethode!$D$41:$H$56,5,0),dataMethode!$H45)</f>
        <v>0</v>
      </c>
      <c r="EA138" s="143">
        <f>(EA91-EA113)*IFERROR(VLOOKUP($E138,dataMethode!$D$41:$H$56,5,0),dataMethode!$H45)</f>
        <v>0</v>
      </c>
      <c r="EB138" s="143">
        <f>(EB91-EB113)*IFERROR(VLOOKUP($E138,dataMethode!$D$41:$H$56,5,0),dataMethode!$H45)</f>
        <v>0</v>
      </c>
      <c r="EC138" s="143">
        <f>(EC91-EC113)*IFERROR(VLOOKUP($E138,dataMethode!$D$41:$H$56,5,0),dataMethode!$H45)</f>
        <v>0</v>
      </c>
      <c r="ED138" s="143">
        <f>(ED91-ED113)*IFERROR(VLOOKUP($E138,dataMethode!$D$41:$H$56,5,0),dataMethode!$H45)</f>
        <v>0</v>
      </c>
      <c r="EE138" s="143">
        <f>(EE91-EE113)*IFERROR(VLOOKUP($E138,dataMethode!$D$41:$H$56,5,0),dataMethode!$H45)</f>
        <v>0</v>
      </c>
      <c r="EF138" s="143">
        <f>(EF91-EF113)*IFERROR(VLOOKUP($E138,dataMethode!$D$41:$H$56,5,0),dataMethode!$H45)</f>
        <v>0</v>
      </c>
      <c r="EG138" s="143">
        <f>(EG91-EG113)*IFERROR(VLOOKUP($E138,dataMethode!$D$41:$H$56,5,0),dataMethode!$H45)</f>
        <v>0</v>
      </c>
      <c r="EH138" s="143">
        <f>(EH91-EH113)*IFERROR(VLOOKUP($E138,dataMethode!$D$41:$H$56,5,0),dataMethode!$H45)</f>
        <v>0</v>
      </c>
      <c r="EI138" s="143">
        <f>(EI91-EI113)*IFERROR(VLOOKUP($E138,dataMethode!$D$41:$H$56,5,0),dataMethode!$H45)</f>
        <v>0</v>
      </c>
      <c r="EJ138" s="143">
        <f>(EJ91-EJ113)*IFERROR(VLOOKUP($E138,dataMethode!$D$41:$H$56,5,0),dataMethode!$H45)</f>
        <v>0</v>
      </c>
      <c r="EK138" s="143">
        <f>(EK91-EK113)*IFERROR(VLOOKUP($E138,dataMethode!$D$41:$H$56,5,0),dataMethode!$H45)</f>
        <v>0</v>
      </c>
      <c r="EL138" s="143">
        <f>(EL91-EL113)*IFERROR(VLOOKUP($E138,dataMethode!$D$41:$H$56,5,0),dataMethode!$H45)</f>
        <v>0</v>
      </c>
      <c r="EM138" s="143">
        <f>(EM91-EM113)*IFERROR(VLOOKUP($E138,dataMethode!$D$41:$H$56,5,0),dataMethode!$H45)</f>
        <v>0</v>
      </c>
      <c r="EN138" s="143">
        <f>(EN91-EN113)*IFERROR(VLOOKUP($E138,dataMethode!$D$41:$H$56,5,0),dataMethode!$H45)</f>
        <v>0</v>
      </c>
      <c r="EO138" s="143">
        <f>(EO91-EO113)*IFERROR(VLOOKUP($E138,dataMethode!$D$41:$H$56,5,0),dataMethode!$H45)</f>
        <v>0</v>
      </c>
      <c r="EP138" s="143">
        <f>(EP91-EP113)*IFERROR(VLOOKUP($E138,dataMethode!$D$41:$H$56,5,0),dataMethode!$H45)</f>
        <v>0</v>
      </c>
      <c r="EQ138" s="143">
        <f>(EQ91-EQ113)*IFERROR(VLOOKUP($E138,dataMethode!$D$41:$H$56,5,0),dataMethode!$H45)</f>
        <v>0</v>
      </c>
      <c r="ER138" s="143">
        <f>(ER91-ER113)*IFERROR(VLOOKUP($E138,dataMethode!$D$41:$H$56,5,0),dataMethode!$H45)</f>
        <v>0</v>
      </c>
      <c r="ES138" s="143">
        <f>(ES91-ES113)*IFERROR(VLOOKUP($E138,dataMethode!$D$41:$H$56,5,0),dataMethode!$H45)</f>
        <v>0</v>
      </c>
      <c r="ET138" s="143">
        <f>(ET91-ET113)*IFERROR(VLOOKUP($E138,dataMethode!$D$41:$H$56,5,0),dataMethode!$H45)</f>
        <v>0</v>
      </c>
      <c r="EU138" s="143">
        <f>(EU91-EU113)*IFERROR(VLOOKUP($E138,dataMethode!$D$41:$H$56,5,0),dataMethode!$H45)</f>
        <v>0</v>
      </c>
      <c r="EV138" s="143">
        <f>(EV91-EV113)*IFERROR(VLOOKUP($E138,dataMethode!$D$41:$H$56,5,0),dataMethode!$H45)</f>
        <v>0</v>
      </c>
      <c r="EW138" s="143">
        <f>(EW91-EW113)*IFERROR(VLOOKUP($E138,dataMethode!$D$41:$H$56,5,0),dataMethode!$H45)</f>
        <v>0</v>
      </c>
      <c r="EX138" s="143">
        <f>(EX91-EX113)*IFERROR(VLOOKUP($E138,dataMethode!$D$41:$H$56,5,0),dataMethode!$H45)</f>
        <v>0</v>
      </c>
      <c r="EY138" s="143">
        <f>(EY91-EY113)*IFERROR(VLOOKUP($E138,dataMethode!$D$41:$H$56,5,0),dataMethode!$H45)</f>
        <v>0</v>
      </c>
      <c r="EZ138" s="143">
        <f>(EZ91-EZ113)*IFERROR(VLOOKUP($E138,dataMethode!$D$41:$H$56,5,0),dataMethode!$H45)</f>
        <v>0</v>
      </c>
      <c r="FA138" s="143">
        <f>(FA91-FA113)*IFERROR(VLOOKUP($E138,dataMethode!$D$41:$H$56,5,0),dataMethode!$H45)</f>
        <v>0</v>
      </c>
      <c r="FB138" s="143">
        <f>(FB91-FB113)*IFERROR(VLOOKUP($E138,dataMethode!$D$41:$H$56,5,0),dataMethode!$H45)</f>
        <v>0</v>
      </c>
      <c r="FC138" s="143">
        <f>(FC91-FC113)*IFERROR(VLOOKUP($E138,dataMethode!$D$41:$H$56,5,0),dataMethode!$H45)</f>
        <v>0</v>
      </c>
      <c r="FD138" s="143">
        <f>(FD91-FD113)*IFERROR(VLOOKUP($E138,dataMethode!$D$41:$H$56,5,0),dataMethode!$H45)</f>
        <v>0</v>
      </c>
      <c r="FE138" s="143">
        <f>(FE91-FE113)*IFERROR(VLOOKUP($E138,dataMethode!$D$41:$H$56,5,0),dataMethode!$H45)</f>
        <v>0</v>
      </c>
      <c r="FF138" s="143">
        <f>(FF91-FF113)*IFERROR(VLOOKUP($E138,dataMethode!$D$41:$H$56,5,0),dataMethode!$H45)</f>
        <v>0</v>
      </c>
      <c r="FG138" s="143">
        <f>(FG91-FG113)*IFERROR(VLOOKUP($E138,dataMethode!$D$41:$H$56,5,0),dataMethode!$H45)</f>
        <v>0</v>
      </c>
      <c r="FH138" s="143">
        <f>(FH91-FH113)*IFERROR(VLOOKUP($E138,dataMethode!$D$41:$H$56,5,0),dataMethode!$H45)</f>
        <v>0</v>
      </c>
      <c r="FI138" s="143">
        <f>(FI91-FI113)*IFERROR(VLOOKUP($E138,dataMethode!$D$41:$H$56,5,0),dataMethode!$H45)</f>
        <v>0</v>
      </c>
      <c r="FJ138" s="143">
        <f>(FJ91-FJ113)*IFERROR(VLOOKUP($E138,dataMethode!$D$41:$H$56,5,0),dataMethode!$H45)</f>
        <v>0</v>
      </c>
      <c r="FK138" s="143">
        <f>(FK91-FK113)*IFERROR(VLOOKUP($E138,dataMethode!$D$41:$H$56,5,0),dataMethode!$H45)</f>
        <v>0</v>
      </c>
      <c r="FL138" s="143">
        <f>(FL91-FL113)*IFERROR(VLOOKUP($E138,dataMethode!$D$41:$H$56,5,0),dataMethode!$H45)</f>
        <v>0</v>
      </c>
      <c r="FM138" s="143">
        <f>(FM91-FM113)*IFERROR(VLOOKUP($E138,dataMethode!$D$41:$H$56,5,0),dataMethode!$H45)</f>
        <v>0</v>
      </c>
      <c r="FN138" s="143">
        <f>(FN91-FN113)*IFERROR(VLOOKUP($E138,dataMethode!$D$41:$H$56,5,0),dataMethode!$H45)</f>
        <v>0</v>
      </c>
      <c r="FO138" s="143">
        <f>(FO91-FO113)*IFERROR(VLOOKUP($E138,dataMethode!$D$41:$H$56,5,0),dataMethode!$H45)</f>
        <v>0</v>
      </c>
      <c r="FP138" s="143">
        <f>(FP91-FP113)*IFERROR(VLOOKUP($E138,dataMethode!$D$41:$H$56,5,0),dataMethode!$H45)</f>
        <v>0</v>
      </c>
      <c r="FQ138" s="143">
        <f>(FQ91-FQ113)*IFERROR(VLOOKUP($E138,dataMethode!$D$41:$H$56,5,0),dataMethode!$H45)</f>
        <v>0</v>
      </c>
      <c r="FR138" s="143">
        <f>(FR91-FR113)*IFERROR(VLOOKUP($E138,dataMethode!$D$41:$H$56,5,0),dataMethode!$H45)</f>
        <v>0</v>
      </c>
      <c r="FS138" s="143">
        <f>(FS91-FS113)*IFERROR(VLOOKUP($E138,dataMethode!$D$41:$H$56,5,0),dataMethode!$H45)</f>
        <v>0</v>
      </c>
      <c r="FT138" s="143">
        <f>(FT91-FT113)*IFERROR(VLOOKUP($E138,dataMethode!$D$41:$H$56,5,0),dataMethode!$H45)</f>
        <v>0</v>
      </c>
      <c r="FU138" s="143">
        <f>(FU91-FU113)*IFERROR(VLOOKUP($E138,dataMethode!$D$41:$H$56,5,0),dataMethode!$H45)</f>
        <v>0</v>
      </c>
      <c r="FV138" s="143">
        <f>(FV91-FV113)*IFERROR(VLOOKUP($E138,dataMethode!$D$41:$H$56,5,0),dataMethode!$H45)</f>
        <v>0</v>
      </c>
      <c r="FW138" s="143">
        <f>(FW91-FW113)*IFERROR(VLOOKUP($E138,dataMethode!$D$41:$H$56,5,0),dataMethode!$H45)</f>
        <v>0</v>
      </c>
      <c r="FX138" s="143">
        <f>(FX91-FX113)*IFERROR(VLOOKUP($E138,dataMethode!$D$41:$H$56,5,0),dataMethode!$H45)</f>
        <v>0</v>
      </c>
      <c r="FY138" s="143">
        <f>(FY91-FY113)*IFERROR(VLOOKUP($E138,dataMethode!$D$41:$H$56,5,0),dataMethode!$H45)</f>
        <v>0</v>
      </c>
      <c r="FZ138" s="143">
        <f>(FZ91-FZ113)*IFERROR(VLOOKUP($E138,dataMethode!$D$41:$H$56,5,0),dataMethode!$H45)</f>
        <v>0</v>
      </c>
      <c r="GA138" s="143">
        <f>(GA91-GA113)*IFERROR(VLOOKUP($E138,dataMethode!$D$41:$H$56,5,0),dataMethode!$H45)</f>
        <v>0</v>
      </c>
      <c r="GB138" s="143">
        <f>(GB91-GB113)*IFERROR(VLOOKUP($E138,dataMethode!$D$41:$H$56,5,0),dataMethode!$H45)</f>
        <v>0</v>
      </c>
      <c r="GC138" s="143">
        <f>(GC91-GC113)*IFERROR(VLOOKUP($E138,dataMethode!$D$41:$H$56,5,0),dataMethode!$H45)</f>
        <v>0</v>
      </c>
      <c r="GD138" s="143">
        <f>(GD91-GD113)*IFERROR(VLOOKUP($E138,dataMethode!$D$41:$H$56,5,0),dataMethode!$H45)</f>
        <v>0</v>
      </c>
      <c r="GE138" s="143">
        <f>(GE91-GE113)*IFERROR(VLOOKUP($E138,dataMethode!$D$41:$H$56,5,0),dataMethode!$H45)</f>
        <v>0</v>
      </c>
      <c r="GF138" s="143">
        <f>(GF91-GF113)*IFERROR(VLOOKUP($E138,dataMethode!$D$41:$H$56,5,0),dataMethode!$H45)</f>
        <v>0</v>
      </c>
      <c r="GG138" s="143"/>
    </row>
    <row r="139">
      <c r="A139" s="66"/>
      <c r="B139" s="66"/>
      <c r="C139" s="66"/>
      <c r="D139" s="20" t="s">
        <v>170</v>
      </c>
      <c r="E139" s="142" t="str">
        <f>"BE"&amp;"balivage"&amp;Projet!$E$16</f>
        <v>BEbalivageChêne rouvre (sessile)</v>
      </c>
      <c r="F139" s="50" t="s">
        <v>76</v>
      </c>
      <c r="H139" s="143">
        <f>(H92-H114)*IFERROR(VLOOKUP($E139,dataMethode!$D$41:$H$56,5,0),dataMethode!$H46)</f>
        <v>8.6025</v>
      </c>
      <c r="I139" s="143">
        <f>(I92-I114)*IFERROR(VLOOKUP($E139,dataMethode!$D$41:$H$56,5,0),dataMethode!$H46)</f>
        <v>0</v>
      </c>
      <c r="J139" s="143">
        <f>(J92-J114)*IFERROR(VLOOKUP($E139,dataMethode!$D$41:$H$56,5,0),dataMethode!$H46)</f>
        <v>0</v>
      </c>
      <c r="K139" s="143">
        <f>(K92-K114)*IFERROR(VLOOKUP($E139,dataMethode!$D$41:$H$56,5,0),dataMethode!$H46)</f>
        <v>0</v>
      </c>
      <c r="L139" s="143">
        <f>(L92-L114)*IFERROR(VLOOKUP($E139,dataMethode!$D$41:$H$56,5,0),dataMethode!$H46)</f>
        <v>0</v>
      </c>
      <c r="M139" s="143">
        <f>(M92-M114)*IFERROR(VLOOKUP($E139,dataMethode!$D$41:$H$56,5,0),dataMethode!$H46)</f>
        <v>0</v>
      </c>
      <c r="N139" s="143">
        <f>(N92-N114)*IFERROR(VLOOKUP($E139,dataMethode!$D$41:$H$56,5,0),dataMethode!$H46)</f>
        <v>0</v>
      </c>
      <c r="O139" s="143">
        <f>(O92-O114)*IFERROR(VLOOKUP($E139,dataMethode!$D$41:$H$56,5,0),dataMethode!$H46)</f>
        <v>7.55213625</v>
      </c>
      <c r="P139" s="143">
        <f>(P92-P114)*IFERROR(VLOOKUP($E139,dataMethode!$D$41:$H$56,5,0),dataMethode!$H46)</f>
        <v>0</v>
      </c>
      <c r="Q139" s="143">
        <f>(Q92-Q114)*IFERROR(VLOOKUP($E139,dataMethode!$D$41:$H$56,5,0),dataMethode!$H46)</f>
        <v>0</v>
      </c>
      <c r="R139" s="143">
        <f>(R92-R114)*IFERROR(VLOOKUP($E139,dataMethode!$D$41:$H$56,5,0),dataMethode!$H46)</f>
        <v>0</v>
      </c>
      <c r="S139" s="143">
        <f>(S92-S114)*IFERROR(VLOOKUP($E139,dataMethode!$D$41:$H$56,5,0),dataMethode!$H46)</f>
        <v>0</v>
      </c>
      <c r="T139" s="143">
        <f>(T92-T114)*IFERROR(VLOOKUP($E139,dataMethode!$D$41:$H$56,5,0),dataMethode!$H46)</f>
        <v>0</v>
      </c>
      <c r="U139" s="143">
        <f>(U92-U114)*IFERROR(VLOOKUP($E139,dataMethode!$D$41:$H$56,5,0),dataMethode!$H46)</f>
        <v>-79.045</v>
      </c>
      <c r="V139" s="143">
        <f>(V92-V114)*IFERROR(VLOOKUP($E139,dataMethode!$D$41:$H$56,5,0),dataMethode!$H46)</f>
        <v>8.229586875</v>
      </c>
      <c r="W139" s="143">
        <f>(W92-W114)*IFERROR(VLOOKUP($E139,dataMethode!$D$41:$H$56,5,0),dataMethode!$H46)</f>
        <v>0</v>
      </c>
      <c r="X139" s="143">
        <f>(X92-X114)*IFERROR(VLOOKUP($E139,dataMethode!$D$41:$H$56,5,0),dataMethode!$H46)</f>
        <v>0</v>
      </c>
      <c r="Y139" s="143">
        <f>(Y92-Y114)*IFERROR(VLOOKUP($E139,dataMethode!$D$41:$H$56,5,0),dataMethode!$H46)</f>
        <v>0</v>
      </c>
      <c r="Z139" s="143">
        <f>(Z92-Z114)*IFERROR(VLOOKUP($E139,dataMethode!$D$41:$H$56,5,0),dataMethode!$H46)</f>
        <v>0</v>
      </c>
      <c r="AA139" s="143">
        <f>(AA92-AA114)*IFERROR(VLOOKUP($E139,dataMethode!$D$41:$H$56,5,0),dataMethode!$H46)</f>
        <v>0</v>
      </c>
      <c r="AB139" s="143">
        <f>(AB92-AB114)*IFERROR(VLOOKUP($E139,dataMethode!$D$41:$H$56,5,0),dataMethode!$H46)</f>
        <v>0</v>
      </c>
      <c r="AC139" s="143">
        <f>(AC92-AC114)*IFERROR(VLOOKUP($E139,dataMethode!$D$41:$H$56,5,0),dataMethode!$H46)</f>
        <v>8.129818125</v>
      </c>
      <c r="AD139" s="143">
        <f>(AD92-AD114)*IFERROR(VLOOKUP($E139,dataMethode!$D$41:$H$56,5,0),dataMethode!$H46)</f>
        <v>0</v>
      </c>
      <c r="AE139" s="143">
        <f>(AE92-AE114)*IFERROR(VLOOKUP($E139,dataMethode!$D$41:$H$56,5,0),dataMethode!$H46)</f>
        <v>0</v>
      </c>
      <c r="AF139" s="143">
        <f>(AF92-AF114)*IFERROR(VLOOKUP($E139,dataMethode!$D$41:$H$56,5,0),dataMethode!$H46)</f>
        <v>0</v>
      </c>
      <c r="AG139" s="143">
        <f>(AG92-AG114)*IFERROR(VLOOKUP($E139,dataMethode!$D$41:$H$56,5,0),dataMethode!$H46)</f>
        <v>0</v>
      </c>
      <c r="AH139" s="143">
        <f>(AH92-AH114)*IFERROR(VLOOKUP($E139,dataMethode!$D$41:$H$56,5,0),dataMethode!$H46)</f>
        <v>0</v>
      </c>
      <c r="AI139" s="143">
        <f>(AI92-AI114)*IFERROR(VLOOKUP($E139,dataMethode!$D$41:$H$56,5,0),dataMethode!$H46)</f>
        <v>0</v>
      </c>
      <c r="AJ139" s="143">
        <f>(AJ92-AJ114)*IFERROR(VLOOKUP($E139,dataMethode!$D$41:$H$56,5,0),dataMethode!$H46)</f>
        <v>0</v>
      </c>
      <c r="AK139" s="143">
        <f>(AK92-AK114)*IFERROR(VLOOKUP($E139,dataMethode!$D$41:$H$56,5,0),dataMethode!$H46)</f>
        <v>0</v>
      </c>
      <c r="AL139" s="143">
        <f>(AL92-AL114)*IFERROR(VLOOKUP($E139,dataMethode!$D$41:$H$56,5,0),dataMethode!$H46)</f>
        <v>0</v>
      </c>
      <c r="AM139" s="143">
        <f>(AM92-AM114)*IFERROR(VLOOKUP($E139,dataMethode!$D$41:$H$56,5,0),dataMethode!$H46)</f>
        <v>5.69167375</v>
      </c>
      <c r="AN139" s="143">
        <f>(AN92-AN114)*IFERROR(VLOOKUP($E139,dataMethode!$D$41:$H$56,5,0),dataMethode!$H46)</f>
        <v>0</v>
      </c>
      <c r="AO139" s="143">
        <f>(AO92-AO114)*IFERROR(VLOOKUP($E139,dataMethode!$D$41:$H$56,5,0),dataMethode!$H46)</f>
        <v>0</v>
      </c>
      <c r="AP139" s="143">
        <f>(AP92-AP114)*IFERROR(VLOOKUP($E139,dataMethode!$D$41:$H$56,5,0),dataMethode!$H46)</f>
        <v>0</v>
      </c>
      <c r="AQ139" s="143">
        <f>(AQ92-AQ114)*IFERROR(VLOOKUP($E139,dataMethode!$D$41:$H$56,5,0),dataMethode!$H46)</f>
        <v>0</v>
      </c>
      <c r="AR139" s="143">
        <f>(AR92-AR114)*IFERROR(VLOOKUP($E139,dataMethode!$D$41:$H$56,5,0),dataMethode!$H46)</f>
        <v>0</v>
      </c>
      <c r="AS139" s="143">
        <f>(AS92-AS114)*IFERROR(VLOOKUP($E139,dataMethode!$D$41:$H$56,5,0),dataMethode!$H46)</f>
        <v>0</v>
      </c>
      <c r="AT139" s="143">
        <f>(AT92-AT114)*IFERROR(VLOOKUP($E139,dataMethode!$D$41:$H$56,5,0),dataMethode!$H46)</f>
        <v>0</v>
      </c>
      <c r="AU139" s="143">
        <f>(AU92-AU114)*IFERROR(VLOOKUP($E139,dataMethode!$D$41:$H$56,5,0),dataMethode!$H46)</f>
        <v>0</v>
      </c>
      <c r="AV139" s="143">
        <f>(AV92-AV114)*IFERROR(VLOOKUP($E139,dataMethode!$D$41:$H$56,5,0),dataMethode!$H46)</f>
        <v>0</v>
      </c>
      <c r="AW139" s="143">
        <f>(AW92-AW114)*IFERROR(VLOOKUP($E139,dataMethode!$D$41:$H$56,5,0),dataMethode!$H46)</f>
        <v>0</v>
      </c>
      <c r="AX139" s="143">
        <f>(AX92-AX114)*IFERROR(VLOOKUP($E139,dataMethode!$D$41:$H$56,5,0),dataMethode!$H46)</f>
        <v>0</v>
      </c>
      <c r="AY139" s="143">
        <f>(AY92-AY114)*IFERROR(VLOOKUP($E139,dataMethode!$D$41:$H$56,5,0),dataMethode!$H46)</f>
        <v>0</v>
      </c>
      <c r="AZ139" s="143">
        <f>(AZ92-AZ114)*IFERROR(VLOOKUP($E139,dataMethode!$D$41:$H$56,5,0),dataMethode!$H46)</f>
        <v>6.532715</v>
      </c>
      <c r="BA139" s="143">
        <f>(BA92-BA114)*IFERROR(VLOOKUP($E139,dataMethode!$D$41:$H$56,5,0),dataMethode!$H46)</f>
        <v>0</v>
      </c>
      <c r="BB139" s="143">
        <f>(BB92-BB114)*IFERROR(VLOOKUP($E139,dataMethode!$D$41:$H$56,5,0),dataMethode!$H46)</f>
        <v>0</v>
      </c>
      <c r="BC139" s="143">
        <f>(BC92-BC114)*IFERROR(VLOOKUP($E139,dataMethode!$D$41:$H$56,5,0),dataMethode!$H46)</f>
        <v>0</v>
      </c>
      <c r="BD139" s="143">
        <f>(BD92-BD114)*IFERROR(VLOOKUP($E139,dataMethode!$D$41:$H$56,5,0),dataMethode!$H46)</f>
        <v>0</v>
      </c>
      <c r="BE139" s="143">
        <f>(BE92-BE114)*IFERROR(VLOOKUP($E139,dataMethode!$D$41:$H$56,5,0),dataMethode!$H46)</f>
        <v>0</v>
      </c>
      <c r="BF139" s="143">
        <f>(BF92-BF114)*IFERROR(VLOOKUP($E139,dataMethode!$D$41:$H$56,5,0),dataMethode!$H46)</f>
        <v>0</v>
      </c>
      <c r="BG139" s="143">
        <f>(BG92-BG114)*IFERROR(VLOOKUP($E139,dataMethode!$D$41:$H$56,5,0),dataMethode!$H46)</f>
        <v>0</v>
      </c>
      <c r="BH139" s="143">
        <f>(BH92-BH114)*IFERROR(VLOOKUP($E139,dataMethode!$D$41:$H$56,5,0),dataMethode!$H46)</f>
        <v>0</v>
      </c>
      <c r="BI139" s="143">
        <f>(BI92-BI114)*IFERROR(VLOOKUP($E139,dataMethode!$D$41:$H$56,5,0),dataMethode!$H46)</f>
        <v>-79.045</v>
      </c>
      <c r="BJ139" s="143">
        <f>(BJ92-BJ114)*IFERROR(VLOOKUP($E139,dataMethode!$D$41:$H$56,5,0),dataMethode!$H46)</f>
        <v>0</v>
      </c>
      <c r="BK139" s="143">
        <f>(BK92-BK114)*IFERROR(VLOOKUP($E139,dataMethode!$D$41:$H$56,5,0),dataMethode!$H46)</f>
        <v>0</v>
      </c>
      <c r="BL139" s="143">
        <f>(BL92-BL114)*IFERROR(VLOOKUP($E139,dataMethode!$D$41:$H$56,5,0),dataMethode!$H46)</f>
        <v>0</v>
      </c>
      <c r="BM139" s="143">
        <f>(BM92-BM114)*IFERROR(VLOOKUP($E139,dataMethode!$D$41:$H$56,5,0),dataMethode!$H46)</f>
        <v>7.2896525</v>
      </c>
      <c r="BN139" s="143">
        <f>(BN92-BN114)*IFERROR(VLOOKUP($E139,dataMethode!$D$41:$H$56,5,0),dataMethode!$H46)</f>
        <v>0</v>
      </c>
      <c r="BO139" s="143">
        <f>(BO92-BO114)*IFERROR(VLOOKUP($E139,dataMethode!$D$41:$H$56,5,0),dataMethode!$H46)</f>
        <v>0</v>
      </c>
      <c r="BP139" s="143">
        <f>(BP92-BP114)*IFERROR(VLOOKUP($E139,dataMethode!$D$41:$H$56,5,0),dataMethode!$H46)</f>
        <v>0</v>
      </c>
      <c r="BQ139" s="143">
        <f>(BQ92-BQ114)*IFERROR(VLOOKUP($E139,dataMethode!$D$41:$H$56,5,0),dataMethode!$H46)</f>
        <v>0</v>
      </c>
      <c r="BR139" s="143">
        <f>(BR92-BR114)*IFERROR(VLOOKUP($E139,dataMethode!$D$41:$H$56,5,0),dataMethode!$H46)</f>
        <v>0</v>
      </c>
      <c r="BS139" s="143">
        <f>(BS92-BS114)*IFERROR(VLOOKUP($E139,dataMethode!$D$41:$H$56,5,0),dataMethode!$H46)</f>
        <v>0</v>
      </c>
      <c r="BT139" s="143">
        <f>(BT92-BT114)*IFERROR(VLOOKUP($E139,dataMethode!$D$41:$H$56,5,0),dataMethode!$H46)</f>
        <v>0</v>
      </c>
      <c r="BU139" s="143">
        <f>(BU92-BU114)*IFERROR(VLOOKUP($E139,dataMethode!$D$41:$H$56,5,0),dataMethode!$H46)</f>
        <v>0</v>
      </c>
      <c r="BV139" s="143">
        <f>(BV92-BV114)*IFERROR(VLOOKUP($E139,dataMethode!$D$41:$H$56,5,0),dataMethode!$H46)</f>
        <v>0</v>
      </c>
      <c r="BW139" s="143">
        <f>(BW92-BW114)*IFERROR(VLOOKUP($E139,dataMethode!$D$41:$H$56,5,0),dataMethode!$H46)</f>
        <v>0</v>
      </c>
      <c r="BX139" s="143">
        <f>(BX92-BX114)*IFERROR(VLOOKUP($E139,dataMethode!$D$41:$H$56,5,0),dataMethode!$H46)</f>
        <v>0</v>
      </c>
      <c r="BY139" s="143">
        <f>(BY92-BY114)*IFERROR(VLOOKUP($E139,dataMethode!$D$41:$H$56,5,0),dataMethode!$H46)</f>
        <v>0</v>
      </c>
      <c r="BZ139" s="143">
        <f>(BZ92-BZ114)*IFERROR(VLOOKUP($E139,dataMethode!$D$41:$H$56,5,0),dataMethode!$H46)</f>
        <v>7.9708975</v>
      </c>
      <c r="CA139" s="143">
        <f>(CA92-CA114)*IFERROR(VLOOKUP($E139,dataMethode!$D$41:$H$56,5,0),dataMethode!$H46)</f>
        <v>0</v>
      </c>
      <c r="CB139" s="143">
        <f>(CB92-CB114)*IFERROR(VLOOKUP($E139,dataMethode!$D$41:$H$56,5,0),dataMethode!$H46)</f>
        <v>0</v>
      </c>
      <c r="CC139" s="143">
        <f>(CC92-CC114)*IFERROR(VLOOKUP($E139,dataMethode!$D$41:$H$56,5,0),dataMethode!$H46)</f>
        <v>0</v>
      </c>
      <c r="CD139" s="143">
        <f>(CD92-CD114)*IFERROR(VLOOKUP($E139,dataMethode!$D$41:$H$56,5,0),dataMethode!$H46)</f>
        <v>0</v>
      </c>
      <c r="CE139" s="143">
        <f>(CE92-CE114)*IFERROR(VLOOKUP($E139,dataMethode!$D$41:$H$56,5,0),dataMethode!$H46)</f>
        <v>0</v>
      </c>
      <c r="CF139" s="143">
        <f>(CF92-CF114)*IFERROR(VLOOKUP($E139,dataMethode!$D$41:$H$56,5,0),dataMethode!$H46)</f>
        <v>0</v>
      </c>
      <c r="CG139" s="143">
        <f>(CG92-CG114)*IFERROR(VLOOKUP($E139,dataMethode!$D$41:$H$56,5,0),dataMethode!$H46)</f>
        <v>0</v>
      </c>
      <c r="CH139" s="143">
        <f>(CH92-CH114)*IFERROR(VLOOKUP($E139,dataMethode!$D$41:$H$56,5,0),dataMethode!$H46)</f>
        <v>0</v>
      </c>
      <c r="CI139" s="143">
        <f>(CI92-CI114)*IFERROR(VLOOKUP($E139,dataMethode!$D$41:$H$56,5,0),dataMethode!$H46)</f>
        <v>0</v>
      </c>
      <c r="CJ139" s="143">
        <f>(CJ92-CJ114)*IFERROR(VLOOKUP($E139,dataMethode!$D$41:$H$56,5,0),dataMethode!$H46)</f>
        <v>0</v>
      </c>
      <c r="CK139" s="143">
        <f>(CK92-CK114)*IFERROR(VLOOKUP($E139,dataMethode!$D$41:$H$56,5,0),dataMethode!$H46)</f>
        <v>0</v>
      </c>
      <c r="CL139" s="143">
        <f>(CL92-CL114)*IFERROR(VLOOKUP($E139,dataMethode!$D$41:$H$56,5,0),dataMethode!$H46)</f>
        <v>0</v>
      </c>
      <c r="CM139" s="143">
        <f>(CM92-CM114)*IFERROR(VLOOKUP($E139,dataMethode!$D$41:$H$56,5,0),dataMethode!$H46)</f>
        <v>8.58401625</v>
      </c>
      <c r="CN139" s="143">
        <f>(CN92-CN114)*IFERROR(VLOOKUP($E139,dataMethode!$D$41:$H$56,5,0),dataMethode!$H46)</f>
        <v>0</v>
      </c>
      <c r="CO139" s="143">
        <f>(CO92-CO114)*IFERROR(VLOOKUP($E139,dataMethode!$D$41:$H$56,5,0),dataMethode!$H46)</f>
        <v>0</v>
      </c>
      <c r="CP139" s="143">
        <f>(CP92-CP114)*IFERROR(VLOOKUP($E139,dataMethode!$D$41:$H$56,5,0),dataMethode!$H46)</f>
        <v>0</v>
      </c>
      <c r="CQ139" s="143">
        <f>(CQ92-CQ114)*IFERROR(VLOOKUP($E139,dataMethode!$D$41:$H$56,5,0),dataMethode!$H46)</f>
        <v>0</v>
      </c>
      <c r="CR139" s="143">
        <f>(CR92-CR114)*IFERROR(VLOOKUP($E139,dataMethode!$D$41:$H$56,5,0),dataMethode!$H46)</f>
        <v>0</v>
      </c>
      <c r="CS139" s="143">
        <f>(CS92-CS114)*IFERROR(VLOOKUP($E139,dataMethode!$D$41:$H$56,5,0),dataMethode!$H46)</f>
        <v>0</v>
      </c>
      <c r="CT139" s="143">
        <f>(CT92-CT114)*IFERROR(VLOOKUP($E139,dataMethode!$D$41:$H$56,5,0),dataMethode!$H46)</f>
        <v>0</v>
      </c>
      <c r="CU139" s="143">
        <f>(CU92-CU114)*IFERROR(VLOOKUP($E139,dataMethode!$D$41:$H$56,5,0),dataMethode!$H46)</f>
        <v>0</v>
      </c>
      <c r="CV139" s="143">
        <f>(CV92-CV114)*IFERROR(VLOOKUP($E139,dataMethode!$D$41:$H$56,5,0),dataMethode!$H46)</f>
        <v>0</v>
      </c>
      <c r="CW139" s="143">
        <f>(CW92-CW114)*IFERROR(VLOOKUP($E139,dataMethode!$D$41:$H$56,5,0),dataMethode!$H46)</f>
        <v>-79.045</v>
      </c>
      <c r="CX139" s="143">
        <f>(CX92-CX114)*IFERROR(VLOOKUP($E139,dataMethode!$D$41:$H$56,5,0),dataMethode!$H46)</f>
        <v>0</v>
      </c>
      <c r="CY139" s="143">
        <f>(CY92-CY114)*IFERROR(VLOOKUP($E139,dataMethode!$D$41:$H$56,5,0),dataMethode!$H46)</f>
        <v>0</v>
      </c>
      <c r="CZ139" s="143">
        <f>(CZ92-CZ114)*IFERROR(VLOOKUP($E139,dataMethode!$D$41:$H$56,5,0),dataMethode!$H46)</f>
        <v>9.13582375</v>
      </c>
      <c r="DA139" s="143">
        <f>(DA92-DA114)*IFERROR(VLOOKUP($E139,dataMethode!$D$41:$H$56,5,0),dataMethode!$H46)</f>
        <v>0</v>
      </c>
      <c r="DB139" s="143">
        <f>(DB92-DB114)*IFERROR(VLOOKUP($E139,dataMethode!$D$41:$H$56,5,0),dataMethode!$H46)</f>
        <v>0</v>
      </c>
      <c r="DC139" s="143">
        <f>(DC92-DC114)*IFERROR(VLOOKUP($E139,dataMethode!$D$41:$H$56,5,0),dataMethode!$H46)</f>
        <v>0</v>
      </c>
      <c r="DD139" s="143">
        <f>(DD92-DD114)*IFERROR(VLOOKUP($E139,dataMethode!$D$41:$H$56,5,0),dataMethode!$H46)</f>
        <v>0</v>
      </c>
      <c r="DE139" s="143">
        <f>(DE92-DE114)*IFERROR(VLOOKUP($E139,dataMethode!$D$41:$H$56,5,0),dataMethode!$H46)</f>
        <v>0</v>
      </c>
      <c r="DF139" s="143">
        <f>(DF92-DF114)*IFERROR(VLOOKUP($E139,dataMethode!$D$41:$H$56,5,0),dataMethode!$H46)</f>
        <v>0</v>
      </c>
      <c r="DG139" s="143">
        <f>(DG92-DG114)*IFERROR(VLOOKUP($E139,dataMethode!$D$41:$H$56,5,0),dataMethode!$H46)</f>
        <v>0</v>
      </c>
      <c r="DH139" s="143">
        <f>(DH92-DH114)*IFERROR(VLOOKUP($E139,dataMethode!$D$41:$H$56,5,0),dataMethode!$H46)</f>
        <v>0</v>
      </c>
      <c r="DI139" s="143">
        <f>(DI92-DI114)*IFERROR(VLOOKUP($E139,dataMethode!$D$41:$H$56,5,0),dataMethode!$H46)</f>
        <v>0</v>
      </c>
      <c r="DJ139" s="143">
        <f>(DJ92-DJ114)*IFERROR(VLOOKUP($E139,dataMethode!$D$41:$H$56,5,0),dataMethode!$H46)</f>
        <v>0</v>
      </c>
      <c r="DK139" s="143">
        <f>(DK92-DK114)*IFERROR(VLOOKUP($E139,dataMethode!$D$41:$H$56,5,0),dataMethode!$H46)</f>
        <v>0</v>
      </c>
      <c r="DL139" s="143">
        <f>(DL92-DL114)*IFERROR(VLOOKUP($E139,dataMethode!$D$41:$H$56,5,0),dataMethode!$H46)</f>
        <v>0</v>
      </c>
      <c r="DM139" s="143">
        <f>(DM92-DM114)*IFERROR(VLOOKUP($E139,dataMethode!$D$41:$H$56,5,0),dataMethode!$H46)</f>
        <v>9.6324525</v>
      </c>
      <c r="DN139" s="143">
        <f>(DN92-DN114)*IFERROR(VLOOKUP($E139,dataMethode!$D$41:$H$56,5,0),dataMethode!$H46)</f>
        <v>0</v>
      </c>
      <c r="DO139" s="143">
        <f>(DO92-DO114)*IFERROR(VLOOKUP($E139,dataMethode!$D$41:$H$56,5,0),dataMethode!$H46)</f>
        <v>0</v>
      </c>
      <c r="DP139" s="143">
        <f>(DP92-DP114)*IFERROR(VLOOKUP($E139,dataMethode!$D$41:$H$56,5,0),dataMethode!$H46)</f>
        <v>0</v>
      </c>
      <c r="DQ139" s="143">
        <f>(DQ92-DQ114)*IFERROR(VLOOKUP($E139,dataMethode!$D$41:$H$56,5,0),dataMethode!$H46)</f>
        <v>0</v>
      </c>
      <c r="DR139" s="143">
        <f>(DR92-DR114)*IFERROR(VLOOKUP($E139,dataMethode!$D$41:$H$56,5,0),dataMethode!$H46)</f>
        <v>0</v>
      </c>
      <c r="DS139" s="143">
        <f>(DS92-DS114)*IFERROR(VLOOKUP($E139,dataMethode!$D$41:$H$56,5,0),dataMethode!$H46)</f>
        <v>0</v>
      </c>
      <c r="DT139" s="143">
        <f>(DT92-DT114)*IFERROR(VLOOKUP($E139,dataMethode!$D$41:$H$56,5,0),dataMethode!$H46)</f>
        <v>0</v>
      </c>
      <c r="DU139" s="143">
        <f>(DU92-DU114)*IFERROR(VLOOKUP($E139,dataMethode!$D$41:$H$56,5,0),dataMethode!$H46)</f>
        <v>0</v>
      </c>
      <c r="DV139" s="143">
        <f>(DV92-DV114)*IFERROR(VLOOKUP($E139,dataMethode!$D$41:$H$56,5,0),dataMethode!$H46)</f>
        <v>0</v>
      </c>
      <c r="DW139" s="143">
        <f>(DW92-DW114)*IFERROR(VLOOKUP($E139,dataMethode!$D$41:$H$56,5,0),dataMethode!$H46)</f>
        <v>0</v>
      </c>
      <c r="DX139" s="143">
        <f>(DX92-DX114)*IFERROR(VLOOKUP($E139,dataMethode!$D$41:$H$56,5,0),dataMethode!$H46)</f>
        <v>0</v>
      </c>
      <c r="DY139" s="143">
        <f>(DY92-DY114)*IFERROR(VLOOKUP($E139,dataMethode!$D$41:$H$56,5,0),dataMethode!$H46)</f>
        <v>0</v>
      </c>
      <c r="DZ139" s="143">
        <f>(DZ92-DZ114)*IFERROR(VLOOKUP($E139,dataMethode!$D$41:$H$56,5,0),dataMethode!$H46)</f>
        <v>10.079415</v>
      </c>
      <c r="EA139" s="143">
        <f>(EA92-EA114)*IFERROR(VLOOKUP($E139,dataMethode!$D$41:$H$56,5,0),dataMethode!$H46)</f>
        <v>0</v>
      </c>
      <c r="EB139" s="143">
        <f>(EB92-EB114)*IFERROR(VLOOKUP($E139,dataMethode!$D$41:$H$56,5,0),dataMethode!$H46)</f>
        <v>0</v>
      </c>
      <c r="EC139" s="143">
        <f>(EC92-EC114)*IFERROR(VLOOKUP($E139,dataMethode!$D$41:$H$56,5,0),dataMethode!$H46)</f>
        <v>0</v>
      </c>
      <c r="ED139" s="143">
        <f>(ED92-ED114)*IFERROR(VLOOKUP($E139,dataMethode!$D$41:$H$56,5,0),dataMethode!$H46)</f>
        <v>0</v>
      </c>
      <c r="EE139" s="143">
        <f>(EE92-EE114)*IFERROR(VLOOKUP($E139,dataMethode!$D$41:$H$56,5,0),dataMethode!$H46)</f>
        <v>0</v>
      </c>
      <c r="EF139" s="143">
        <f>(EF92-EF114)*IFERROR(VLOOKUP($E139,dataMethode!$D$41:$H$56,5,0),dataMethode!$H46)</f>
        <v>0</v>
      </c>
      <c r="EG139" s="143">
        <f>(EG92-EG114)*IFERROR(VLOOKUP($E139,dataMethode!$D$41:$H$56,5,0),dataMethode!$H46)</f>
        <v>0</v>
      </c>
      <c r="EH139" s="143">
        <f>(EH92-EH114)*IFERROR(VLOOKUP($E139,dataMethode!$D$41:$H$56,5,0),dataMethode!$H46)</f>
        <v>0</v>
      </c>
      <c r="EI139" s="143">
        <f>(EI92-EI114)*IFERROR(VLOOKUP($E139,dataMethode!$D$41:$H$56,5,0),dataMethode!$H46)</f>
        <v>0</v>
      </c>
      <c r="EJ139" s="143">
        <f>(EJ92-EJ114)*IFERROR(VLOOKUP($E139,dataMethode!$D$41:$H$56,5,0),dataMethode!$H46)</f>
        <v>0</v>
      </c>
      <c r="EK139" s="143">
        <f>(EK92-EK114)*IFERROR(VLOOKUP($E139,dataMethode!$D$41:$H$56,5,0),dataMethode!$H46)</f>
        <v>-79.045</v>
      </c>
      <c r="EL139" s="143">
        <f>(EL92-EL114)*IFERROR(VLOOKUP($E139,dataMethode!$D$41:$H$56,5,0),dataMethode!$H46)</f>
        <v>0</v>
      </c>
      <c r="EM139" s="143">
        <f>(EM92-EM114)*IFERROR(VLOOKUP($E139,dataMethode!$D$41:$H$56,5,0),dataMethode!$H46)</f>
        <v>10.48168375</v>
      </c>
      <c r="EN139" s="143">
        <f>(EN92-EN114)*IFERROR(VLOOKUP($E139,dataMethode!$D$41:$H$56,5,0),dataMethode!$H46)</f>
        <v>0</v>
      </c>
      <c r="EO139" s="143">
        <f>(EO92-EO114)*IFERROR(VLOOKUP($E139,dataMethode!$D$41:$H$56,5,0),dataMethode!$H46)</f>
        <v>0</v>
      </c>
      <c r="EP139" s="143">
        <f>(EP92-EP114)*IFERROR(VLOOKUP($E139,dataMethode!$D$41:$H$56,5,0),dataMethode!$H46)</f>
        <v>0</v>
      </c>
      <c r="EQ139" s="143">
        <f>(EQ92-EQ114)*IFERROR(VLOOKUP($E139,dataMethode!$D$41:$H$56,5,0),dataMethode!$H46)</f>
        <v>0</v>
      </c>
      <c r="ER139" s="143">
        <f>(ER92-ER114)*IFERROR(VLOOKUP($E139,dataMethode!$D$41:$H$56,5,0),dataMethode!$H46)</f>
        <v>0</v>
      </c>
      <c r="ES139" s="143">
        <f>(ES92-ES114)*IFERROR(VLOOKUP($E139,dataMethode!$D$41:$H$56,5,0),dataMethode!$H46)</f>
        <v>0</v>
      </c>
      <c r="ET139" s="143">
        <f>(ET92-ET114)*IFERROR(VLOOKUP($E139,dataMethode!$D$41:$H$56,5,0),dataMethode!$H46)</f>
        <v>0</v>
      </c>
      <c r="EU139" s="143">
        <f>(EU92-EU114)*IFERROR(VLOOKUP($E139,dataMethode!$D$41:$H$56,5,0),dataMethode!$H46)</f>
        <v>0</v>
      </c>
      <c r="EV139" s="143">
        <f>(EV92-EV114)*IFERROR(VLOOKUP($E139,dataMethode!$D$41:$H$56,5,0),dataMethode!$H46)</f>
        <v>0</v>
      </c>
      <c r="EW139" s="143">
        <f>(EW92-EW114)*IFERROR(VLOOKUP($E139,dataMethode!$D$41:$H$56,5,0),dataMethode!$H46)</f>
        <v>0</v>
      </c>
      <c r="EX139" s="143">
        <f>(EX92-EX114)*IFERROR(VLOOKUP($E139,dataMethode!$D$41:$H$56,5,0),dataMethode!$H46)</f>
        <v>0</v>
      </c>
      <c r="EY139" s="143">
        <f>(EY92-EY114)*IFERROR(VLOOKUP($E139,dataMethode!$D$41:$H$56,5,0),dataMethode!$H46)</f>
        <v>0</v>
      </c>
      <c r="EZ139" s="143">
        <f>(EZ92-EZ114)*IFERROR(VLOOKUP($E139,dataMethode!$D$41:$H$56,5,0),dataMethode!$H46)</f>
        <v>10.8437225</v>
      </c>
      <c r="FA139" s="143">
        <f>(FA92-FA114)*IFERROR(VLOOKUP($E139,dataMethode!$D$41:$H$56,5,0),dataMethode!$H46)</f>
        <v>0</v>
      </c>
      <c r="FB139" s="143">
        <f>(FB92-FB114)*IFERROR(VLOOKUP($E139,dataMethode!$D$41:$H$56,5,0),dataMethode!$H46)</f>
        <v>0</v>
      </c>
      <c r="FC139" s="143">
        <f>(FC92-FC114)*IFERROR(VLOOKUP($E139,dataMethode!$D$41:$H$56,5,0),dataMethode!$H46)</f>
        <v>0</v>
      </c>
      <c r="FD139" s="143">
        <f>(FD92-FD114)*IFERROR(VLOOKUP($E139,dataMethode!$D$41:$H$56,5,0),dataMethode!$H46)</f>
        <v>0</v>
      </c>
      <c r="FE139" s="143">
        <f>(FE92-FE114)*IFERROR(VLOOKUP($E139,dataMethode!$D$41:$H$56,5,0),dataMethode!$H46)</f>
        <v>0</v>
      </c>
      <c r="FF139" s="143">
        <f>(FF92-FF114)*IFERROR(VLOOKUP($E139,dataMethode!$D$41:$H$56,5,0),dataMethode!$H46)</f>
        <v>0</v>
      </c>
      <c r="FG139" s="143">
        <f>(FG92-FG114)*IFERROR(VLOOKUP($E139,dataMethode!$D$41:$H$56,5,0),dataMethode!$H46)</f>
        <v>0</v>
      </c>
      <c r="FH139" s="143">
        <f>(FH92-FH114)*IFERROR(VLOOKUP($E139,dataMethode!$D$41:$H$56,5,0),dataMethode!$H46)</f>
        <v>0</v>
      </c>
      <c r="FI139" s="143">
        <f>(FI92-FI114)*IFERROR(VLOOKUP($E139,dataMethode!$D$41:$H$56,5,0),dataMethode!$H46)</f>
        <v>0</v>
      </c>
      <c r="FJ139" s="143">
        <f>(FJ92-FJ114)*IFERROR(VLOOKUP($E139,dataMethode!$D$41:$H$56,5,0),dataMethode!$H46)</f>
        <v>0</v>
      </c>
      <c r="FK139" s="143">
        <f>(FK92-FK114)*IFERROR(VLOOKUP($E139,dataMethode!$D$41:$H$56,5,0),dataMethode!$H46)</f>
        <v>0</v>
      </c>
      <c r="FL139" s="143">
        <f>(FL92-FL114)*IFERROR(VLOOKUP($E139,dataMethode!$D$41:$H$56,5,0),dataMethode!$H46)</f>
        <v>0</v>
      </c>
      <c r="FM139" s="143">
        <f>(FM92-FM114)*IFERROR(VLOOKUP($E139,dataMethode!$D$41:$H$56,5,0),dataMethode!$H46)</f>
        <v>11.16956125</v>
      </c>
      <c r="FN139" s="143">
        <f>(FN92-FN114)*IFERROR(VLOOKUP($E139,dataMethode!$D$41:$H$56,5,0),dataMethode!$H46)</f>
        <v>0</v>
      </c>
      <c r="FO139" s="143">
        <f>(FO92-FO114)*IFERROR(VLOOKUP($E139,dataMethode!$D$41:$H$56,5,0),dataMethode!$H46)</f>
        <v>0</v>
      </c>
      <c r="FP139" s="143">
        <f>(FP92-FP114)*IFERROR(VLOOKUP($E139,dataMethode!$D$41:$H$56,5,0),dataMethode!$H46)</f>
        <v>0</v>
      </c>
      <c r="FQ139" s="143">
        <f>(FQ92-FQ114)*IFERROR(VLOOKUP($E139,dataMethode!$D$41:$H$56,5,0),dataMethode!$H46)</f>
        <v>0</v>
      </c>
      <c r="FR139" s="143">
        <f>(FR92-FR114)*IFERROR(VLOOKUP($E139,dataMethode!$D$41:$H$56,5,0),dataMethode!$H46)</f>
        <v>0</v>
      </c>
      <c r="FS139" s="143">
        <f>(FS92-FS114)*IFERROR(VLOOKUP($E139,dataMethode!$D$41:$H$56,5,0),dataMethode!$H46)</f>
        <v>0</v>
      </c>
      <c r="FT139" s="143">
        <f>(FT92-FT114)*IFERROR(VLOOKUP($E139,dataMethode!$D$41:$H$56,5,0),dataMethode!$H46)</f>
        <v>0</v>
      </c>
      <c r="FU139" s="143">
        <f>(FU92-FU114)*IFERROR(VLOOKUP($E139,dataMethode!$D$41:$H$56,5,0),dataMethode!$H46)</f>
        <v>0</v>
      </c>
      <c r="FV139" s="143">
        <f>(FV92-FV114)*IFERROR(VLOOKUP($E139,dataMethode!$D$41:$H$56,5,0),dataMethode!$H46)</f>
        <v>0</v>
      </c>
      <c r="FW139" s="143">
        <f>(FW92-FW114)*IFERROR(VLOOKUP($E139,dataMethode!$D$41:$H$56,5,0),dataMethode!$H46)</f>
        <v>0</v>
      </c>
      <c r="FX139" s="143">
        <f>(FX92-FX114)*IFERROR(VLOOKUP($E139,dataMethode!$D$41:$H$56,5,0),dataMethode!$H46)</f>
        <v>0</v>
      </c>
      <c r="FY139" s="143">
        <f>(FY92-FY114)*IFERROR(VLOOKUP($E139,dataMethode!$D$41:$H$56,5,0),dataMethode!$H46)</f>
        <v>-79.045</v>
      </c>
      <c r="FZ139" s="143">
        <f>(FZ92-FZ114)*IFERROR(VLOOKUP($E139,dataMethode!$D$41:$H$56,5,0),dataMethode!$H46)</f>
        <v>11.46281375</v>
      </c>
      <c r="GA139" s="143">
        <f>(GA92-GA114)*IFERROR(VLOOKUP($E139,dataMethode!$D$41:$H$56,5,0),dataMethode!$H46)</f>
        <v>0</v>
      </c>
      <c r="GB139" s="143">
        <f>(GB92-GB114)*IFERROR(VLOOKUP($E139,dataMethode!$D$41:$H$56,5,0),dataMethode!$H46)</f>
        <v>0</v>
      </c>
      <c r="GC139" s="143">
        <f>(GC92-GC114)*IFERROR(VLOOKUP($E139,dataMethode!$D$41:$H$56,5,0),dataMethode!$H46)</f>
        <v>0</v>
      </c>
      <c r="GD139" s="143">
        <f>(GD92-GD114)*IFERROR(VLOOKUP($E139,dataMethode!$D$41:$H$56,5,0),dataMethode!$H46)</f>
        <v>0</v>
      </c>
      <c r="GE139" s="143">
        <f>(GE92-GE114)*IFERROR(VLOOKUP($E139,dataMethode!$D$41:$H$56,5,0),dataMethode!$H46)</f>
        <v>0</v>
      </c>
      <c r="GF139" s="143">
        <f>(GF92-GF114)*IFERROR(VLOOKUP($E139,dataMethode!$D$41:$H$56,5,0),dataMethode!$H46)</f>
        <v>0</v>
      </c>
      <c r="GG139" s="143"/>
    </row>
    <row r="140">
      <c r="A140" s="66"/>
      <c r="B140" s="66"/>
      <c r="C140" s="66"/>
      <c r="D140" s="92" t="s">
        <v>171</v>
      </c>
      <c r="E140" s="116"/>
      <c r="F140" s="116" t="s">
        <v>76</v>
      </c>
      <c r="G140" s="117"/>
      <c r="H140" s="144">
        <f t="shared" ref="H140:GF140" si="31">H135+H136+H137+H138+H139</f>
        <v>9.765</v>
      </c>
      <c r="I140" s="144">
        <f t="shared" si="31"/>
        <v>0</v>
      </c>
      <c r="J140" s="144">
        <f t="shared" si="31"/>
        <v>0</v>
      </c>
      <c r="K140" s="144">
        <f t="shared" si="31"/>
        <v>0</v>
      </c>
      <c r="L140" s="144">
        <f t="shared" si="31"/>
        <v>0</v>
      </c>
      <c r="M140" s="144">
        <f t="shared" si="31"/>
        <v>0</v>
      </c>
      <c r="N140" s="144">
        <f t="shared" si="31"/>
        <v>0</v>
      </c>
      <c r="O140" s="144">
        <f t="shared" si="31"/>
        <v>8.79368625</v>
      </c>
      <c r="P140" s="144">
        <f t="shared" si="31"/>
        <v>0</v>
      </c>
      <c r="Q140" s="144">
        <f t="shared" si="31"/>
        <v>0</v>
      </c>
      <c r="R140" s="144">
        <f t="shared" si="31"/>
        <v>0</v>
      </c>
      <c r="S140" s="144">
        <f t="shared" si="31"/>
        <v>0</v>
      </c>
      <c r="T140" s="144">
        <f t="shared" si="31"/>
        <v>0</v>
      </c>
      <c r="U140" s="144">
        <f t="shared" si="31"/>
        <v>-79.045</v>
      </c>
      <c r="V140" s="144">
        <f t="shared" si="31"/>
        <v>10.46464875</v>
      </c>
      <c r="W140" s="144">
        <f t="shared" si="31"/>
        <v>0</v>
      </c>
      <c r="X140" s="144">
        <f t="shared" si="31"/>
        <v>0</v>
      </c>
      <c r="Y140" s="144">
        <f t="shared" si="31"/>
        <v>0</v>
      </c>
      <c r="Z140" s="144">
        <f t="shared" si="31"/>
        <v>0</v>
      </c>
      <c r="AA140" s="144">
        <f t="shared" si="31"/>
        <v>0</v>
      </c>
      <c r="AB140" s="144">
        <f t="shared" si="31"/>
        <v>0</v>
      </c>
      <c r="AC140" s="144">
        <f t="shared" si="31"/>
        <v>11.92073625</v>
      </c>
      <c r="AD140" s="144">
        <f t="shared" si="31"/>
        <v>0</v>
      </c>
      <c r="AE140" s="144">
        <f t="shared" si="31"/>
        <v>0</v>
      </c>
      <c r="AF140" s="144">
        <f t="shared" si="31"/>
        <v>0</v>
      </c>
      <c r="AG140" s="144">
        <f t="shared" si="31"/>
        <v>0</v>
      </c>
      <c r="AH140" s="144">
        <f t="shared" si="31"/>
        <v>0</v>
      </c>
      <c r="AI140" s="144">
        <f t="shared" si="31"/>
        <v>0</v>
      </c>
      <c r="AJ140" s="144">
        <f t="shared" si="31"/>
        <v>0</v>
      </c>
      <c r="AK140" s="144">
        <f t="shared" si="31"/>
        <v>0</v>
      </c>
      <c r="AL140" s="144">
        <f t="shared" si="31"/>
        <v>0</v>
      </c>
      <c r="AM140" s="144">
        <f t="shared" si="31"/>
        <v>9.6478225</v>
      </c>
      <c r="AN140" s="144">
        <f t="shared" si="31"/>
        <v>0</v>
      </c>
      <c r="AO140" s="144">
        <f t="shared" si="31"/>
        <v>0</v>
      </c>
      <c r="AP140" s="144">
        <f t="shared" si="31"/>
        <v>0</v>
      </c>
      <c r="AQ140" s="144">
        <f t="shared" si="31"/>
        <v>0</v>
      </c>
      <c r="AR140" s="144">
        <f t="shared" si="31"/>
        <v>0</v>
      </c>
      <c r="AS140" s="144">
        <f t="shared" si="31"/>
        <v>0</v>
      </c>
      <c r="AT140" s="144">
        <f t="shared" si="31"/>
        <v>0</v>
      </c>
      <c r="AU140" s="144">
        <f t="shared" si="31"/>
        <v>0</v>
      </c>
      <c r="AV140" s="144">
        <f t="shared" si="31"/>
        <v>0</v>
      </c>
      <c r="AW140" s="144">
        <f t="shared" si="31"/>
        <v>0</v>
      </c>
      <c r="AX140" s="144">
        <f t="shared" si="31"/>
        <v>0</v>
      </c>
      <c r="AY140" s="144">
        <f t="shared" si="31"/>
        <v>0</v>
      </c>
      <c r="AZ140" s="144">
        <f t="shared" si="31"/>
        <v>12.4435975</v>
      </c>
      <c r="BA140" s="144">
        <f t="shared" si="31"/>
        <v>0</v>
      </c>
      <c r="BB140" s="144">
        <f t="shared" si="31"/>
        <v>0</v>
      </c>
      <c r="BC140" s="144">
        <f t="shared" si="31"/>
        <v>0</v>
      </c>
      <c r="BD140" s="144">
        <f t="shared" si="31"/>
        <v>0</v>
      </c>
      <c r="BE140" s="144">
        <f t="shared" si="31"/>
        <v>0</v>
      </c>
      <c r="BF140" s="144">
        <f t="shared" si="31"/>
        <v>0</v>
      </c>
      <c r="BG140" s="144">
        <f t="shared" si="31"/>
        <v>0</v>
      </c>
      <c r="BH140" s="144">
        <f t="shared" si="31"/>
        <v>0</v>
      </c>
      <c r="BI140" s="144">
        <f t="shared" si="31"/>
        <v>-79.045</v>
      </c>
      <c r="BJ140" s="144">
        <f t="shared" si="31"/>
        <v>0</v>
      </c>
      <c r="BK140" s="144">
        <f t="shared" si="31"/>
        <v>0</v>
      </c>
      <c r="BL140" s="144">
        <f t="shared" si="31"/>
        <v>0</v>
      </c>
      <c r="BM140" s="144">
        <f t="shared" si="31"/>
        <v>14.959795</v>
      </c>
      <c r="BN140" s="144">
        <f t="shared" si="31"/>
        <v>0</v>
      </c>
      <c r="BO140" s="144">
        <f t="shared" si="31"/>
        <v>0</v>
      </c>
      <c r="BP140" s="144">
        <f t="shared" si="31"/>
        <v>0</v>
      </c>
      <c r="BQ140" s="144">
        <f t="shared" si="31"/>
        <v>0</v>
      </c>
      <c r="BR140" s="144">
        <f t="shared" si="31"/>
        <v>0</v>
      </c>
      <c r="BS140" s="144">
        <f t="shared" si="31"/>
        <v>0</v>
      </c>
      <c r="BT140" s="144">
        <f t="shared" si="31"/>
        <v>0</v>
      </c>
      <c r="BU140" s="144">
        <f t="shared" si="31"/>
        <v>0</v>
      </c>
      <c r="BV140" s="144">
        <f t="shared" si="31"/>
        <v>0</v>
      </c>
      <c r="BW140" s="144">
        <f t="shared" si="31"/>
        <v>0</v>
      </c>
      <c r="BX140" s="144">
        <f t="shared" si="31"/>
        <v>0</v>
      </c>
      <c r="BY140" s="144">
        <f t="shared" si="31"/>
        <v>0</v>
      </c>
      <c r="BZ140" s="144">
        <f t="shared" si="31"/>
        <v>17.224375</v>
      </c>
      <c r="CA140" s="144">
        <f t="shared" si="31"/>
        <v>0</v>
      </c>
      <c r="CB140" s="144">
        <f t="shared" si="31"/>
        <v>0</v>
      </c>
      <c r="CC140" s="144">
        <f t="shared" si="31"/>
        <v>0</v>
      </c>
      <c r="CD140" s="144">
        <f t="shared" si="31"/>
        <v>0</v>
      </c>
      <c r="CE140" s="144">
        <f t="shared" si="31"/>
        <v>0</v>
      </c>
      <c r="CF140" s="144">
        <f t="shared" si="31"/>
        <v>0</v>
      </c>
      <c r="CG140" s="144">
        <f t="shared" si="31"/>
        <v>0</v>
      </c>
      <c r="CH140" s="144">
        <f t="shared" si="31"/>
        <v>0</v>
      </c>
      <c r="CI140" s="144">
        <f t="shared" si="31"/>
        <v>0</v>
      </c>
      <c r="CJ140" s="144">
        <f t="shared" si="31"/>
        <v>0</v>
      </c>
      <c r="CK140" s="144">
        <f t="shared" si="31"/>
        <v>0</v>
      </c>
      <c r="CL140" s="144">
        <f t="shared" si="31"/>
        <v>0</v>
      </c>
      <c r="CM140" s="144">
        <f t="shared" si="31"/>
        <v>19.262495</v>
      </c>
      <c r="CN140" s="144">
        <f t="shared" si="31"/>
        <v>0</v>
      </c>
      <c r="CO140" s="144">
        <f t="shared" si="31"/>
        <v>0</v>
      </c>
      <c r="CP140" s="144">
        <f t="shared" si="31"/>
        <v>0</v>
      </c>
      <c r="CQ140" s="144">
        <f t="shared" si="31"/>
        <v>0</v>
      </c>
      <c r="CR140" s="144">
        <f t="shared" si="31"/>
        <v>0</v>
      </c>
      <c r="CS140" s="144">
        <f t="shared" si="31"/>
        <v>0</v>
      </c>
      <c r="CT140" s="144">
        <f t="shared" si="31"/>
        <v>0</v>
      </c>
      <c r="CU140" s="144">
        <f t="shared" si="31"/>
        <v>0</v>
      </c>
      <c r="CV140" s="144">
        <f t="shared" si="31"/>
        <v>0</v>
      </c>
      <c r="CW140" s="144">
        <f t="shared" si="31"/>
        <v>-79.045</v>
      </c>
      <c r="CX140" s="144">
        <f t="shared" si="31"/>
        <v>0</v>
      </c>
      <c r="CY140" s="144">
        <f t="shared" si="31"/>
        <v>0</v>
      </c>
      <c r="CZ140" s="144">
        <f t="shared" si="31"/>
        <v>21.096805</v>
      </c>
      <c r="DA140" s="144">
        <f t="shared" si="31"/>
        <v>0</v>
      </c>
      <c r="DB140" s="144">
        <f t="shared" si="31"/>
        <v>0</v>
      </c>
      <c r="DC140" s="144">
        <f t="shared" si="31"/>
        <v>0</v>
      </c>
      <c r="DD140" s="144">
        <f t="shared" si="31"/>
        <v>0</v>
      </c>
      <c r="DE140" s="144">
        <f t="shared" si="31"/>
        <v>0</v>
      </c>
      <c r="DF140" s="144">
        <f t="shared" si="31"/>
        <v>0</v>
      </c>
      <c r="DG140" s="144">
        <f t="shared" si="31"/>
        <v>0</v>
      </c>
      <c r="DH140" s="144">
        <f t="shared" si="31"/>
        <v>0</v>
      </c>
      <c r="DI140" s="144">
        <f t="shared" si="31"/>
        <v>0</v>
      </c>
      <c r="DJ140" s="144">
        <f t="shared" si="31"/>
        <v>0</v>
      </c>
      <c r="DK140" s="144">
        <f t="shared" si="31"/>
        <v>0</v>
      </c>
      <c r="DL140" s="144">
        <f t="shared" si="31"/>
        <v>0</v>
      </c>
      <c r="DM140" s="144">
        <f t="shared" si="31"/>
        <v>22.747685</v>
      </c>
      <c r="DN140" s="144">
        <f t="shared" si="31"/>
        <v>0</v>
      </c>
      <c r="DO140" s="144">
        <f t="shared" si="31"/>
        <v>0</v>
      </c>
      <c r="DP140" s="144">
        <f t="shared" si="31"/>
        <v>0</v>
      </c>
      <c r="DQ140" s="144">
        <f t="shared" si="31"/>
        <v>0</v>
      </c>
      <c r="DR140" s="144">
        <f t="shared" si="31"/>
        <v>0</v>
      </c>
      <c r="DS140" s="144">
        <f t="shared" si="31"/>
        <v>0</v>
      </c>
      <c r="DT140" s="144">
        <f t="shared" si="31"/>
        <v>0</v>
      </c>
      <c r="DU140" s="144">
        <f t="shared" si="31"/>
        <v>0</v>
      </c>
      <c r="DV140" s="144">
        <f t="shared" si="31"/>
        <v>0</v>
      </c>
      <c r="DW140" s="144">
        <f t="shared" si="31"/>
        <v>0</v>
      </c>
      <c r="DX140" s="144">
        <f t="shared" si="31"/>
        <v>0</v>
      </c>
      <c r="DY140" s="144">
        <f t="shared" si="31"/>
        <v>0</v>
      </c>
      <c r="DZ140" s="144">
        <f t="shared" si="31"/>
        <v>24.2334725</v>
      </c>
      <c r="EA140" s="144">
        <f t="shared" si="31"/>
        <v>0</v>
      </c>
      <c r="EB140" s="144">
        <f t="shared" si="31"/>
        <v>0</v>
      </c>
      <c r="EC140" s="144">
        <f t="shared" si="31"/>
        <v>0</v>
      </c>
      <c r="ED140" s="144">
        <f t="shared" si="31"/>
        <v>0</v>
      </c>
      <c r="EE140" s="144">
        <f t="shared" si="31"/>
        <v>0</v>
      </c>
      <c r="EF140" s="144">
        <f t="shared" si="31"/>
        <v>0</v>
      </c>
      <c r="EG140" s="144">
        <f t="shared" si="31"/>
        <v>0</v>
      </c>
      <c r="EH140" s="144">
        <f t="shared" si="31"/>
        <v>0</v>
      </c>
      <c r="EI140" s="144">
        <f t="shared" si="31"/>
        <v>0</v>
      </c>
      <c r="EJ140" s="144">
        <f t="shared" si="31"/>
        <v>0</v>
      </c>
      <c r="EK140" s="144">
        <f t="shared" si="31"/>
        <v>-79.045</v>
      </c>
      <c r="EL140" s="144">
        <f t="shared" si="31"/>
        <v>0</v>
      </c>
      <c r="EM140" s="144">
        <f t="shared" si="31"/>
        <v>25.5706825</v>
      </c>
      <c r="EN140" s="144">
        <f t="shared" si="31"/>
        <v>0</v>
      </c>
      <c r="EO140" s="144">
        <f t="shared" si="31"/>
        <v>0</v>
      </c>
      <c r="EP140" s="144">
        <f t="shared" si="31"/>
        <v>0</v>
      </c>
      <c r="EQ140" s="144">
        <f t="shared" si="31"/>
        <v>0</v>
      </c>
      <c r="ER140" s="144">
        <f t="shared" si="31"/>
        <v>0</v>
      </c>
      <c r="ES140" s="144">
        <f t="shared" si="31"/>
        <v>0</v>
      </c>
      <c r="ET140" s="144">
        <f t="shared" si="31"/>
        <v>0</v>
      </c>
      <c r="EU140" s="144">
        <f t="shared" si="31"/>
        <v>0</v>
      </c>
      <c r="EV140" s="144">
        <f t="shared" si="31"/>
        <v>0</v>
      </c>
      <c r="EW140" s="144">
        <f t="shared" si="31"/>
        <v>0</v>
      </c>
      <c r="EX140" s="144">
        <f t="shared" si="31"/>
        <v>0</v>
      </c>
      <c r="EY140" s="144">
        <f t="shared" si="31"/>
        <v>0</v>
      </c>
      <c r="EZ140" s="144">
        <f t="shared" si="31"/>
        <v>26.77417</v>
      </c>
      <c r="FA140" s="144">
        <f t="shared" si="31"/>
        <v>0</v>
      </c>
      <c r="FB140" s="144">
        <f t="shared" si="31"/>
        <v>0</v>
      </c>
      <c r="FC140" s="144">
        <f t="shared" si="31"/>
        <v>0</v>
      </c>
      <c r="FD140" s="144">
        <f t="shared" si="31"/>
        <v>0</v>
      </c>
      <c r="FE140" s="144">
        <f t="shared" si="31"/>
        <v>0</v>
      </c>
      <c r="FF140" s="144">
        <f t="shared" si="31"/>
        <v>0</v>
      </c>
      <c r="FG140" s="144">
        <f t="shared" si="31"/>
        <v>0</v>
      </c>
      <c r="FH140" s="144">
        <f t="shared" si="31"/>
        <v>0</v>
      </c>
      <c r="FI140" s="144">
        <f t="shared" si="31"/>
        <v>0</v>
      </c>
      <c r="FJ140" s="144">
        <f t="shared" si="31"/>
        <v>0</v>
      </c>
      <c r="FK140" s="144">
        <f t="shared" si="31"/>
        <v>0</v>
      </c>
      <c r="FL140" s="144">
        <f t="shared" si="31"/>
        <v>0</v>
      </c>
      <c r="FM140" s="144">
        <f t="shared" si="31"/>
        <v>27.857315</v>
      </c>
      <c r="FN140" s="144">
        <f t="shared" si="31"/>
        <v>0</v>
      </c>
      <c r="FO140" s="144">
        <f t="shared" si="31"/>
        <v>0</v>
      </c>
      <c r="FP140" s="144">
        <f t="shared" si="31"/>
        <v>0</v>
      </c>
      <c r="FQ140" s="144">
        <f t="shared" si="31"/>
        <v>0</v>
      </c>
      <c r="FR140" s="144">
        <f t="shared" si="31"/>
        <v>0</v>
      </c>
      <c r="FS140" s="144">
        <f t="shared" si="31"/>
        <v>0</v>
      </c>
      <c r="FT140" s="144">
        <f t="shared" si="31"/>
        <v>0</v>
      </c>
      <c r="FU140" s="144">
        <f t="shared" si="31"/>
        <v>0</v>
      </c>
      <c r="FV140" s="144">
        <f t="shared" si="31"/>
        <v>0</v>
      </c>
      <c r="FW140" s="144">
        <f t="shared" si="31"/>
        <v>0</v>
      </c>
      <c r="FX140" s="144">
        <f t="shared" si="31"/>
        <v>0</v>
      </c>
      <c r="FY140" s="144">
        <f t="shared" si="31"/>
        <v>-79.045</v>
      </c>
      <c r="FZ140" s="144">
        <f t="shared" si="31"/>
        <v>28.83214</v>
      </c>
      <c r="GA140" s="144">
        <f t="shared" si="31"/>
        <v>0</v>
      </c>
      <c r="GB140" s="144">
        <f t="shared" si="31"/>
        <v>0</v>
      </c>
      <c r="GC140" s="144">
        <f t="shared" si="31"/>
        <v>0</v>
      </c>
      <c r="GD140" s="144">
        <f t="shared" si="31"/>
        <v>0</v>
      </c>
      <c r="GE140" s="144">
        <f t="shared" si="31"/>
        <v>0</v>
      </c>
      <c r="GF140" s="144">
        <f t="shared" si="31"/>
        <v>0</v>
      </c>
      <c r="GG140" s="144"/>
    </row>
    <row r="141">
      <c r="A141" s="66"/>
      <c r="B141" s="66"/>
      <c r="C141" s="66"/>
      <c r="E141" s="67"/>
      <c r="F141" s="67"/>
    </row>
    <row r="142">
      <c r="A142" s="66"/>
      <c r="B142" s="66"/>
      <c r="C142" s="66"/>
      <c r="E142" s="67"/>
      <c r="F142" s="67"/>
    </row>
    <row r="143">
      <c r="A143" s="66"/>
      <c r="B143" s="66"/>
      <c r="C143" s="66"/>
      <c r="D143" s="97" t="s">
        <v>172</v>
      </c>
      <c r="E143" s="145"/>
      <c r="F143" s="145"/>
      <c r="G143" s="146"/>
      <c r="H143" s="147">
        <f>1/Projet!F9*(SUMIFS(H69:GG69,H3:GG3,"&lt;="&amp;Projet!F9)-SUMIFS(H84:GG84,H3:GG3,"&lt;="&amp;Projet!F9))</f>
        <v>204.6190926</v>
      </c>
    </row>
    <row r="144">
      <c r="E144" s="67"/>
      <c r="F144" s="67"/>
      <c r="M144" s="67"/>
      <c r="N144" s="67"/>
    </row>
    <row r="145">
      <c r="E145" s="67"/>
      <c r="F145" s="67"/>
      <c r="H145" s="67"/>
      <c r="M145" s="67"/>
      <c r="N145" s="67"/>
      <c r="O145" s="67"/>
      <c r="P145" s="67"/>
      <c r="Q145" s="67"/>
      <c r="R145" s="67"/>
      <c r="S145" s="67"/>
      <c r="T145" s="67"/>
      <c r="U145" s="67"/>
      <c r="V145" s="67"/>
      <c r="W145" s="67"/>
      <c r="X145" s="67"/>
      <c r="Y145" s="67"/>
      <c r="Z145" s="67"/>
      <c r="AA145" s="67"/>
      <c r="AB145" s="67"/>
      <c r="AC145" s="67"/>
      <c r="AD145" s="67"/>
      <c r="AE145" s="67"/>
      <c r="AF145" s="67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67"/>
      <c r="AR145" s="67"/>
      <c r="AS145" s="67"/>
      <c r="AT145" s="67"/>
      <c r="AU145" s="67"/>
      <c r="AV145" s="67"/>
      <c r="AW145" s="67"/>
      <c r="AX145" s="67"/>
      <c r="AY145" s="67"/>
      <c r="AZ145" s="67"/>
      <c r="BA145" s="67"/>
      <c r="BB145" s="67"/>
      <c r="BC145" s="67"/>
      <c r="BD145" s="67"/>
      <c r="BE145" s="67"/>
      <c r="BF145" s="67"/>
      <c r="BG145" s="67"/>
      <c r="BH145" s="67"/>
      <c r="BI145" s="67"/>
      <c r="BJ145" s="67"/>
      <c r="BK145" s="67"/>
      <c r="BL145" s="67"/>
      <c r="BM145" s="67"/>
      <c r="BN145" s="67"/>
      <c r="BO145" s="67"/>
      <c r="BP145" s="67"/>
      <c r="BQ145" s="67"/>
      <c r="BR145" s="67"/>
      <c r="BS145" s="67"/>
      <c r="BT145" s="67"/>
      <c r="BU145" s="67"/>
      <c r="BV145" s="67"/>
      <c r="BW145" s="67"/>
      <c r="BX145" s="67"/>
      <c r="BY145" s="67"/>
      <c r="BZ145" s="67"/>
      <c r="CA145" s="67"/>
      <c r="CB145" s="67"/>
      <c r="CC145" s="67"/>
      <c r="CD145" s="67"/>
      <c r="CE145" s="67"/>
      <c r="CF145" s="67"/>
      <c r="CG145" s="67"/>
      <c r="CH145" s="67"/>
      <c r="CI145" s="67"/>
      <c r="CJ145" s="67"/>
      <c r="CK145" s="67"/>
      <c r="CL145" s="67"/>
      <c r="CM145" s="67"/>
      <c r="CN145" s="67"/>
      <c r="CO145" s="67"/>
      <c r="CP145" s="67"/>
      <c r="CQ145" s="67"/>
      <c r="CR145" s="67"/>
      <c r="CS145" s="67"/>
      <c r="CT145" s="67"/>
      <c r="CU145" s="67"/>
      <c r="CV145" s="67"/>
      <c r="CW145" s="67"/>
      <c r="CX145" s="67"/>
      <c r="CY145" s="67"/>
      <c r="CZ145" s="67"/>
      <c r="DA145" s="67"/>
      <c r="DB145" s="67"/>
      <c r="DC145" s="67"/>
      <c r="DD145" s="67"/>
      <c r="DE145" s="67"/>
      <c r="DF145" s="67"/>
      <c r="DG145" s="67"/>
      <c r="DH145" s="67"/>
      <c r="DI145" s="67"/>
      <c r="DJ145" s="67"/>
      <c r="DK145" s="67"/>
      <c r="DL145" s="67"/>
      <c r="DM145" s="67"/>
      <c r="DN145" s="67"/>
      <c r="DO145" s="67"/>
      <c r="DP145" s="67"/>
      <c r="DQ145" s="67"/>
      <c r="DR145" s="67"/>
      <c r="DS145" s="67"/>
      <c r="DT145" s="67"/>
      <c r="DU145" s="67"/>
      <c r="DV145" s="67"/>
      <c r="DW145" s="67"/>
      <c r="DX145" s="67"/>
      <c r="DY145" s="67"/>
      <c r="DZ145" s="67"/>
      <c r="EA145" s="67"/>
      <c r="EB145" s="67"/>
      <c r="EC145" s="67"/>
      <c r="ED145" s="67"/>
      <c r="EE145" s="67"/>
      <c r="EF145" s="67"/>
      <c r="EG145" s="67"/>
      <c r="EH145" s="67"/>
      <c r="EI145" s="67"/>
      <c r="EJ145" s="67"/>
      <c r="EK145" s="67"/>
      <c r="EL145" s="67"/>
      <c r="EM145" s="67"/>
      <c r="EN145" s="67"/>
      <c r="EO145" s="67"/>
      <c r="EP145" s="67"/>
      <c r="EQ145" s="67"/>
      <c r="ER145" s="67"/>
      <c r="ES145" s="67"/>
      <c r="ET145" s="67"/>
      <c r="EU145" s="67"/>
      <c r="EV145" s="67"/>
      <c r="EW145" s="67"/>
      <c r="EX145" s="67"/>
      <c r="EY145" s="67"/>
      <c r="EZ145" s="67"/>
      <c r="FA145" s="67"/>
      <c r="FB145" s="67"/>
      <c r="FC145" s="67"/>
      <c r="FD145" s="67"/>
      <c r="FE145" s="67"/>
      <c r="FF145" s="67"/>
      <c r="FG145" s="67"/>
      <c r="FH145" s="67"/>
      <c r="FI145" s="67"/>
      <c r="FJ145" s="67"/>
      <c r="FK145" s="67"/>
      <c r="FL145" s="67"/>
      <c r="FM145" s="67"/>
      <c r="FN145" s="67"/>
      <c r="FO145" s="67"/>
      <c r="FP145" s="67"/>
      <c r="FQ145" s="67"/>
      <c r="FR145" s="67"/>
      <c r="FS145" s="67"/>
      <c r="FT145" s="67"/>
      <c r="FU145" s="67"/>
      <c r="FV145" s="67"/>
      <c r="FW145" s="67"/>
      <c r="FX145" s="67"/>
      <c r="FY145" s="67"/>
      <c r="FZ145" s="67"/>
      <c r="GA145" s="67"/>
      <c r="GB145" s="67"/>
      <c r="GC145" s="67"/>
      <c r="GD145" s="67"/>
      <c r="GE145" s="67"/>
      <c r="GF145" s="67"/>
      <c r="GG145" s="67"/>
    </row>
    <row r="146">
      <c r="E146" s="67"/>
      <c r="F146" s="67"/>
      <c r="H146" s="99"/>
      <c r="I146" s="148"/>
      <c r="L146" s="148"/>
      <c r="M146" s="67"/>
      <c r="N146" s="67"/>
      <c r="O146" s="67"/>
      <c r="P146" s="67"/>
      <c r="Q146" s="67"/>
      <c r="R146" s="67"/>
    </row>
    <row r="147">
      <c r="E147" s="67"/>
      <c r="F147" s="67"/>
      <c r="H147" s="99"/>
      <c r="I147" s="148"/>
      <c r="L147" s="148"/>
      <c r="M147" s="67"/>
      <c r="N147" s="67"/>
      <c r="O147" s="67"/>
      <c r="P147" s="67"/>
      <c r="Q147" s="67"/>
      <c r="R147" s="67"/>
    </row>
    <row r="148">
      <c r="E148" s="67"/>
      <c r="F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</row>
    <row r="149">
      <c r="E149" s="67"/>
      <c r="F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</row>
    <row r="150">
      <c r="E150" s="67"/>
      <c r="F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</row>
    <row r="151">
      <c r="E151" s="67"/>
      <c r="F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</row>
    <row r="152">
      <c r="E152" s="67"/>
      <c r="F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</row>
    <row r="153">
      <c r="E153" s="67"/>
      <c r="F153" s="67"/>
      <c r="I153" s="67"/>
      <c r="J153" s="67"/>
      <c r="K153" s="67"/>
      <c r="L153" s="67"/>
      <c r="M153" s="67"/>
      <c r="N153" s="67"/>
    </row>
  </sheetData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761D"/>
    <outlinePr summaryBelow="0" summaryRight="0"/>
  </sheetPr>
  <sheetViews>
    <sheetView showGridLines="0" workbookViewId="0">
      <pane xSplit="5.0" ySplit="4.0" topLeftCell="F5" activePane="bottomRight" state="frozen"/>
      <selection activeCell="F1" sqref="F1" pane="topRight"/>
      <selection activeCell="A5" sqref="A5" pane="bottomLeft"/>
      <selection activeCell="F5" sqref="F5" pane="bottomRight"/>
    </sheetView>
  </sheetViews>
  <sheetFormatPr customHeight="1" defaultColWidth="12.63" defaultRowHeight="15.75"/>
  <cols>
    <col customWidth="1" min="1" max="3" width="3.25"/>
    <col customWidth="1" min="4" max="4" width="25.88"/>
    <col customWidth="1" min="5" max="5" width="25.75"/>
    <col customWidth="1" min="6" max="6" width="4.25"/>
    <col customWidth="1" min="7" max="188" width="5.38"/>
  </cols>
  <sheetData>
    <row r="1">
      <c r="A1" s="149"/>
      <c r="B1" s="149"/>
      <c r="C1" s="149"/>
      <c r="D1" s="150"/>
      <c r="E1" s="151" t="s">
        <v>173</v>
      </c>
      <c r="F1" s="152"/>
      <c r="G1" s="152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</row>
    <row r="2">
      <c r="A2" s="149"/>
      <c r="B2" s="149"/>
      <c r="C2" s="149"/>
      <c r="D2" s="150"/>
      <c r="F2" s="152"/>
      <c r="G2" s="152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</row>
    <row r="3">
      <c r="A3" s="149"/>
      <c r="B3" s="149"/>
      <c r="C3" s="149"/>
      <c r="D3" s="150"/>
      <c r="E3" s="152"/>
      <c r="F3" s="152"/>
      <c r="G3" s="152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</row>
    <row r="4">
      <c r="A4" s="149"/>
      <c r="B4" s="149"/>
      <c r="C4" s="149"/>
      <c r="D4" s="102" t="str">
        <f>Projet!F7</f>
        <v>Châtel Censoir</v>
      </c>
      <c r="E4" s="103"/>
      <c r="F4" s="103" t="s">
        <v>174</v>
      </c>
      <c r="G4" s="103">
        <v>0.0</v>
      </c>
      <c r="H4" s="154">
        <f t="shared" ref="H4:GF4" si="1">G4+1</f>
        <v>1</v>
      </c>
      <c r="I4" s="154">
        <f t="shared" si="1"/>
        <v>2</v>
      </c>
      <c r="J4" s="154">
        <f t="shared" si="1"/>
        <v>3</v>
      </c>
      <c r="K4" s="154">
        <f t="shared" si="1"/>
        <v>4</v>
      </c>
      <c r="L4" s="154">
        <f t="shared" si="1"/>
        <v>5</v>
      </c>
      <c r="M4" s="154">
        <f t="shared" si="1"/>
        <v>6</v>
      </c>
      <c r="N4" s="154">
        <f t="shared" si="1"/>
        <v>7</v>
      </c>
      <c r="O4" s="154">
        <f t="shared" si="1"/>
        <v>8</v>
      </c>
      <c r="P4" s="154">
        <f t="shared" si="1"/>
        <v>9</v>
      </c>
      <c r="Q4" s="154">
        <f t="shared" si="1"/>
        <v>10</v>
      </c>
      <c r="R4" s="154">
        <f t="shared" si="1"/>
        <v>11</v>
      </c>
      <c r="S4" s="154">
        <f t="shared" si="1"/>
        <v>12</v>
      </c>
      <c r="T4" s="154">
        <f t="shared" si="1"/>
        <v>13</v>
      </c>
      <c r="U4" s="154">
        <f t="shared" si="1"/>
        <v>14</v>
      </c>
      <c r="V4" s="154">
        <f t="shared" si="1"/>
        <v>15</v>
      </c>
      <c r="W4" s="154">
        <f t="shared" si="1"/>
        <v>16</v>
      </c>
      <c r="X4" s="154">
        <f t="shared" si="1"/>
        <v>17</v>
      </c>
      <c r="Y4" s="154">
        <f t="shared" si="1"/>
        <v>18</v>
      </c>
      <c r="Z4" s="154">
        <f t="shared" si="1"/>
        <v>19</v>
      </c>
      <c r="AA4" s="154">
        <f t="shared" si="1"/>
        <v>20</v>
      </c>
      <c r="AB4" s="154">
        <f t="shared" si="1"/>
        <v>21</v>
      </c>
      <c r="AC4" s="154">
        <f t="shared" si="1"/>
        <v>22</v>
      </c>
      <c r="AD4" s="154">
        <f t="shared" si="1"/>
        <v>23</v>
      </c>
      <c r="AE4" s="154">
        <f t="shared" si="1"/>
        <v>24</v>
      </c>
      <c r="AF4" s="154">
        <f t="shared" si="1"/>
        <v>25</v>
      </c>
      <c r="AG4" s="154">
        <f t="shared" si="1"/>
        <v>26</v>
      </c>
      <c r="AH4" s="154">
        <f t="shared" si="1"/>
        <v>27</v>
      </c>
      <c r="AI4" s="154">
        <f t="shared" si="1"/>
        <v>28</v>
      </c>
      <c r="AJ4" s="154">
        <f t="shared" si="1"/>
        <v>29</v>
      </c>
      <c r="AK4" s="154">
        <f t="shared" si="1"/>
        <v>30</v>
      </c>
      <c r="AL4" s="154">
        <f t="shared" si="1"/>
        <v>31</v>
      </c>
      <c r="AM4" s="154">
        <f t="shared" si="1"/>
        <v>32</v>
      </c>
      <c r="AN4" s="154">
        <f t="shared" si="1"/>
        <v>33</v>
      </c>
      <c r="AO4" s="154">
        <f t="shared" si="1"/>
        <v>34</v>
      </c>
      <c r="AP4" s="154">
        <f t="shared" si="1"/>
        <v>35</v>
      </c>
      <c r="AQ4" s="154">
        <f t="shared" si="1"/>
        <v>36</v>
      </c>
      <c r="AR4" s="154">
        <f t="shared" si="1"/>
        <v>37</v>
      </c>
      <c r="AS4" s="154">
        <f t="shared" si="1"/>
        <v>38</v>
      </c>
      <c r="AT4" s="154">
        <f t="shared" si="1"/>
        <v>39</v>
      </c>
      <c r="AU4" s="154">
        <f t="shared" si="1"/>
        <v>40</v>
      </c>
      <c r="AV4" s="154">
        <f t="shared" si="1"/>
        <v>41</v>
      </c>
      <c r="AW4" s="154">
        <f t="shared" si="1"/>
        <v>42</v>
      </c>
      <c r="AX4" s="154">
        <f t="shared" si="1"/>
        <v>43</v>
      </c>
      <c r="AY4" s="154">
        <f t="shared" si="1"/>
        <v>44</v>
      </c>
      <c r="AZ4" s="154">
        <f t="shared" si="1"/>
        <v>45</v>
      </c>
      <c r="BA4" s="154">
        <f t="shared" si="1"/>
        <v>46</v>
      </c>
      <c r="BB4" s="154">
        <f t="shared" si="1"/>
        <v>47</v>
      </c>
      <c r="BC4" s="154">
        <f t="shared" si="1"/>
        <v>48</v>
      </c>
      <c r="BD4" s="154">
        <f t="shared" si="1"/>
        <v>49</v>
      </c>
      <c r="BE4" s="154">
        <f t="shared" si="1"/>
        <v>50</v>
      </c>
      <c r="BF4" s="154">
        <f t="shared" si="1"/>
        <v>51</v>
      </c>
      <c r="BG4" s="154">
        <f t="shared" si="1"/>
        <v>52</v>
      </c>
      <c r="BH4" s="154">
        <f t="shared" si="1"/>
        <v>53</v>
      </c>
      <c r="BI4" s="154">
        <f t="shared" si="1"/>
        <v>54</v>
      </c>
      <c r="BJ4" s="154">
        <f t="shared" si="1"/>
        <v>55</v>
      </c>
      <c r="BK4" s="154">
        <f t="shared" si="1"/>
        <v>56</v>
      </c>
      <c r="BL4" s="154">
        <f t="shared" si="1"/>
        <v>57</v>
      </c>
      <c r="BM4" s="154">
        <f t="shared" si="1"/>
        <v>58</v>
      </c>
      <c r="BN4" s="154">
        <f t="shared" si="1"/>
        <v>59</v>
      </c>
      <c r="BO4" s="154">
        <f t="shared" si="1"/>
        <v>60</v>
      </c>
      <c r="BP4" s="154">
        <f t="shared" si="1"/>
        <v>61</v>
      </c>
      <c r="BQ4" s="154">
        <f t="shared" si="1"/>
        <v>62</v>
      </c>
      <c r="BR4" s="154">
        <f t="shared" si="1"/>
        <v>63</v>
      </c>
      <c r="BS4" s="154">
        <f t="shared" si="1"/>
        <v>64</v>
      </c>
      <c r="BT4" s="154">
        <f t="shared" si="1"/>
        <v>65</v>
      </c>
      <c r="BU4" s="154">
        <f t="shared" si="1"/>
        <v>66</v>
      </c>
      <c r="BV4" s="154">
        <f t="shared" si="1"/>
        <v>67</v>
      </c>
      <c r="BW4" s="154">
        <f t="shared" si="1"/>
        <v>68</v>
      </c>
      <c r="BX4" s="154">
        <f t="shared" si="1"/>
        <v>69</v>
      </c>
      <c r="BY4" s="154">
        <f t="shared" si="1"/>
        <v>70</v>
      </c>
      <c r="BZ4" s="154">
        <f t="shared" si="1"/>
        <v>71</v>
      </c>
      <c r="CA4" s="154">
        <f t="shared" si="1"/>
        <v>72</v>
      </c>
      <c r="CB4" s="154">
        <f t="shared" si="1"/>
        <v>73</v>
      </c>
      <c r="CC4" s="154">
        <f t="shared" si="1"/>
        <v>74</v>
      </c>
      <c r="CD4" s="154">
        <f t="shared" si="1"/>
        <v>75</v>
      </c>
      <c r="CE4" s="154">
        <f t="shared" si="1"/>
        <v>76</v>
      </c>
      <c r="CF4" s="154">
        <f t="shared" si="1"/>
        <v>77</v>
      </c>
      <c r="CG4" s="154">
        <f t="shared" si="1"/>
        <v>78</v>
      </c>
      <c r="CH4" s="154">
        <f t="shared" si="1"/>
        <v>79</v>
      </c>
      <c r="CI4" s="154">
        <f t="shared" si="1"/>
        <v>80</v>
      </c>
      <c r="CJ4" s="154">
        <f t="shared" si="1"/>
        <v>81</v>
      </c>
      <c r="CK4" s="154">
        <f t="shared" si="1"/>
        <v>82</v>
      </c>
      <c r="CL4" s="154">
        <f t="shared" si="1"/>
        <v>83</v>
      </c>
      <c r="CM4" s="154">
        <f t="shared" si="1"/>
        <v>84</v>
      </c>
      <c r="CN4" s="154">
        <f t="shared" si="1"/>
        <v>85</v>
      </c>
      <c r="CO4" s="154">
        <f t="shared" si="1"/>
        <v>86</v>
      </c>
      <c r="CP4" s="154">
        <f t="shared" si="1"/>
        <v>87</v>
      </c>
      <c r="CQ4" s="154">
        <f t="shared" si="1"/>
        <v>88</v>
      </c>
      <c r="CR4" s="154">
        <f t="shared" si="1"/>
        <v>89</v>
      </c>
      <c r="CS4" s="154">
        <f t="shared" si="1"/>
        <v>90</v>
      </c>
      <c r="CT4" s="154">
        <f t="shared" si="1"/>
        <v>91</v>
      </c>
      <c r="CU4" s="154">
        <f t="shared" si="1"/>
        <v>92</v>
      </c>
      <c r="CV4" s="154">
        <f t="shared" si="1"/>
        <v>93</v>
      </c>
      <c r="CW4" s="154">
        <f t="shared" si="1"/>
        <v>94</v>
      </c>
      <c r="CX4" s="154">
        <f t="shared" si="1"/>
        <v>95</v>
      </c>
      <c r="CY4" s="154">
        <f t="shared" si="1"/>
        <v>96</v>
      </c>
      <c r="CZ4" s="154">
        <f t="shared" si="1"/>
        <v>97</v>
      </c>
      <c r="DA4" s="154">
        <f t="shared" si="1"/>
        <v>98</v>
      </c>
      <c r="DB4" s="154">
        <f t="shared" si="1"/>
        <v>99</v>
      </c>
      <c r="DC4" s="154">
        <f t="shared" si="1"/>
        <v>100</v>
      </c>
      <c r="DD4" s="154">
        <f t="shared" si="1"/>
        <v>101</v>
      </c>
      <c r="DE4" s="154">
        <f t="shared" si="1"/>
        <v>102</v>
      </c>
      <c r="DF4" s="154">
        <f t="shared" si="1"/>
        <v>103</v>
      </c>
      <c r="DG4" s="154">
        <f t="shared" si="1"/>
        <v>104</v>
      </c>
      <c r="DH4" s="154">
        <f t="shared" si="1"/>
        <v>105</v>
      </c>
      <c r="DI4" s="154">
        <f t="shared" si="1"/>
        <v>106</v>
      </c>
      <c r="DJ4" s="154">
        <f t="shared" si="1"/>
        <v>107</v>
      </c>
      <c r="DK4" s="154">
        <f t="shared" si="1"/>
        <v>108</v>
      </c>
      <c r="DL4" s="154">
        <f t="shared" si="1"/>
        <v>109</v>
      </c>
      <c r="DM4" s="154">
        <f t="shared" si="1"/>
        <v>110</v>
      </c>
      <c r="DN4" s="154">
        <f t="shared" si="1"/>
        <v>111</v>
      </c>
      <c r="DO4" s="154">
        <f t="shared" si="1"/>
        <v>112</v>
      </c>
      <c r="DP4" s="154">
        <f t="shared" si="1"/>
        <v>113</v>
      </c>
      <c r="DQ4" s="154">
        <f t="shared" si="1"/>
        <v>114</v>
      </c>
      <c r="DR4" s="154">
        <f t="shared" si="1"/>
        <v>115</v>
      </c>
      <c r="DS4" s="154">
        <f t="shared" si="1"/>
        <v>116</v>
      </c>
      <c r="DT4" s="154">
        <f t="shared" si="1"/>
        <v>117</v>
      </c>
      <c r="DU4" s="154">
        <f t="shared" si="1"/>
        <v>118</v>
      </c>
      <c r="DV4" s="154">
        <f t="shared" si="1"/>
        <v>119</v>
      </c>
      <c r="DW4" s="154">
        <f t="shared" si="1"/>
        <v>120</v>
      </c>
      <c r="DX4" s="154">
        <f t="shared" si="1"/>
        <v>121</v>
      </c>
      <c r="DY4" s="154">
        <f t="shared" si="1"/>
        <v>122</v>
      </c>
      <c r="DZ4" s="154">
        <f t="shared" si="1"/>
        <v>123</v>
      </c>
      <c r="EA4" s="154">
        <f t="shared" si="1"/>
        <v>124</v>
      </c>
      <c r="EB4" s="154">
        <f t="shared" si="1"/>
        <v>125</v>
      </c>
      <c r="EC4" s="154">
        <f t="shared" si="1"/>
        <v>126</v>
      </c>
      <c r="ED4" s="154">
        <f t="shared" si="1"/>
        <v>127</v>
      </c>
      <c r="EE4" s="154">
        <f t="shared" si="1"/>
        <v>128</v>
      </c>
      <c r="EF4" s="154">
        <f t="shared" si="1"/>
        <v>129</v>
      </c>
      <c r="EG4" s="154">
        <f t="shared" si="1"/>
        <v>130</v>
      </c>
      <c r="EH4" s="154">
        <f t="shared" si="1"/>
        <v>131</v>
      </c>
      <c r="EI4" s="154">
        <f t="shared" si="1"/>
        <v>132</v>
      </c>
      <c r="EJ4" s="154">
        <f t="shared" si="1"/>
        <v>133</v>
      </c>
      <c r="EK4" s="154">
        <f t="shared" si="1"/>
        <v>134</v>
      </c>
      <c r="EL4" s="154">
        <f t="shared" si="1"/>
        <v>135</v>
      </c>
      <c r="EM4" s="154">
        <f t="shared" si="1"/>
        <v>136</v>
      </c>
      <c r="EN4" s="154">
        <f t="shared" si="1"/>
        <v>137</v>
      </c>
      <c r="EO4" s="154">
        <f t="shared" si="1"/>
        <v>138</v>
      </c>
      <c r="EP4" s="154">
        <f t="shared" si="1"/>
        <v>139</v>
      </c>
      <c r="EQ4" s="154">
        <f t="shared" si="1"/>
        <v>140</v>
      </c>
      <c r="ER4" s="154">
        <f t="shared" si="1"/>
        <v>141</v>
      </c>
      <c r="ES4" s="154">
        <f t="shared" si="1"/>
        <v>142</v>
      </c>
      <c r="ET4" s="154">
        <f t="shared" si="1"/>
        <v>143</v>
      </c>
      <c r="EU4" s="154">
        <f t="shared" si="1"/>
        <v>144</v>
      </c>
      <c r="EV4" s="154">
        <f t="shared" si="1"/>
        <v>145</v>
      </c>
      <c r="EW4" s="154">
        <f t="shared" si="1"/>
        <v>146</v>
      </c>
      <c r="EX4" s="154">
        <f t="shared" si="1"/>
        <v>147</v>
      </c>
      <c r="EY4" s="154">
        <f t="shared" si="1"/>
        <v>148</v>
      </c>
      <c r="EZ4" s="154">
        <f t="shared" si="1"/>
        <v>149</v>
      </c>
      <c r="FA4" s="154">
        <f t="shared" si="1"/>
        <v>150</v>
      </c>
      <c r="FB4" s="154">
        <f t="shared" si="1"/>
        <v>151</v>
      </c>
      <c r="FC4" s="154">
        <f t="shared" si="1"/>
        <v>152</v>
      </c>
      <c r="FD4" s="154">
        <f t="shared" si="1"/>
        <v>153</v>
      </c>
      <c r="FE4" s="154">
        <f t="shared" si="1"/>
        <v>154</v>
      </c>
      <c r="FF4" s="154">
        <f t="shared" si="1"/>
        <v>155</v>
      </c>
      <c r="FG4" s="154">
        <f t="shared" si="1"/>
        <v>156</v>
      </c>
      <c r="FH4" s="154">
        <f t="shared" si="1"/>
        <v>157</v>
      </c>
      <c r="FI4" s="154">
        <f t="shared" si="1"/>
        <v>158</v>
      </c>
      <c r="FJ4" s="154">
        <f t="shared" si="1"/>
        <v>159</v>
      </c>
      <c r="FK4" s="154">
        <f t="shared" si="1"/>
        <v>160</v>
      </c>
      <c r="FL4" s="154">
        <f t="shared" si="1"/>
        <v>161</v>
      </c>
      <c r="FM4" s="154">
        <f t="shared" si="1"/>
        <v>162</v>
      </c>
      <c r="FN4" s="154">
        <f t="shared" si="1"/>
        <v>163</v>
      </c>
      <c r="FO4" s="154">
        <f t="shared" si="1"/>
        <v>164</v>
      </c>
      <c r="FP4" s="154">
        <f t="shared" si="1"/>
        <v>165</v>
      </c>
      <c r="FQ4" s="154">
        <f t="shared" si="1"/>
        <v>166</v>
      </c>
      <c r="FR4" s="154">
        <f t="shared" si="1"/>
        <v>167</v>
      </c>
      <c r="FS4" s="154">
        <f t="shared" si="1"/>
        <v>168</v>
      </c>
      <c r="FT4" s="154">
        <f t="shared" si="1"/>
        <v>169</v>
      </c>
      <c r="FU4" s="154">
        <f t="shared" si="1"/>
        <v>170</v>
      </c>
      <c r="FV4" s="154">
        <f t="shared" si="1"/>
        <v>171</v>
      </c>
      <c r="FW4" s="154">
        <f t="shared" si="1"/>
        <v>172</v>
      </c>
      <c r="FX4" s="154">
        <f t="shared" si="1"/>
        <v>173</v>
      </c>
      <c r="FY4" s="154">
        <f t="shared" si="1"/>
        <v>174</v>
      </c>
      <c r="FZ4" s="154">
        <f t="shared" si="1"/>
        <v>175</v>
      </c>
      <c r="GA4" s="154">
        <f t="shared" si="1"/>
        <v>176</v>
      </c>
      <c r="GB4" s="154">
        <f t="shared" si="1"/>
        <v>177</v>
      </c>
      <c r="GC4" s="154">
        <f t="shared" si="1"/>
        <v>178</v>
      </c>
      <c r="GD4" s="154">
        <f t="shared" si="1"/>
        <v>179</v>
      </c>
      <c r="GE4" s="154">
        <f t="shared" si="1"/>
        <v>180</v>
      </c>
      <c r="GF4" s="154">
        <f t="shared" si="1"/>
        <v>181</v>
      </c>
    </row>
    <row r="5">
      <c r="A5" s="149"/>
      <c r="B5" s="149"/>
      <c r="C5" s="149"/>
      <c r="D5" s="66" t="s">
        <v>175</v>
      </c>
      <c r="E5" s="50" t="s">
        <v>176</v>
      </c>
      <c r="G5" s="155">
        <f t="shared" ref="G5:GF5" si="2">G12+G37+G62+G87+G112</f>
        <v>195.3</v>
      </c>
      <c r="H5" s="155">
        <f t="shared" si="2"/>
        <v>167.3768</v>
      </c>
      <c r="I5" s="155">
        <f t="shared" si="2"/>
        <v>178.5135</v>
      </c>
      <c r="J5" s="155">
        <f t="shared" si="2"/>
        <v>189.6503</v>
      </c>
      <c r="K5" s="155">
        <f t="shared" si="2"/>
        <v>200.787</v>
      </c>
      <c r="L5" s="155">
        <f t="shared" si="2"/>
        <v>211.9238</v>
      </c>
      <c r="M5" s="155">
        <f t="shared" si="2"/>
        <v>223.211</v>
      </c>
      <c r="N5" s="155">
        <f t="shared" si="2"/>
        <v>234.4983</v>
      </c>
      <c r="O5" s="155">
        <f t="shared" si="2"/>
        <v>210.6109</v>
      </c>
      <c r="P5" s="155">
        <f t="shared" si="2"/>
        <v>221.8982</v>
      </c>
      <c r="Q5" s="155">
        <f t="shared" si="2"/>
        <v>233.1855</v>
      </c>
      <c r="R5" s="155">
        <f t="shared" si="2"/>
        <v>244.6535</v>
      </c>
      <c r="S5" s="155">
        <f t="shared" si="2"/>
        <v>256.1214</v>
      </c>
      <c r="T5" s="155">
        <f t="shared" si="2"/>
        <v>267.5893</v>
      </c>
      <c r="U5" s="155">
        <f t="shared" si="2"/>
        <v>279.0573</v>
      </c>
      <c r="V5" s="155">
        <f t="shared" si="2"/>
        <v>248.6666</v>
      </c>
      <c r="W5" s="155">
        <f t="shared" si="2"/>
        <v>260.1346</v>
      </c>
      <c r="X5" s="155">
        <f t="shared" si="2"/>
        <v>271.6025</v>
      </c>
      <c r="Y5" s="155">
        <f t="shared" si="2"/>
        <v>283.1735</v>
      </c>
      <c r="Z5" s="155">
        <f t="shared" si="2"/>
        <v>294.7445</v>
      </c>
      <c r="AA5" s="155">
        <f t="shared" si="2"/>
        <v>306.3154</v>
      </c>
      <c r="AB5" s="155">
        <f t="shared" si="2"/>
        <v>317.8863</v>
      </c>
      <c r="AC5" s="155">
        <f t="shared" si="2"/>
        <v>281.7743</v>
      </c>
      <c r="AD5" s="155">
        <f t="shared" si="2"/>
        <v>293.3453</v>
      </c>
      <c r="AE5" s="155">
        <f t="shared" si="2"/>
        <v>304.9162</v>
      </c>
      <c r="AF5" s="155">
        <f t="shared" si="2"/>
        <v>316.4871</v>
      </c>
      <c r="AG5" s="155">
        <f t="shared" si="2"/>
        <v>328.0581</v>
      </c>
      <c r="AH5" s="155">
        <f t="shared" si="2"/>
        <v>339.6291</v>
      </c>
      <c r="AI5" s="155">
        <f t="shared" si="2"/>
        <v>351.2</v>
      </c>
      <c r="AJ5" s="155">
        <f t="shared" si="2"/>
        <v>362.771</v>
      </c>
      <c r="AK5" s="155">
        <f t="shared" si="2"/>
        <v>374.3419</v>
      </c>
      <c r="AL5" s="155">
        <f t="shared" si="2"/>
        <v>385.9129</v>
      </c>
      <c r="AM5" s="155">
        <f t="shared" si="2"/>
        <v>358.8925</v>
      </c>
      <c r="AN5" s="155">
        <f t="shared" si="2"/>
        <v>370.4635</v>
      </c>
      <c r="AO5" s="155">
        <f t="shared" si="2"/>
        <v>382.0345</v>
      </c>
      <c r="AP5" s="155">
        <f t="shared" si="2"/>
        <v>393.6054</v>
      </c>
      <c r="AQ5" s="155">
        <f t="shared" si="2"/>
        <v>405.1763</v>
      </c>
      <c r="AR5" s="155">
        <f t="shared" si="2"/>
        <v>416.7472</v>
      </c>
      <c r="AS5" s="155">
        <f t="shared" si="2"/>
        <v>428.3182</v>
      </c>
      <c r="AT5" s="155">
        <f t="shared" si="2"/>
        <v>439.8892</v>
      </c>
      <c r="AU5" s="155">
        <f t="shared" si="2"/>
        <v>451.4601</v>
      </c>
      <c r="AV5" s="155">
        <f t="shared" si="2"/>
        <v>463.031</v>
      </c>
      <c r="AW5" s="155">
        <f t="shared" si="2"/>
        <v>474.602</v>
      </c>
      <c r="AX5" s="155">
        <f t="shared" si="2"/>
        <v>486.173</v>
      </c>
      <c r="AY5" s="155">
        <f t="shared" si="2"/>
        <v>497.7439</v>
      </c>
      <c r="AZ5" s="155">
        <f t="shared" si="2"/>
        <v>459.5405</v>
      </c>
      <c r="BA5" s="155">
        <f t="shared" si="2"/>
        <v>471.1115</v>
      </c>
      <c r="BB5" s="155">
        <f t="shared" si="2"/>
        <v>482.6824</v>
      </c>
      <c r="BC5" s="155">
        <f t="shared" si="2"/>
        <v>494.2534</v>
      </c>
      <c r="BD5" s="155">
        <f t="shared" si="2"/>
        <v>505.8243</v>
      </c>
      <c r="BE5" s="155">
        <f t="shared" si="2"/>
        <v>517.3952</v>
      </c>
      <c r="BF5" s="155">
        <f t="shared" si="2"/>
        <v>528.9663</v>
      </c>
      <c r="BG5" s="155">
        <f t="shared" si="2"/>
        <v>540.5371</v>
      </c>
      <c r="BH5" s="155">
        <f t="shared" si="2"/>
        <v>552.108</v>
      </c>
      <c r="BI5" s="155">
        <f t="shared" si="2"/>
        <v>563.6789</v>
      </c>
      <c r="BJ5" s="155">
        <f t="shared" si="2"/>
        <v>575.2499</v>
      </c>
      <c r="BK5" s="155">
        <f t="shared" si="2"/>
        <v>586.8209</v>
      </c>
      <c r="BL5" s="155">
        <f t="shared" si="2"/>
        <v>598.3918</v>
      </c>
      <c r="BM5" s="155">
        <f t="shared" si="2"/>
        <v>550.1237</v>
      </c>
      <c r="BN5" s="155">
        <f t="shared" si="2"/>
        <v>561.6945</v>
      </c>
      <c r="BO5" s="155">
        <f t="shared" si="2"/>
        <v>573.2655</v>
      </c>
      <c r="BP5" s="155">
        <f t="shared" si="2"/>
        <v>584.8364</v>
      </c>
      <c r="BQ5" s="155">
        <f t="shared" si="2"/>
        <v>596.4074</v>
      </c>
      <c r="BR5" s="155">
        <f t="shared" si="2"/>
        <v>607.9783</v>
      </c>
      <c r="BS5" s="155">
        <f t="shared" si="2"/>
        <v>619.5492</v>
      </c>
      <c r="BT5" s="155">
        <f t="shared" si="2"/>
        <v>631.1203</v>
      </c>
      <c r="BU5" s="155">
        <f t="shared" si="2"/>
        <v>642.6912</v>
      </c>
      <c r="BV5" s="155">
        <f t="shared" si="2"/>
        <v>654.2621</v>
      </c>
      <c r="BW5" s="155">
        <f t="shared" si="2"/>
        <v>665.8331</v>
      </c>
      <c r="BX5" s="155">
        <f t="shared" si="2"/>
        <v>677.4041</v>
      </c>
      <c r="BY5" s="155">
        <f t="shared" si="2"/>
        <v>688.975</v>
      </c>
      <c r="BZ5" s="155">
        <f t="shared" si="2"/>
        <v>631.6485</v>
      </c>
      <c r="CA5" s="155">
        <f t="shared" si="2"/>
        <v>643.2194</v>
      </c>
      <c r="CB5" s="155">
        <f t="shared" si="2"/>
        <v>654.7903</v>
      </c>
      <c r="CC5" s="155">
        <f t="shared" si="2"/>
        <v>666.3613</v>
      </c>
      <c r="CD5" s="155">
        <f t="shared" si="2"/>
        <v>677.9323</v>
      </c>
      <c r="CE5" s="155">
        <f t="shared" si="2"/>
        <v>689.5032</v>
      </c>
      <c r="CF5" s="155">
        <f t="shared" si="2"/>
        <v>701.0741</v>
      </c>
      <c r="CG5" s="155">
        <f t="shared" si="2"/>
        <v>712.6451</v>
      </c>
      <c r="CH5" s="155">
        <f t="shared" si="2"/>
        <v>724.2161</v>
      </c>
      <c r="CI5" s="155">
        <f t="shared" si="2"/>
        <v>735.787</v>
      </c>
      <c r="CJ5" s="155">
        <f t="shared" si="2"/>
        <v>747.3579</v>
      </c>
      <c r="CK5" s="155">
        <f t="shared" si="2"/>
        <v>758.9288</v>
      </c>
      <c r="CL5" s="155">
        <f t="shared" si="2"/>
        <v>770.4998</v>
      </c>
      <c r="CM5" s="155">
        <f t="shared" si="2"/>
        <v>705.0208</v>
      </c>
      <c r="CN5" s="155">
        <f t="shared" si="2"/>
        <v>716.5917</v>
      </c>
      <c r="CO5" s="155">
        <f t="shared" si="2"/>
        <v>728.1627</v>
      </c>
      <c r="CP5" s="155">
        <f t="shared" si="2"/>
        <v>739.7337</v>
      </c>
      <c r="CQ5" s="155">
        <f t="shared" si="2"/>
        <v>751.3046</v>
      </c>
      <c r="CR5" s="155">
        <f t="shared" si="2"/>
        <v>762.8755</v>
      </c>
      <c r="CS5" s="155">
        <f t="shared" si="2"/>
        <v>774.4465</v>
      </c>
      <c r="CT5" s="155">
        <f t="shared" si="2"/>
        <v>786.0175</v>
      </c>
      <c r="CU5" s="155">
        <f t="shared" si="2"/>
        <v>797.5884</v>
      </c>
      <c r="CV5" s="155">
        <f t="shared" si="2"/>
        <v>809.1594</v>
      </c>
      <c r="CW5" s="155">
        <f t="shared" si="2"/>
        <v>820.7302</v>
      </c>
      <c r="CX5" s="155">
        <f t="shared" si="2"/>
        <v>832.3012</v>
      </c>
      <c r="CY5" s="155">
        <f t="shared" si="2"/>
        <v>843.8722</v>
      </c>
      <c r="CZ5" s="155">
        <f t="shared" si="2"/>
        <v>771.0559</v>
      </c>
      <c r="DA5" s="155">
        <f t="shared" si="2"/>
        <v>782.6268</v>
      </c>
      <c r="DB5" s="155">
        <f t="shared" si="2"/>
        <v>794.1978</v>
      </c>
      <c r="DC5" s="155">
        <f t="shared" si="2"/>
        <v>805.7688</v>
      </c>
      <c r="DD5" s="155">
        <f t="shared" si="2"/>
        <v>817.3397</v>
      </c>
      <c r="DE5" s="155">
        <f t="shared" si="2"/>
        <v>828.9106</v>
      </c>
      <c r="DF5" s="155">
        <f t="shared" si="2"/>
        <v>840.4816</v>
      </c>
      <c r="DG5" s="155">
        <f t="shared" si="2"/>
        <v>852.0526</v>
      </c>
      <c r="DH5" s="155">
        <f t="shared" si="2"/>
        <v>863.6235</v>
      </c>
      <c r="DI5" s="155">
        <f t="shared" si="2"/>
        <v>875.1945</v>
      </c>
      <c r="DJ5" s="155">
        <f t="shared" si="2"/>
        <v>886.7654</v>
      </c>
      <c r="DK5" s="155">
        <f t="shared" si="2"/>
        <v>898.3363</v>
      </c>
      <c r="DL5" s="155">
        <f t="shared" si="2"/>
        <v>909.9074</v>
      </c>
      <c r="DM5" s="155">
        <f t="shared" si="2"/>
        <v>830.4875</v>
      </c>
      <c r="DN5" s="155">
        <f t="shared" si="2"/>
        <v>842.0585</v>
      </c>
      <c r="DO5" s="155">
        <f t="shared" si="2"/>
        <v>853.6295</v>
      </c>
      <c r="DP5" s="155">
        <f t="shared" si="2"/>
        <v>865.2004</v>
      </c>
      <c r="DQ5" s="155">
        <f t="shared" si="2"/>
        <v>876.7713</v>
      </c>
      <c r="DR5" s="155">
        <f t="shared" si="2"/>
        <v>888.3423</v>
      </c>
      <c r="DS5" s="155">
        <f t="shared" si="2"/>
        <v>899.9133</v>
      </c>
      <c r="DT5" s="155">
        <f t="shared" si="2"/>
        <v>911.4841</v>
      </c>
      <c r="DU5" s="155">
        <f t="shared" si="2"/>
        <v>923.055</v>
      </c>
      <c r="DV5" s="155">
        <f t="shared" si="2"/>
        <v>934.626</v>
      </c>
      <c r="DW5" s="155">
        <f t="shared" si="2"/>
        <v>946.1969</v>
      </c>
      <c r="DX5" s="155">
        <f t="shared" si="2"/>
        <v>957.7679</v>
      </c>
      <c r="DY5" s="155">
        <f t="shared" si="2"/>
        <v>969.3389</v>
      </c>
      <c r="DZ5" s="155">
        <f t="shared" si="2"/>
        <v>883.976</v>
      </c>
      <c r="EA5" s="155">
        <f t="shared" si="2"/>
        <v>895.5469</v>
      </c>
      <c r="EB5" s="155">
        <f t="shared" si="2"/>
        <v>907.1178</v>
      </c>
      <c r="EC5" s="155">
        <f t="shared" si="2"/>
        <v>918.6887</v>
      </c>
      <c r="ED5" s="155">
        <f t="shared" si="2"/>
        <v>930.2598</v>
      </c>
      <c r="EE5" s="155">
        <f t="shared" si="2"/>
        <v>941.8307</v>
      </c>
      <c r="EF5" s="155">
        <f t="shared" si="2"/>
        <v>953.4016</v>
      </c>
      <c r="EG5" s="155">
        <f t="shared" si="2"/>
        <v>964.9726</v>
      </c>
      <c r="EH5" s="155">
        <f t="shared" si="2"/>
        <v>976.5435</v>
      </c>
      <c r="EI5" s="155">
        <f t="shared" si="2"/>
        <v>988.1145</v>
      </c>
      <c r="EJ5" s="155">
        <f t="shared" si="2"/>
        <v>999.6855</v>
      </c>
      <c r="EK5" s="155">
        <f t="shared" si="2"/>
        <v>1011.2564</v>
      </c>
      <c r="EL5" s="155">
        <f t="shared" si="2"/>
        <v>1022.8273</v>
      </c>
      <c r="EM5" s="155">
        <f t="shared" si="2"/>
        <v>932.1156</v>
      </c>
      <c r="EN5" s="155">
        <f t="shared" si="2"/>
        <v>943.6865</v>
      </c>
      <c r="EO5" s="155">
        <f t="shared" si="2"/>
        <v>955.2574</v>
      </c>
      <c r="EP5" s="155">
        <f t="shared" si="2"/>
        <v>966.8283</v>
      </c>
      <c r="EQ5" s="155">
        <f t="shared" si="2"/>
        <v>978.3994</v>
      </c>
      <c r="ER5" s="155">
        <f t="shared" si="2"/>
        <v>989.9703</v>
      </c>
      <c r="ES5" s="155">
        <f t="shared" si="2"/>
        <v>1001.5412</v>
      </c>
      <c r="ET5" s="155">
        <f t="shared" si="2"/>
        <v>1013.1122</v>
      </c>
      <c r="EU5" s="155">
        <f t="shared" si="2"/>
        <v>1024.6832</v>
      </c>
      <c r="EV5" s="155">
        <f t="shared" si="2"/>
        <v>1036.2541</v>
      </c>
      <c r="EW5" s="155">
        <f t="shared" si="2"/>
        <v>1047.8251</v>
      </c>
      <c r="EX5" s="155">
        <f t="shared" si="2"/>
        <v>1059.396</v>
      </c>
      <c r="EY5" s="155">
        <f t="shared" si="2"/>
        <v>1070.9668</v>
      </c>
      <c r="EZ5" s="155">
        <f t="shared" si="2"/>
        <v>975.4412</v>
      </c>
      <c r="FA5" s="155">
        <f t="shared" si="2"/>
        <v>987.0122</v>
      </c>
      <c r="FB5" s="155">
        <f t="shared" si="2"/>
        <v>998.583</v>
      </c>
      <c r="FC5" s="155">
        <f t="shared" si="2"/>
        <v>1010.154</v>
      </c>
      <c r="FD5" s="155">
        <f t="shared" si="2"/>
        <v>1021.7249</v>
      </c>
      <c r="FE5" s="155">
        <f t="shared" si="2"/>
        <v>1033.2958</v>
      </c>
      <c r="FF5" s="155">
        <f t="shared" si="2"/>
        <v>1044.8669</v>
      </c>
      <c r="FG5" s="155">
        <f t="shared" si="2"/>
        <v>1056.4378</v>
      </c>
      <c r="FH5" s="155">
        <f t="shared" si="2"/>
        <v>1068.0087</v>
      </c>
      <c r="FI5" s="155">
        <f t="shared" si="2"/>
        <v>1079.5797</v>
      </c>
      <c r="FJ5" s="155">
        <f t="shared" si="2"/>
        <v>1091.1507</v>
      </c>
      <c r="FK5" s="155">
        <f t="shared" si="2"/>
        <v>1102.7216</v>
      </c>
      <c r="FL5" s="155">
        <f t="shared" si="2"/>
        <v>1114.2926</v>
      </c>
      <c r="FM5" s="155">
        <f t="shared" si="2"/>
        <v>1014.4342</v>
      </c>
      <c r="FN5" s="155">
        <f t="shared" si="2"/>
        <v>1026.0053</v>
      </c>
      <c r="FO5" s="155">
        <f t="shared" si="2"/>
        <v>1037.5762</v>
      </c>
      <c r="FP5" s="155">
        <f t="shared" si="2"/>
        <v>1049.1471</v>
      </c>
      <c r="FQ5" s="155">
        <f t="shared" si="2"/>
        <v>1060.7181</v>
      </c>
      <c r="FR5" s="155">
        <f t="shared" si="2"/>
        <v>1072.289</v>
      </c>
      <c r="FS5" s="155">
        <f t="shared" si="2"/>
        <v>1083.86</v>
      </c>
      <c r="FT5" s="155">
        <f t="shared" si="2"/>
        <v>1095.431</v>
      </c>
      <c r="FU5" s="155">
        <f t="shared" si="2"/>
        <v>1107.0019</v>
      </c>
      <c r="FV5" s="155">
        <f t="shared" si="2"/>
        <v>1118.5727</v>
      </c>
      <c r="FW5" s="155">
        <f t="shared" si="2"/>
        <v>1130.1437</v>
      </c>
      <c r="FX5" s="155">
        <f t="shared" si="2"/>
        <v>1141.7147</v>
      </c>
      <c r="FY5" s="155">
        <f t="shared" si="2"/>
        <v>1153.2856</v>
      </c>
      <c r="FZ5" s="155">
        <f t="shared" si="2"/>
        <v>1049.528</v>
      </c>
      <c r="GA5" s="155">
        <f t="shared" si="2"/>
        <v>1061.099</v>
      </c>
      <c r="GB5" s="155">
        <f t="shared" si="2"/>
        <v>1072.6699</v>
      </c>
      <c r="GC5" s="155">
        <f t="shared" si="2"/>
        <v>1084.2409</v>
      </c>
      <c r="GD5" s="155">
        <f t="shared" si="2"/>
        <v>1095.8118</v>
      </c>
      <c r="GE5" s="155">
        <f t="shared" si="2"/>
        <v>1107.3828</v>
      </c>
      <c r="GF5" s="155">
        <f t="shared" si="2"/>
        <v>1118.9538</v>
      </c>
    </row>
    <row r="6">
      <c r="A6" s="149"/>
      <c r="B6" s="149"/>
      <c r="C6" s="149"/>
      <c r="D6" s="20" t="s">
        <v>177</v>
      </c>
      <c r="E6" s="50" t="s">
        <v>178</v>
      </c>
      <c r="G6" s="155"/>
      <c r="H6" s="155">
        <f t="shared" ref="H6:GF6" si="3">H5-G5+(G18+G43+G68+G93+G118+G143)</f>
        <v>11.1368</v>
      </c>
      <c r="I6" s="155">
        <f t="shared" si="3"/>
        <v>11.1367</v>
      </c>
      <c r="J6" s="155">
        <f t="shared" si="3"/>
        <v>11.1368</v>
      </c>
      <c r="K6" s="155">
        <f t="shared" si="3"/>
        <v>11.1367</v>
      </c>
      <c r="L6" s="155">
        <f t="shared" si="3"/>
        <v>11.1368</v>
      </c>
      <c r="M6" s="155">
        <f t="shared" si="3"/>
        <v>11.2872</v>
      </c>
      <c r="N6" s="155">
        <f t="shared" si="3"/>
        <v>11.2873</v>
      </c>
      <c r="O6" s="155">
        <f t="shared" si="3"/>
        <v>11.287345</v>
      </c>
      <c r="P6" s="155">
        <f t="shared" si="3"/>
        <v>11.2873</v>
      </c>
      <c r="Q6" s="155">
        <f t="shared" si="3"/>
        <v>11.2873</v>
      </c>
      <c r="R6" s="155">
        <f t="shared" si="3"/>
        <v>11.468</v>
      </c>
      <c r="S6" s="155">
        <f t="shared" si="3"/>
        <v>11.4679</v>
      </c>
      <c r="T6" s="155">
        <f t="shared" si="3"/>
        <v>11.4679</v>
      </c>
      <c r="U6" s="155">
        <f t="shared" si="3"/>
        <v>11.468</v>
      </c>
      <c r="V6" s="155">
        <f t="shared" si="3"/>
        <v>11.467895</v>
      </c>
      <c r="W6" s="155">
        <f t="shared" si="3"/>
        <v>11.468</v>
      </c>
      <c r="X6" s="155">
        <f t="shared" si="3"/>
        <v>11.4679</v>
      </c>
      <c r="Y6" s="155">
        <f t="shared" si="3"/>
        <v>11.571</v>
      </c>
      <c r="Z6" s="155">
        <f t="shared" si="3"/>
        <v>11.571</v>
      </c>
      <c r="AA6" s="155">
        <f t="shared" si="3"/>
        <v>11.5709</v>
      </c>
      <c r="AB6" s="155">
        <f t="shared" si="3"/>
        <v>11.5709</v>
      </c>
      <c r="AC6" s="155">
        <f t="shared" si="3"/>
        <v>11.570945</v>
      </c>
      <c r="AD6" s="155">
        <f t="shared" si="3"/>
        <v>11.571</v>
      </c>
      <c r="AE6" s="155">
        <f t="shared" si="3"/>
        <v>11.5709</v>
      </c>
      <c r="AF6" s="155">
        <f t="shared" si="3"/>
        <v>11.5709</v>
      </c>
      <c r="AG6" s="155">
        <f t="shared" si="3"/>
        <v>11.571</v>
      </c>
      <c r="AH6" s="155">
        <f t="shared" si="3"/>
        <v>11.571</v>
      </c>
      <c r="AI6" s="155">
        <f t="shared" si="3"/>
        <v>11.5709</v>
      </c>
      <c r="AJ6" s="155">
        <f t="shared" si="3"/>
        <v>11.571</v>
      </c>
      <c r="AK6" s="155">
        <f t="shared" si="3"/>
        <v>11.5709</v>
      </c>
      <c r="AL6" s="155">
        <f t="shared" si="3"/>
        <v>11.571</v>
      </c>
      <c r="AM6" s="155">
        <f t="shared" si="3"/>
        <v>11.57089</v>
      </c>
      <c r="AN6" s="155">
        <f t="shared" si="3"/>
        <v>11.571</v>
      </c>
      <c r="AO6" s="155">
        <f t="shared" si="3"/>
        <v>11.571</v>
      </c>
      <c r="AP6" s="155">
        <f t="shared" si="3"/>
        <v>11.5709</v>
      </c>
      <c r="AQ6" s="155">
        <f t="shared" si="3"/>
        <v>11.5709</v>
      </c>
      <c r="AR6" s="155">
        <f t="shared" si="3"/>
        <v>11.5709</v>
      </c>
      <c r="AS6" s="155">
        <f t="shared" si="3"/>
        <v>11.571</v>
      </c>
      <c r="AT6" s="155">
        <f t="shared" si="3"/>
        <v>11.571</v>
      </c>
      <c r="AU6" s="155">
        <f t="shared" si="3"/>
        <v>11.5709</v>
      </c>
      <c r="AV6" s="155">
        <f t="shared" si="3"/>
        <v>11.5709</v>
      </c>
      <c r="AW6" s="155">
        <f t="shared" si="3"/>
        <v>11.571</v>
      </c>
      <c r="AX6" s="155">
        <f t="shared" si="3"/>
        <v>11.571</v>
      </c>
      <c r="AY6" s="155">
        <f t="shared" si="3"/>
        <v>11.5709</v>
      </c>
      <c r="AZ6" s="155">
        <f t="shared" si="3"/>
        <v>11.57099</v>
      </c>
      <c r="BA6" s="155">
        <f t="shared" si="3"/>
        <v>11.571</v>
      </c>
      <c r="BB6" s="155">
        <f t="shared" si="3"/>
        <v>11.5709</v>
      </c>
      <c r="BC6" s="155">
        <f t="shared" si="3"/>
        <v>11.571</v>
      </c>
      <c r="BD6" s="155">
        <f t="shared" si="3"/>
        <v>11.5709</v>
      </c>
      <c r="BE6" s="155">
        <f t="shared" si="3"/>
        <v>11.5709</v>
      </c>
      <c r="BF6" s="155">
        <f t="shared" si="3"/>
        <v>11.5711</v>
      </c>
      <c r="BG6" s="155">
        <f t="shared" si="3"/>
        <v>11.5708</v>
      </c>
      <c r="BH6" s="155">
        <f t="shared" si="3"/>
        <v>11.5709</v>
      </c>
      <c r="BI6" s="155">
        <f t="shared" si="3"/>
        <v>11.5709</v>
      </c>
      <c r="BJ6" s="155">
        <f t="shared" si="3"/>
        <v>11.571</v>
      </c>
      <c r="BK6" s="155">
        <f t="shared" si="3"/>
        <v>11.571</v>
      </c>
      <c r="BL6" s="155">
        <f t="shared" si="3"/>
        <v>11.5709</v>
      </c>
      <c r="BM6" s="155">
        <f t="shared" si="3"/>
        <v>11.57108</v>
      </c>
      <c r="BN6" s="155">
        <f t="shared" si="3"/>
        <v>11.5708</v>
      </c>
      <c r="BO6" s="155">
        <f t="shared" si="3"/>
        <v>11.571</v>
      </c>
      <c r="BP6" s="155">
        <f t="shared" si="3"/>
        <v>11.5709</v>
      </c>
      <c r="BQ6" s="155">
        <f t="shared" si="3"/>
        <v>11.571</v>
      </c>
      <c r="BR6" s="155">
        <f t="shared" si="3"/>
        <v>11.5709</v>
      </c>
      <c r="BS6" s="155">
        <f t="shared" si="3"/>
        <v>11.5709</v>
      </c>
      <c r="BT6" s="155">
        <f t="shared" si="3"/>
        <v>11.5711</v>
      </c>
      <c r="BU6" s="155">
        <f t="shared" si="3"/>
        <v>11.5709</v>
      </c>
      <c r="BV6" s="155">
        <f t="shared" si="3"/>
        <v>11.5709</v>
      </c>
      <c r="BW6" s="155">
        <f t="shared" si="3"/>
        <v>11.571</v>
      </c>
      <c r="BX6" s="155">
        <f t="shared" si="3"/>
        <v>11.571</v>
      </c>
      <c r="BY6" s="155">
        <f t="shared" si="3"/>
        <v>11.5709</v>
      </c>
      <c r="BZ6" s="155">
        <f t="shared" si="3"/>
        <v>11.571</v>
      </c>
      <c r="CA6" s="155">
        <f t="shared" si="3"/>
        <v>11.5709</v>
      </c>
      <c r="CB6" s="155">
        <f t="shared" si="3"/>
        <v>11.5709</v>
      </c>
      <c r="CC6" s="155">
        <f t="shared" si="3"/>
        <v>11.571</v>
      </c>
      <c r="CD6" s="155">
        <f t="shared" si="3"/>
        <v>11.571</v>
      </c>
      <c r="CE6" s="155">
        <f t="shared" si="3"/>
        <v>11.5709</v>
      </c>
      <c r="CF6" s="155">
        <f t="shared" si="3"/>
        <v>11.5709</v>
      </c>
      <c r="CG6" s="155">
        <f t="shared" si="3"/>
        <v>11.571</v>
      </c>
      <c r="CH6" s="155">
        <f t="shared" si="3"/>
        <v>11.571</v>
      </c>
      <c r="CI6" s="155">
        <f t="shared" si="3"/>
        <v>11.5709</v>
      </c>
      <c r="CJ6" s="155">
        <f t="shared" si="3"/>
        <v>11.5709</v>
      </c>
      <c r="CK6" s="155">
        <f t="shared" si="3"/>
        <v>11.5709</v>
      </c>
      <c r="CL6" s="155">
        <f t="shared" si="3"/>
        <v>11.571</v>
      </c>
      <c r="CM6" s="155">
        <f t="shared" si="3"/>
        <v>11.57098</v>
      </c>
      <c r="CN6" s="155">
        <f t="shared" si="3"/>
        <v>11.5709</v>
      </c>
      <c r="CO6" s="155">
        <f t="shared" si="3"/>
        <v>11.571</v>
      </c>
      <c r="CP6" s="155">
        <f t="shared" si="3"/>
        <v>11.571</v>
      </c>
      <c r="CQ6" s="155">
        <f t="shared" si="3"/>
        <v>11.5709</v>
      </c>
      <c r="CR6" s="155">
        <f t="shared" si="3"/>
        <v>11.5709</v>
      </c>
      <c r="CS6" s="155">
        <f t="shared" si="3"/>
        <v>11.571</v>
      </c>
      <c r="CT6" s="155">
        <f t="shared" si="3"/>
        <v>11.571</v>
      </c>
      <c r="CU6" s="155">
        <f t="shared" si="3"/>
        <v>11.5709</v>
      </c>
      <c r="CV6" s="155">
        <f t="shared" si="3"/>
        <v>11.571</v>
      </c>
      <c r="CW6" s="155">
        <f t="shared" si="3"/>
        <v>11.5708</v>
      </c>
      <c r="CX6" s="155">
        <f t="shared" si="3"/>
        <v>11.571</v>
      </c>
      <c r="CY6" s="155">
        <f t="shared" si="3"/>
        <v>11.571</v>
      </c>
      <c r="CZ6" s="155">
        <f t="shared" si="3"/>
        <v>11.57092</v>
      </c>
      <c r="DA6" s="155">
        <f t="shared" si="3"/>
        <v>11.5709</v>
      </c>
      <c r="DB6" s="155">
        <f t="shared" si="3"/>
        <v>11.571</v>
      </c>
      <c r="DC6" s="155">
        <f t="shared" si="3"/>
        <v>11.571</v>
      </c>
      <c r="DD6" s="155">
        <f t="shared" si="3"/>
        <v>11.5709</v>
      </c>
      <c r="DE6" s="155">
        <f t="shared" si="3"/>
        <v>11.5709</v>
      </c>
      <c r="DF6" s="155">
        <f t="shared" si="3"/>
        <v>11.571</v>
      </c>
      <c r="DG6" s="155">
        <f t="shared" si="3"/>
        <v>11.571</v>
      </c>
      <c r="DH6" s="155">
        <f t="shared" si="3"/>
        <v>11.5709</v>
      </c>
      <c r="DI6" s="155">
        <f t="shared" si="3"/>
        <v>11.571</v>
      </c>
      <c r="DJ6" s="155">
        <f t="shared" si="3"/>
        <v>11.5709</v>
      </c>
      <c r="DK6" s="155">
        <f t="shared" si="3"/>
        <v>11.5709</v>
      </c>
      <c r="DL6" s="155">
        <f t="shared" si="3"/>
        <v>11.5711</v>
      </c>
      <c r="DM6" s="155">
        <f t="shared" si="3"/>
        <v>11.57084</v>
      </c>
      <c r="DN6" s="155">
        <f t="shared" si="3"/>
        <v>11.571</v>
      </c>
      <c r="DO6" s="155">
        <f t="shared" si="3"/>
        <v>11.571</v>
      </c>
      <c r="DP6" s="155">
        <f t="shared" si="3"/>
        <v>11.5709</v>
      </c>
      <c r="DQ6" s="155">
        <f t="shared" si="3"/>
        <v>11.5709</v>
      </c>
      <c r="DR6" s="155">
        <f t="shared" si="3"/>
        <v>11.571</v>
      </c>
      <c r="DS6" s="155">
        <f t="shared" si="3"/>
        <v>11.571</v>
      </c>
      <c r="DT6" s="155">
        <f t="shared" si="3"/>
        <v>11.5708</v>
      </c>
      <c r="DU6" s="155">
        <f t="shared" si="3"/>
        <v>11.5709</v>
      </c>
      <c r="DV6" s="155">
        <f t="shared" si="3"/>
        <v>11.571</v>
      </c>
      <c r="DW6" s="155">
        <f t="shared" si="3"/>
        <v>11.5709</v>
      </c>
      <c r="DX6" s="155">
        <f t="shared" si="3"/>
        <v>11.571</v>
      </c>
      <c r="DY6" s="155">
        <f t="shared" si="3"/>
        <v>11.571</v>
      </c>
      <c r="DZ6" s="155">
        <f t="shared" si="3"/>
        <v>11.57099</v>
      </c>
      <c r="EA6" s="155">
        <f t="shared" si="3"/>
        <v>11.5709</v>
      </c>
      <c r="EB6" s="155">
        <f t="shared" si="3"/>
        <v>11.5709</v>
      </c>
      <c r="EC6" s="155">
        <f t="shared" si="3"/>
        <v>11.5709</v>
      </c>
      <c r="ED6" s="155">
        <f t="shared" si="3"/>
        <v>11.5711</v>
      </c>
      <c r="EE6" s="155">
        <f t="shared" si="3"/>
        <v>11.5709</v>
      </c>
      <c r="EF6" s="155">
        <f t="shared" si="3"/>
        <v>11.5709</v>
      </c>
      <c r="EG6" s="155">
        <f t="shared" si="3"/>
        <v>11.571</v>
      </c>
      <c r="EH6" s="155">
        <f t="shared" si="3"/>
        <v>11.5709</v>
      </c>
      <c r="EI6" s="155">
        <f t="shared" si="3"/>
        <v>11.571</v>
      </c>
      <c r="EJ6" s="155">
        <f t="shared" si="3"/>
        <v>11.571</v>
      </c>
      <c r="EK6" s="155">
        <f t="shared" si="3"/>
        <v>11.5709</v>
      </c>
      <c r="EL6" s="155">
        <f t="shared" si="3"/>
        <v>11.5709</v>
      </c>
      <c r="EM6" s="155">
        <f t="shared" si="3"/>
        <v>11.57103</v>
      </c>
      <c r="EN6" s="155">
        <f t="shared" si="3"/>
        <v>11.5709</v>
      </c>
      <c r="EO6" s="155">
        <f t="shared" si="3"/>
        <v>11.5709</v>
      </c>
      <c r="EP6" s="155">
        <f t="shared" si="3"/>
        <v>11.5709</v>
      </c>
      <c r="EQ6" s="155">
        <f t="shared" si="3"/>
        <v>11.5711</v>
      </c>
      <c r="ER6" s="155">
        <f t="shared" si="3"/>
        <v>11.5709</v>
      </c>
      <c r="ES6" s="155">
        <f t="shared" si="3"/>
        <v>11.5709</v>
      </c>
      <c r="ET6" s="155">
        <f t="shared" si="3"/>
        <v>11.571</v>
      </c>
      <c r="EU6" s="155">
        <f t="shared" si="3"/>
        <v>11.571</v>
      </c>
      <c r="EV6" s="155">
        <f t="shared" si="3"/>
        <v>11.5709</v>
      </c>
      <c r="EW6" s="155">
        <f t="shared" si="3"/>
        <v>11.571</v>
      </c>
      <c r="EX6" s="155">
        <f t="shared" si="3"/>
        <v>11.5709</v>
      </c>
      <c r="EY6" s="155">
        <f t="shared" si="3"/>
        <v>11.5708</v>
      </c>
      <c r="EZ6" s="155">
        <f t="shared" si="3"/>
        <v>11.57108</v>
      </c>
      <c r="FA6" s="155">
        <f t="shared" si="3"/>
        <v>11.571</v>
      </c>
      <c r="FB6" s="155">
        <f t="shared" si="3"/>
        <v>11.5708</v>
      </c>
      <c r="FC6" s="155">
        <f t="shared" si="3"/>
        <v>11.571</v>
      </c>
      <c r="FD6" s="155">
        <f t="shared" si="3"/>
        <v>11.5709</v>
      </c>
      <c r="FE6" s="155">
        <f t="shared" si="3"/>
        <v>11.5709</v>
      </c>
      <c r="FF6" s="155">
        <f t="shared" si="3"/>
        <v>11.5711</v>
      </c>
      <c r="FG6" s="155">
        <f t="shared" si="3"/>
        <v>11.5709</v>
      </c>
      <c r="FH6" s="155">
        <f t="shared" si="3"/>
        <v>11.5709</v>
      </c>
      <c r="FI6" s="155">
        <f t="shared" si="3"/>
        <v>11.571</v>
      </c>
      <c r="FJ6" s="155">
        <f t="shared" si="3"/>
        <v>11.571</v>
      </c>
      <c r="FK6" s="155">
        <f t="shared" si="3"/>
        <v>11.5709</v>
      </c>
      <c r="FL6" s="155">
        <f t="shared" si="3"/>
        <v>11.571</v>
      </c>
      <c r="FM6" s="155">
        <f t="shared" si="3"/>
        <v>11.57086</v>
      </c>
      <c r="FN6" s="155">
        <f t="shared" si="3"/>
        <v>11.5711</v>
      </c>
      <c r="FO6" s="155">
        <f t="shared" si="3"/>
        <v>11.5709</v>
      </c>
      <c r="FP6" s="155">
        <f t="shared" si="3"/>
        <v>11.5709</v>
      </c>
      <c r="FQ6" s="155">
        <f t="shared" si="3"/>
        <v>11.571</v>
      </c>
      <c r="FR6" s="155">
        <f t="shared" si="3"/>
        <v>11.5709</v>
      </c>
      <c r="FS6" s="155">
        <f t="shared" si="3"/>
        <v>11.571</v>
      </c>
      <c r="FT6" s="155">
        <f t="shared" si="3"/>
        <v>11.571</v>
      </c>
      <c r="FU6" s="155">
        <f t="shared" si="3"/>
        <v>11.5709</v>
      </c>
      <c r="FV6" s="155">
        <f t="shared" si="3"/>
        <v>11.5708</v>
      </c>
      <c r="FW6" s="155">
        <f t="shared" si="3"/>
        <v>11.571</v>
      </c>
      <c r="FX6" s="155">
        <f t="shared" si="3"/>
        <v>11.571</v>
      </c>
      <c r="FY6" s="155">
        <f t="shared" si="3"/>
        <v>11.5709</v>
      </c>
      <c r="FZ6" s="155">
        <f t="shared" si="3"/>
        <v>11.57096</v>
      </c>
      <c r="GA6" s="155">
        <f t="shared" si="3"/>
        <v>11.571</v>
      </c>
      <c r="GB6" s="155">
        <f t="shared" si="3"/>
        <v>11.5709</v>
      </c>
      <c r="GC6" s="155">
        <f t="shared" si="3"/>
        <v>11.571</v>
      </c>
      <c r="GD6" s="155">
        <f t="shared" si="3"/>
        <v>11.5709</v>
      </c>
      <c r="GE6" s="155">
        <f t="shared" si="3"/>
        <v>11.571</v>
      </c>
      <c r="GF6" s="155">
        <f t="shared" si="3"/>
        <v>11.571</v>
      </c>
    </row>
    <row r="7">
      <c r="A7" s="149"/>
      <c r="B7" s="149"/>
      <c r="C7" s="149"/>
      <c r="D7" s="20"/>
      <c r="E7" s="20"/>
    </row>
    <row r="8">
      <c r="A8" s="149"/>
      <c r="B8" s="149"/>
      <c r="C8" s="156">
        <v>1.0</v>
      </c>
      <c r="D8" s="104" t="s">
        <v>44</v>
      </c>
      <c r="E8" s="105" t="str">
        <f>Projet!E16</f>
        <v>Chêne rouvre (sessile)</v>
      </c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7"/>
      <c r="BK8" s="157"/>
      <c r="BL8" s="157"/>
      <c r="BM8" s="157"/>
      <c r="BN8" s="157"/>
      <c r="BO8" s="157"/>
      <c r="BP8" s="157"/>
      <c r="BQ8" s="157"/>
      <c r="BR8" s="157"/>
      <c r="BS8" s="157"/>
      <c r="BT8" s="157"/>
      <c r="BU8" s="157"/>
      <c r="BV8" s="157"/>
      <c r="BW8" s="157"/>
      <c r="BX8" s="157"/>
      <c r="BY8" s="157"/>
      <c r="BZ8" s="157"/>
      <c r="CA8" s="157"/>
      <c r="CB8" s="157"/>
      <c r="CC8" s="157"/>
      <c r="CD8" s="157"/>
      <c r="CE8" s="157"/>
      <c r="CF8" s="157"/>
      <c r="CG8" s="157"/>
      <c r="CH8" s="157"/>
      <c r="CI8" s="157"/>
      <c r="CJ8" s="157"/>
      <c r="CK8" s="157"/>
      <c r="CL8" s="157"/>
      <c r="CM8" s="157"/>
      <c r="CN8" s="157"/>
      <c r="CO8" s="157"/>
      <c r="CP8" s="157"/>
      <c r="CQ8" s="157"/>
      <c r="CR8" s="157"/>
      <c r="CS8" s="157"/>
      <c r="CT8" s="157"/>
      <c r="CU8" s="157"/>
      <c r="CV8" s="157"/>
      <c r="CW8" s="157"/>
      <c r="CX8" s="157"/>
      <c r="CY8" s="157"/>
      <c r="CZ8" s="157"/>
      <c r="DA8" s="157"/>
      <c r="DB8" s="157"/>
      <c r="DC8" s="157"/>
      <c r="DD8" s="157"/>
      <c r="DE8" s="157"/>
      <c r="DF8" s="157"/>
      <c r="DG8" s="157"/>
      <c r="DH8" s="157"/>
      <c r="DI8" s="157"/>
      <c r="DJ8" s="157"/>
      <c r="DK8" s="157"/>
      <c r="DL8" s="157"/>
      <c r="DM8" s="157"/>
      <c r="DN8" s="157"/>
      <c r="DO8" s="157"/>
      <c r="DP8" s="157"/>
      <c r="DQ8" s="157"/>
      <c r="DR8" s="157"/>
      <c r="DS8" s="157"/>
      <c r="DT8" s="157"/>
      <c r="DU8" s="157"/>
      <c r="DV8" s="157"/>
      <c r="DW8" s="157"/>
      <c r="DX8" s="157"/>
      <c r="DY8" s="157"/>
      <c r="DZ8" s="157"/>
      <c r="EA8" s="157"/>
      <c r="EB8" s="157"/>
      <c r="EC8" s="157"/>
      <c r="ED8" s="157"/>
      <c r="EE8" s="157"/>
      <c r="EF8" s="157"/>
      <c r="EG8" s="157"/>
      <c r="EH8" s="157"/>
      <c r="EI8" s="157"/>
      <c r="EJ8" s="157"/>
      <c r="EK8" s="157"/>
      <c r="EL8" s="157"/>
      <c r="EM8" s="157"/>
      <c r="EN8" s="157"/>
      <c r="EO8" s="157"/>
      <c r="EP8" s="157"/>
      <c r="EQ8" s="157"/>
      <c r="ER8" s="157"/>
      <c r="ES8" s="157"/>
      <c r="ET8" s="157"/>
      <c r="EU8" s="157"/>
      <c r="EV8" s="157"/>
      <c r="EW8" s="157"/>
      <c r="EX8" s="157"/>
      <c r="EY8" s="157"/>
      <c r="EZ8" s="157"/>
      <c r="FA8" s="157"/>
      <c r="FB8" s="157"/>
      <c r="FC8" s="157"/>
      <c r="FD8" s="157"/>
      <c r="FE8" s="157"/>
      <c r="FF8" s="157"/>
      <c r="FG8" s="157"/>
      <c r="FH8" s="157"/>
      <c r="FI8" s="157"/>
      <c r="FJ8" s="157"/>
      <c r="FK8" s="157"/>
      <c r="FL8" s="157"/>
      <c r="FM8" s="157"/>
      <c r="FN8" s="157"/>
      <c r="FO8" s="157"/>
      <c r="FP8" s="157"/>
      <c r="FQ8" s="157"/>
      <c r="FR8" s="157"/>
      <c r="FS8" s="157"/>
      <c r="FT8" s="157"/>
      <c r="FU8" s="157"/>
      <c r="FV8" s="157"/>
      <c r="FW8" s="157"/>
      <c r="FX8" s="157"/>
      <c r="FY8" s="157"/>
      <c r="FZ8" s="157"/>
      <c r="GA8" s="157"/>
      <c r="GB8" s="157"/>
      <c r="GC8" s="157"/>
      <c r="GD8" s="157"/>
      <c r="GE8" s="157"/>
      <c r="GF8" s="158" t="s">
        <v>179</v>
      </c>
    </row>
    <row r="9">
      <c r="A9" s="149"/>
      <c r="B9" s="149"/>
      <c r="C9" s="156">
        <v>1.0</v>
      </c>
      <c r="D9" s="20" t="str">
        <f>"Proportion "&amp;D8</f>
        <v>Proportion Essence 1</v>
      </c>
      <c r="E9" s="159">
        <f>Projet!F16</f>
        <v>0.93</v>
      </c>
    </row>
    <row r="10">
      <c r="A10" s="149"/>
      <c r="B10" s="149"/>
      <c r="C10" s="156">
        <v>1.0</v>
      </c>
      <c r="D10" s="160" t="s">
        <v>180</v>
      </c>
      <c r="E10" s="160"/>
    </row>
    <row r="11">
      <c r="A11" s="149"/>
      <c r="B11" s="149"/>
      <c r="C11" s="156">
        <v>1.0</v>
      </c>
      <c r="D11" s="20" t="s">
        <v>177</v>
      </c>
      <c r="E11" s="50" t="s">
        <v>178</v>
      </c>
      <c r="G11" s="161"/>
      <c r="H11" s="161">
        <f t="shared" ref="H11:GF11" si="4">H12-G12+G18</f>
        <v>11.1368</v>
      </c>
      <c r="I11" s="161">
        <f t="shared" si="4"/>
        <v>11.1367</v>
      </c>
      <c r="J11" s="161">
        <f t="shared" si="4"/>
        <v>11.1368</v>
      </c>
      <c r="K11" s="161">
        <f t="shared" si="4"/>
        <v>11.1367</v>
      </c>
      <c r="L11" s="161">
        <f t="shared" si="4"/>
        <v>11.1368</v>
      </c>
      <c r="M11" s="161">
        <f t="shared" si="4"/>
        <v>11.2872</v>
      </c>
      <c r="N11" s="161">
        <f t="shared" si="4"/>
        <v>11.2873</v>
      </c>
      <c r="O11" s="161">
        <f t="shared" si="4"/>
        <v>11.287345</v>
      </c>
      <c r="P11" s="161">
        <f t="shared" si="4"/>
        <v>11.2873</v>
      </c>
      <c r="Q11" s="161">
        <f t="shared" si="4"/>
        <v>11.2873</v>
      </c>
      <c r="R11" s="161">
        <f t="shared" si="4"/>
        <v>11.468</v>
      </c>
      <c r="S11" s="161">
        <f t="shared" si="4"/>
        <v>11.4679</v>
      </c>
      <c r="T11" s="161">
        <f t="shared" si="4"/>
        <v>11.4679</v>
      </c>
      <c r="U11" s="161">
        <f t="shared" si="4"/>
        <v>11.468</v>
      </c>
      <c r="V11" s="161">
        <f t="shared" si="4"/>
        <v>11.467895</v>
      </c>
      <c r="W11" s="161">
        <f t="shared" si="4"/>
        <v>11.468</v>
      </c>
      <c r="X11" s="161">
        <f t="shared" si="4"/>
        <v>11.4679</v>
      </c>
      <c r="Y11" s="161">
        <f t="shared" si="4"/>
        <v>11.571</v>
      </c>
      <c r="Z11" s="161">
        <f t="shared" si="4"/>
        <v>11.571</v>
      </c>
      <c r="AA11" s="161">
        <f t="shared" si="4"/>
        <v>11.5709</v>
      </c>
      <c r="AB11" s="161">
        <f t="shared" si="4"/>
        <v>11.5709</v>
      </c>
      <c r="AC11" s="161">
        <f t="shared" si="4"/>
        <v>11.570945</v>
      </c>
      <c r="AD11" s="161">
        <f t="shared" si="4"/>
        <v>11.571</v>
      </c>
      <c r="AE11" s="161">
        <f t="shared" si="4"/>
        <v>11.5709</v>
      </c>
      <c r="AF11" s="161">
        <f t="shared" si="4"/>
        <v>11.5709</v>
      </c>
      <c r="AG11" s="161">
        <f t="shared" si="4"/>
        <v>11.571</v>
      </c>
      <c r="AH11" s="161">
        <f t="shared" si="4"/>
        <v>11.571</v>
      </c>
      <c r="AI11" s="161">
        <f t="shared" si="4"/>
        <v>11.5709</v>
      </c>
      <c r="AJ11" s="161">
        <f t="shared" si="4"/>
        <v>11.571</v>
      </c>
      <c r="AK11" s="161">
        <f t="shared" si="4"/>
        <v>11.5709</v>
      </c>
      <c r="AL11" s="161">
        <f t="shared" si="4"/>
        <v>11.571</v>
      </c>
      <c r="AM11" s="161">
        <f t="shared" si="4"/>
        <v>11.57089</v>
      </c>
      <c r="AN11" s="161">
        <f t="shared" si="4"/>
        <v>11.571</v>
      </c>
      <c r="AO11" s="161">
        <f t="shared" si="4"/>
        <v>11.571</v>
      </c>
      <c r="AP11" s="161">
        <f t="shared" si="4"/>
        <v>11.5709</v>
      </c>
      <c r="AQ11" s="161">
        <f t="shared" si="4"/>
        <v>11.5709</v>
      </c>
      <c r="AR11" s="161">
        <f t="shared" si="4"/>
        <v>11.5709</v>
      </c>
      <c r="AS11" s="161">
        <f t="shared" si="4"/>
        <v>11.571</v>
      </c>
      <c r="AT11" s="161">
        <f t="shared" si="4"/>
        <v>11.571</v>
      </c>
      <c r="AU11" s="161">
        <f t="shared" si="4"/>
        <v>11.5709</v>
      </c>
      <c r="AV11" s="161">
        <f t="shared" si="4"/>
        <v>11.5709</v>
      </c>
      <c r="AW11" s="161">
        <f t="shared" si="4"/>
        <v>11.571</v>
      </c>
      <c r="AX11" s="161">
        <f t="shared" si="4"/>
        <v>11.571</v>
      </c>
      <c r="AY11" s="161">
        <f t="shared" si="4"/>
        <v>11.5709</v>
      </c>
      <c r="AZ11" s="161">
        <f t="shared" si="4"/>
        <v>11.57099</v>
      </c>
      <c r="BA11" s="161">
        <f t="shared" si="4"/>
        <v>11.571</v>
      </c>
      <c r="BB11" s="161">
        <f t="shared" si="4"/>
        <v>11.5709</v>
      </c>
      <c r="BC11" s="161">
        <f t="shared" si="4"/>
        <v>11.571</v>
      </c>
      <c r="BD11" s="161">
        <f t="shared" si="4"/>
        <v>11.5709</v>
      </c>
      <c r="BE11" s="161">
        <f t="shared" si="4"/>
        <v>11.5709</v>
      </c>
      <c r="BF11" s="161">
        <f t="shared" si="4"/>
        <v>11.5711</v>
      </c>
      <c r="BG11" s="161">
        <f t="shared" si="4"/>
        <v>11.5708</v>
      </c>
      <c r="BH11" s="161">
        <f t="shared" si="4"/>
        <v>11.5709</v>
      </c>
      <c r="BI11" s="161">
        <f t="shared" si="4"/>
        <v>11.5709</v>
      </c>
      <c r="BJ11" s="161">
        <f t="shared" si="4"/>
        <v>11.571</v>
      </c>
      <c r="BK11" s="161">
        <f t="shared" si="4"/>
        <v>11.571</v>
      </c>
      <c r="BL11" s="161">
        <f t="shared" si="4"/>
        <v>11.5709</v>
      </c>
      <c r="BM11" s="161">
        <f t="shared" si="4"/>
        <v>11.57108</v>
      </c>
      <c r="BN11" s="161">
        <f t="shared" si="4"/>
        <v>11.5708</v>
      </c>
      <c r="BO11" s="161">
        <f t="shared" si="4"/>
        <v>11.571</v>
      </c>
      <c r="BP11" s="161">
        <f t="shared" si="4"/>
        <v>11.5709</v>
      </c>
      <c r="BQ11" s="161">
        <f t="shared" si="4"/>
        <v>11.571</v>
      </c>
      <c r="BR11" s="161">
        <f t="shared" si="4"/>
        <v>11.5709</v>
      </c>
      <c r="BS11" s="161">
        <f t="shared" si="4"/>
        <v>11.5709</v>
      </c>
      <c r="BT11" s="161">
        <f t="shared" si="4"/>
        <v>11.5711</v>
      </c>
      <c r="BU11" s="161">
        <f t="shared" si="4"/>
        <v>11.5709</v>
      </c>
      <c r="BV11" s="161">
        <f t="shared" si="4"/>
        <v>11.5709</v>
      </c>
      <c r="BW11" s="161">
        <f t="shared" si="4"/>
        <v>11.571</v>
      </c>
      <c r="BX11" s="161">
        <f t="shared" si="4"/>
        <v>11.571</v>
      </c>
      <c r="BY11" s="161">
        <f t="shared" si="4"/>
        <v>11.5709</v>
      </c>
      <c r="BZ11" s="161">
        <f t="shared" si="4"/>
        <v>11.571</v>
      </c>
      <c r="CA11" s="161">
        <f t="shared" si="4"/>
        <v>11.5709</v>
      </c>
      <c r="CB11" s="161">
        <f t="shared" si="4"/>
        <v>11.5709</v>
      </c>
      <c r="CC11" s="161">
        <f t="shared" si="4"/>
        <v>11.571</v>
      </c>
      <c r="CD11" s="161">
        <f t="shared" si="4"/>
        <v>11.571</v>
      </c>
      <c r="CE11" s="161">
        <f t="shared" si="4"/>
        <v>11.5709</v>
      </c>
      <c r="CF11" s="161">
        <f t="shared" si="4"/>
        <v>11.5709</v>
      </c>
      <c r="CG11" s="161">
        <f t="shared" si="4"/>
        <v>11.571</v>
      </c>
      <c r="CH11" s="161">
        <f t="shared" si="4"/>
        <v>11.571</v>
      </c>
      <c r="CI11" s="161">
        <f t="shared" si="4"/>
        <v>11.5709</v>
      </c>
      <c r="CJ11" s="161">
        <f t="shared" si="4"/>
        <v>11.5709</v>
      </c>
      <c r="CK11" s="161">
        <f t="shared" si="4"/>
        <v>11.5709</v>
      </c>
      <c r="CL11" s="161">
        <f t="shared" si="4"/>
        <v>11.571</v>
      </c>
      <c r="CM11" s="161">
        <f t="shared" si="4"/>
        <v>11.57098</v>
      </c>
      <c r="CN11" s="161">
        <f t="shared" si="4"/>
        <v>11.5709</v>
      </c>
      <c r="CO11" s="161">
        <f t="shared" si="4"/>
        <v>11.571</v>
      </c>
      <c r="CP11" s="161">
        <f t="shared" si="4"/>
        <v>11.571</v>
      </c>
      <c r="CQ11" s="161">
        <f t="shared" si="4"/>
        <v>11.5709</v>
      </c>
      <c r="CR11" s="161">
        <f t="shared" si="4"/>
        <v>11.5709</v>
      </c>
      <c r="CS11" s="161">
        <f t="shared" si="4"/>
        <v>11.571</v>
      </c>
      <c r="CT11" s="161">
        <f t="shared" si="4"/>
        <v>11.571</v>
      </c>
      <c r="CU11" s="161">
        <f t="shared" si="4"/>
        <v>11.5709</v>
      </c>
      <c r="CV11" s="161">
        <f t="shared" si="4"/>
        <v>11.571</v>
      </c>
      <c r="CW11" s="161">
        <f t="shared" si="4"/>
        <v>11.5708</v>
      </c>
      <c r="CX11" s="161">
        <f t="shared" si="4"/>
        <v>11.571</v>
      </c>
      <c r="CY11" s="161">
        <f t="shared" si="4"/>
        <v>11.571</v>
      </c>
      <c r="CZ11" s="161">
        <f t="shared" si="4"/>
        <v>11.57092</v>
      </c>
      <c r="DA11" s="161">
        <f t="shared" si="4"/>
        <v>11.5709</v>
      </c>
      <c r="DB11" s="161">
        <f t="shared" si="4"/>
        <v>11.571</v>
      </c>
      <c r="DC11" s="161">
        <f t="shared" si="4"/>
        <v>11.571</v>
      </c>
      <c r="DD11" s="161">
        <f t="shared" si="4"/>
        <v>11.5709</v>
      </c>
      <c r="DE11" s="161">
        <f t="shared" si="4"/>
        <v>11.5709</v>
      </c>
      <c r="DF11" s="161">
        <f t="shared" si="4"/>
        <v>11.571</v>
      </c>
      <c r="DG11" s="161">
        <f t="shared" si="4"/>
        <v>11.571</v>
      </c>
      <c r="DH11" s="161">
        <f t="shared" si="4"/>
        <v>11.5709</v>
      </c>
      <c r="DI11" s="161">
        <f t="shared" si="4"/>
        <v>11.571</v>
      </c>
      <c r="DJ11" s="161">
        <f t="shared" si="4"/>
        <v>11.5709</v>
      </c>
      <c r="DK11" s="161">
        <f t="shared" si="4"/>
        <v>11.5709</v>
      </c>
      <c r="DL11" s="161">
        <f t="shared" si="4"/>
        <v>11.5711</v>
      </c>
      <c r="DM11" s="161">
        <f t="shared" si="4"/>
        <v>11.57084</v>
      </c>
      <c r="DN11" s="161">
        <f t="shared" si="4"/>
        <v>11.571</v>
      </c>
      <c r="DO11" s="161">
        <f t="shared" si="4"/>
        <v>11.571</v>
      </c>
      <c r="DP11" s="161">
        <f t="shared" si="4"/>
        <v>11.5709</v>
      </c>
      <c r="DQ11" s="161">
        <f t="shared" si="4"/>
        <v>11.5709</v>
      </c>
      <c r="DR11" s="161">
        <f t="shared" si="4"/>
        <v>11.571</v>
      </c>
      <c r="DS11" s="161">
        <f t="shared" si="4"/>
        <v>11.571</v>
      </c>
      <c r="DT11" s="161">
        <f t="shared" si="4"/>
        <v>11.5708</v>
      </c>
      <c r="DU11" s="161">
        <f t="shared" si="4"/>
        <v>11.5709</v>
      </c>
      <c r="DV11" s="161">
        <f t="shared" si="4"/>
        <v>11.571</v>
      </c>
      <c r="DW11" s="161">
        <f t="shared" si="4"/>
        <v>11.5709</v>
      </c>
      <c r="DX11" s="161">
        <f t="shared" si="4"/>
        <v>11.571</v>
      </c>
      <c r="DY11" s="161">
        <f t="shared" si="4"/>
        <v>11.571</v>
      </c>
      <c r="DZ11" s="161">
        <f t="shared" si="4"/>
        <v>11.57099</v>
      </c>
      <c r="EA11" s="161">
        <f t="shared" si="4"/>
        <v>11.5709</v>
      </c>
      <c r="EB11" s="161">
        <f t="shared" si="4"/>
        <v>11.5709</v>
      </c>
      <c r="EC11" s="161">
        <f t="shared" si="4"/>
        <v>11.5709</v>
      </c>
      <c r="ED11" s="161">
        <f t="shared" si="4"/>
        <v>11.5711</v>
      </c>
      <c r="EE11" s="161">
        <f t="shared" si="4"/>
        <v>11.5709</v>
      </c>
      <c r="EF11" s="161">
        <f t="shared" si="4"/>
        <v>11.5709</v>
      </c>
      <c r="EG11" s="161">
        <f t="shared" si="4"/>
        <v>11.571</v>
      </c>
      <c r="EH11" s="161">
        <f t="shared" si="4"/>
        <v>11.5709</v>
      </c>
      <c r="EI11" s="161">
        <f t="shared" si="4"/>
        <v>11.571</v>
      </c>
      <c r="EJ11" s="161">
        <f t="shared" si="4"/>
        <v>11.571</v>
      </c>
      <c r="EK11" s="161">
        <f t="shared" si="4"/>
        <v>11.5709</v>
      </c>
      <c r="EL11" s="161">
        <f t="shared" si="4"/>
        <v>11.5709</v>
      </c>
      <c r="EM11" s="161">
        <f t="shared" si="4"/>
        <v>11.57103</v>
      </c>
      <c r="EN11" s="161">
        <f t="shared" si="4"/>
        <v>11.5709</v>
      </c>
      <c r="EO11" s="161">
        <f t="shared" si="4"/>
        <v>11.5709</v>
      </c>
      <c r="EP11" s="161">
        <f t="shared" si="4"/>
        <v>11.5709</v>
      </c>
      <c r="EQ11" s="161">
        <f t="shared" si="4"/>
        <v>11.5711</v>
      </c>
      <c r="ER11" s="161">
        <f t="shared" si="4"/>
        <v>11.5709</v>
      </c>
      <c r="ES11" s="161">
        <f t="shared" si="4"/>
        <v>11.5709</v>
      </c>
      <c r="ET11" s="161">
        <f t="shared" si="4"/>
        <v>11.571</v>
      </c>
      <c r="EU11" s="161">
        <f t="shared" si="4"/>
        <v>11.571</v>
      </c>
      <c r="EV11" s="161">
        <f t="shared" si="4"/>
        <v>11.5709</v>
      </c>
      <c r="EW11" s="161">
        <f t="shared" si="4"/>
        <v>11.571</v>
      </c>
      <c r="EX11" s="161">
        <f t="shared" si="4"/>
        <v>11.5709</v>
      </c>
      <c r="EY11" s="161">
        <f t="shared" si="4"/>
        <v>11.5708</v>
      </c>
      <c r="EZ11" s="161">
        <f t="shared" si="4"/>
        <v>11.57108</v>
      </c>
      <c r="FA11" s="161">
        <f t="shared" si="4"/>
        <v>11.571</v>
      </c>
      <c r="FB11" s="161">
        <f t="shared" si="4"/>
        <v>11.5708</v>
      </c>
      <c r="FC11" s="161">
        <f t="shared" si="4"/>
        <v>11.571</v>
      </c>
      <c r="FD11" s="161">
        <f t="shared" si="4"/>
        <v>11.5709</v>
      </c>
      <c r="FE11" s="161">
        <f t="shared" si="4"/>
        <v>11.5709</v>
      </c>
      <c r="FF11" s="161">
        <f t="shared" si="4"/>
        <v>11.5711</v>
      </c>
      <c r="FG11" s="161">
        <f t="shared" si="4"/>
        <v>11.5709</v>
      </c>
      <c r="FH11" s="161">
        <f t="shared" si="4"/>
        <v>11.5709</v>
      </c>
      <c r="FI11" s="161">
        <f t="shared" si="4"/>
        <v>11.571</v>
      </c>
      <c r="FJ11" s="161">
        <f t="shared" si="4"/>
        <v>11.571</v>
      </c>
      <c r="FK11" s="161">
        <f t="shared" si="4"/>
        <v>11.5709</v>
      </c>
      <c r="FL11" s="161">
        <f t="shared" si="4"/>
        <v>11.571</v>
      </c>
      <c r="FM11" s="161">
        <f t="shared" si="4"/>
        <v>11.57086</v>
      </c>
      <c r="FN11" s="161">
        <f t="shared" si="4"/>
        <v>11.5711</v>
      </c>
      <c r="FO11" s="161">
        <f t="shared" si="4"/>
        <v>11.5709</v>
      </c>
      <c r="FP11" s="161">
        <f t="shared" si="4"/>
        <v>11.5709</v>
      </c>
      <c r="FQ11" s="161">
        <f t="shared" si="4"/>
        <v>11.571</v>
      </c>
      <c r="FR11" s="161">
        <f t="shared" si="4"/>
        <v>11.5709</v>
      </c>
      <c r="FS11" s="161">
        <f t="shared" si="4"/>
        <v>11.571</v>
      </c>
      <c r="FT11" s="161">
        <f t="shared" si="4"/>
        <v>11.571</v>
      </c>
      <c r="FU11" s="161">
        <f t="shared" si="4"/>
        <v>11.5709</v>
      </c>
      <c r="FV11" s="161">
        <f t="shared" si="4"/>
        <v>11.5708</v>
      </c>
      <c r="FW11" s="161">
        <f t="shared" si="4"/>
        <v>11.571</v>
      </c>
      <c r="FX11" s="161">
        <f t="shared" si="4"/>
        <v>11.571</v>
      </c>
      <c r="FY11" s="161">
        <f t="shared" si="4"/>
        <v>11.5709</v>
      </c>
      <c r="FZ11" s="161">
        <f t="shared" si="4"/>
        <v>11.57096</v>
      </c>
      <c r="GA11" s="161">
        <f t="shared" si="4"/>
        <v>11.571</v>
      </c>
      <c r="GB11" s="161">
        <f t="shared" si="4"/>
        <v>11.5709</v>
      </c>
      <c r="GC11" s="161">
        <f t="shared" si="4"/>
        <v>11.571</v>
      </c>
      <c r="GD11" s="161">
        <f t="shared" si="4"/>
        <v>11.5709</v>
      </c>
      <c r="GE11" s="161">
        <f t="shared" si="4"/>
        <v>11.571</v>
      </c>
      <c r="GF11" s="161">
        <f t="shared" si="4"/>
        <v>11.571</v>
      </c>
    </row>
    <row r="12">
      <c r="A12" s="149"/>
      <c r="B12" s="149"/>
      <c r="C12" s="156">
        <v>1.0</v>
      </c>
      <c r="D12" s="20" t="s">
        <v>181</v>
      </c>
      <c r="E12" s="50" t="s">
        <v>176</v>
      </c>
      <c r="G12" s="162">
        <f t="shared" ref="G12:GF12" si="5">SUM(G13:G15)</f>
        <v>195.3</v>
      </c>
      <c r="H12" s="162">
        <f t="shared" si="5"/>
        <v>167.3768</v>
      </c>
      <c r="I12" s="162">
        <f t="shared" si="5"/>
        <v>178.5135</v>
      </c>
      <c r="J12" s="162">
        <f t="shared" si="5"/>
        <v>189.6503</v>
      </c>
      <c r="K12" s="162">
        <f t="shared" si="5"/>
        <v>200.787</v>
      </c>
      <c r="L12" s="162">
        <f t="shared" si="5"/>
        <v>211.9238</v>
      </c>
      <c r="M12" s="162">
        <f t="shared" si="5"/>
        <v>223.211</v>
      </c>
      <c r="N12" s="162">
        <f t="shared" si="5"/>
        <v>234.4983</v>
      </c>
      <c r="O12" s="162">
        <f t="shared" si="5"/>
        <v>210.6109</v>
      </c>
      <c r="P12" s="162">
        <f t="shared" si="5"/>
        <v>221.8982</v>
      </c>
      <c r="Q12" s="162">
        <f t="shared" si="5"/>
        <v>233.1855</v>
      </c>
      <c r="R12" s="162">
        <f t="shared" si="5"/>
        <v>244.6535</v>
      </c>
      <c r="S12" s="162">
        <f t="shared" si="5"/>
        <v>256.1214</v>
      </c>
      <c r="T12" s="162">
        <f t="shared" si="5"/>
        <v>267.5893</v>
      </c>
      <c r="U12" s="162">
        <f t="shared" si="5"/>
        <v>279.0573</v>
      </c>
      <c r="V12" s="162">
        <f t="shared" si="5"/>
        <v>248.6666</v>
      </c>
      <c r="W12" s="162">
        <f t="shared" si="5"/>
        <v>260.1346</v>
      </c>
      <c r="X12" s="162">
        <f t="shared" si="5"/>
        <v>271.6025</v>
      </c>
      <c r="Y12" s="162">
        <f t="shared" si="5"/>
        <v>283.1735</v>
      </c>
      <c r="Z12" s="162">
        <f t="shared" si="5"/>
        <v>294.7445</v>
      </c>
      <c r="AA12" s="162">
        <f t="shared" si="5"/>
        <v>306.3154</v>
      </c>
      <c r="AB12" s="162">
        <f t="shared" si="5"/>
        <v>317.8863</v>
      </c>
      <c r="AC12" s="162">
        <f t="shared" si="5"/>
        <v>281.7743</v>
      </c>
      <c r="AD12" s="162">
        <f t="shared" si="5"/>
        <v>293.3453</v>
      </c>
      <c r="AE12" s="162">
        <f t="shared" si="5"/>
        <v>304.9162</v>
      </c>
      <c r="AF12" s="162">
        <f t="shared" si="5"/>
        <v>316.4871</v>
      </c>
      <c r="AG12" s="162">
        <f t="shared" si="5"/>
        <v>328.0581</v>
      </c>
      <c r="AH12" s="162">
        <f t="shared" si="5"/>
        <v>339.6291</v>
      </c>
      <c r="AI12" s="162">
        <f t="shared" si="5"/>
        <v>351.2</v>
      </c>
      <c r="AJ12" s="162">
        <f t="shared" si="5"/>
        <v>362.771</v>
      </c>
      <c r="AK12" s="162">
        <f t="shared" si="5"/>
        <v>374.3419</v>
      </c>
      <c r="AL12" s="162">
        <f t="shared" si="5"/>
        <v>385.9129</v>
      </c>
      <c r="AM12" s="162">
        <f t="shared" si="5"/>
        <v>358.8925</v>
      </c>
      <c r="AN12" s="162">
        <f t="shared" si="5"/>
        <v>370.4635</v>
      </c>
      <c r="AO12" s="162">
        <f t="shared" si="5"/>
        <v>382.0345</v>
      </c>
      <c r="AP12" s="162">
        <f t="shared" si="5"/>
        <v>393.6054</v>
      </c>
      <c r="AQ12" s="162">
        <f t="shared" si="5"/>
        <v>405.1763</v>
      </c>
      <c r="AR12" s="162">
        <f t="shared" si="5"/>
        <v>416.7472</v>
      </c>
      <c r="AS12" s="162">
        <f t="shared" si="5"/>
        <v>428.3182</v>
      </c>
      <c r="AT12" s="162">
        <f t="shared" si="5"/>
        <v>439.8892</v>
      </c>
      <c r="AU12" s="162">
        <f t="shared" si="5"/>
        <v>451.4601</v>
      </c>
      <c r="AV12" s="162">
        <f t="shared" si="5"/>
        <v>463.031</v>
      </c>
      <c r="AW12" s="162">
        <f t="shared" si="5"/>
        <v>474.602</v>
      </c>
      <c r="AX12" s="162">
        <f t="shared" si="5"/>
        <v>486.173</v>
      </c>
      <c r="AY12" s="162">
        <f t="shared" si="5"/>
        <v>497.7439</v>
      </c>
      <c r="AZ12" s="162">
        <f t="shared" si="5"/>
        <v>459.5405</v>
      </c>
      <c r="BA12" s="162">
        <f t="shared" si="5"/>
        <v>471.1115</v>
      </c>
      <c r="BB12" s="162">
        <f t="shared" si="5"/>
        <v>482.6824</v>
      </c>
      <c r="BC12" s="162">
        <f t="shared" si="5"/>
        <v>494.2534</v>
      </c>
      <c r="BD12" s="162">
        <f t="shared" si="5"/>
        <v>505.8243</v>
      </c>
      <c r="BE12" s="162">
        <f t="shared" si="5"/>
        <v>517.3952</v>
      </c>
      <c r="BF12" s="162">
        <f t="shared" si="5"/>
        <v>528.9663</v>
      </c>
      <c r="BG12" s="162">
        <f t="shared" si="5"/>
        <v>540.5371</v>
      </c>
      <c r="BH12" s="162">
        <f t="shared" si="5"/>
        <v>552.108</v>
      </c>
      <c r="BI12" s="162">
        <f t="shared" si="5"/>
        <v>563.6789</v>
      </c>
      <c r="BJ12" s="162">
        <f t="shared" si="5"/>
        <v>575.2499</v>
      </c>
      <c r="BK12" s="162">
        <f t="shared" si="5"/>
        <v>586.8209</v>
      </c>
      <c r="BL12" s="162">
        <f t="shared" si="5"/>
        <v>598.3918</v>
      </c>
      <c r="BM12" s="162">
        <f t="shared" si="5"/>
        <v>550.1237</v>
      </c>
      <c r="BN12" s="162">
        <f t="shared" si="5"/>
        <v>561.6945</v>
      </c>
      <c r="BO12" s="162">
        <f t="shared" si="5"/>
        <v>573.2655</v>
      </c>
      <c r="BP12" s="162">
        <f t="shared" si="5"/>
        <v>584.8364</v>
      </c>
      <c r="BQ12" s="162">
        <f t="shared" si="5"/>
        <v>596.4074</v>
      </c>
      <c r="BR12" s="162">
        <f t="shared" si="5"/>
        <v>607.9783</v>
      </c>
      <c r="BS12" s="162">
        <f t="shared" si="5"/>
        <v>619.5492</v>
      </c>
      <c r="BT12" s="162">
        <f t="shared" si="5"/>
        <v>631.1203</v>
      </c>
      <c r="BU12" s="162">
        <f t="shared" si="5"/>
        <v>642.6912</v>
      </c>
      <c r="BV12" s="162">
        <f t="shared" si="5"/>
        <v>654.2621</v>
      </c>
      <c r="BW12" s="162">
        <f t="shared" si="5"/>
        <v>665.8331</v>
      </c>
      <c r="BX12" s="162">
        <f t="shared" si="5"/>
        <v>677.4041</v>
      </c>
      <c r="BY12" s="162">
        <f t="shared" si="5"/>
        <v>688.975</v>
      </c>
      <c r="BZ12" s="162">
        <f t="shared" si="5"/>
        <v>631.6485</v>
      </c>
      <c r="CA12" s="162">
        <f t="shared" si="5"/>
        <v>643.2194</v>
      </c>
      <c r="CB12" s="162">
        <f t="shared" si="5"/>
        <v>654.7903</v>
      </c>
      <c r="CC12" s="162">
        <f t="shared" si="5"/>
        <v>666.3613</v>
      </c>
      <c r="CD12" s="162">
        <f t="shared" si="5"/>
        <v>677.9323</v>
      </c>
      <c r="CE12" s="162">
        <f t="shared" si="5"/>
        <v>689.5032</v>
      </c>
      <c r="CF12" s="162">
        <f t="shared" si="5"/>
        <v>701.0741</v>
      </c>
      <c r="CG12" s="162">
        <f t="shared" si="5"/>
        <v>712.6451</v>
      </c>
      <c r="CH12" s="162">
        <f t="shared" si="5"/>
        <v>724.2161</v>
      </c>
      <c r="CI12" s="162">
        <f t="shared" si="5"/>
        <v>735.787</v>
      </c>
      <c r="CJ12" s="162">
        <f t="shared" si="5"/>
        <v>747.3579</v>
      </c>
      <c r="CK12" s="162">
        <f t="shared" si="5"/>
        <v>758.9288</v>
      </c>
      <c r="CL12" s="162">
        <f t="shared" si="5"/>
        <v>770.4998</v>
      </c>
      <c r="CM12" s="162">
        <f t="shared" si="5"/>
        <v>705.0208</v>
      </c>
      <c r="CN12" s="162">
        <f t="shared" si="5"/>
        <v>716.5917</v>
      </c>
      <c r="CO12" s="162">
        <f t="shared" si="5"/>
        <v>728.1627</v>
      </c>
      <c r="CP12" s="162">
        <f t="shared" si="5"/>
        <v>739.7337</v>
      </c>
      <c r="CQ12" s="162">
        <f t="shared" si="5"/>
        <v>751.3046</v>
      </c>
      <c r="CR12" s="162">
        <f t="shared" si="5"/>
        <v>762.8755</v>
      </c>
      <c r="CS12" s="162">
        <f t="shared" si="5"/>
        <v>774.4465</v>
      </c>
      <c r="CT12" s="162">
        <f t="shared" si="5"/>
        <v>786.0175</v>
      </c>
      <c r="CU12" s="162">
        <f t="shared" si="5"/>
        <v>797.5884</v>
      </c>
      <c r="CV12" s="162">
        <f t="shared" si="5"/>
        <v>809.1594</v>
      </c>
      <c r="CW12" s="162">
        <f t="shared" si="5"/>
        <v>820.7302</v>
      </c>
      <c r="CX12" s="162">
        <f t="shared" si="5"/>
        <v>832.3012</v>
      </c>
      <c r="CY12" s="162">
        <f t="shared" si="5"/>
        <v>843.8722</v>
      </c>
      <c r="CZ12" s="162">
        <f t="shared" si="5"/>
        <v>771.0559</v>
      </c>
      <c r="DA12" s="162">
        <f t="shared" si="5"/>
        <v>782.6268</v>
      </c>
      <c r="DB12" s="162">
        <f t="shared" si="5"/>
        <v>794.1978</v>
      </c>
      <c r="DC12" s="162">
        <f t="shared" si="5"/>
        <v>805.7688</v>
      </c>
      <c r="DD12" s="162">
        <f t="shared" si="5"/>
        <v>817.3397</v>
      </c>
      <c r="DE12" s="162">
        <f t="shared" si="5"/>
        <v>828.9106</v>
      </c>
      <c r="DF12" s="162">
        <f t="shared" si="5"/>
        <v>840.4816</v>
      </c>
      <c r="DG12" s="162">
        <f t="shared" si="5"/>
        <v>852.0526</v>
      </c>
      <c r="DH12" s="162">
        <f t="shared" si="5"/>
        <v>863.6235</v>
      </c>
      <c r="DI12" s="162">
        <f t="shared" si="5"/>
        <v>875.1945</v>
      </c>
      <c r="DJ12" s="162">
        <f t="shared" si="5"/>
        <v>886.7654</v>
      </c>
      <c r="DK12" s="162">
        <f t="shared" si="5"/>
        <v>898.3363</v>
      </c>
      <c r="DL12" s="162">
        <f t="shared" si="5"/>
        <v>909.9074</v>
      </c>
      <c r="DM12" s="162">
        <f t="shared" si="5"/>
        <v>830.4875</v>
      </c>
      <c r="DN12" s="162">
        <f t="shared" si="5"/>
        <v>842.0585</v>
      </c>
      <c r="DO12" s="162">
        <f t="shared" si="5"/>
        <v>853.6295</v>
      </c>
      <c r="DP12" s="162">
        <f t="shared" si="5"/>
        <v>865.2004</v>
      </c>
      <c r="DQ12" s="162">
        <f t="shared" si="5"/>
        <v>876.7713</v>
      </c>
      <c r="DR12" s="162">
        <f t="shared" si="5"/>
        <v>888.3423</v>
      </c>
      <c r="DS12" s="162">
        <f t="shared" si="5"/>
        <v>899.9133</v>
      </c>
      <c r="DT12" s="162">
        <f t="shared" si="5"/>
        <v>911.4841</v>
      </c>
      <c r="DU12" s="162">
        <f t="shared" si="5"/>
        <v>923.055</v>
      </c>
      <c r="DV12" s="162">
        <f t="shared" si="5"/>
        <v>934.626</v>
      </c>
      <c r="DW12" s="162">
        <f t="shared" si="5"/>
        <v>946.1969</v>
      </c>
      <c r="DX12" s="162">
        <f t="shared" si="5"/>
        <v>957.7679</v>
      </c>
      <c r="DY12" s="162">
        <f t="shared" si="5"/>
        <v>969.3389</v>
      </c>
      <c r="DZ12" s="162">
        <f t="shared" si="5"/>
        <v>883.976</v>
      </c>
      <c r="EA12" s="162">
        <f t="shared" si="5"/>
        <v>895.5469</v>
      </c>
      <c r="EB12" s="162">
        <f t="shared" si="5"/>
        <v>907.1178</v>
      </c>
      <c r="EC12" s="162">
        <f t="shared" si="5"/>
        <v>918.6887</v>
      </c>
      <c r="ED12" s="162">
        <f t="shared" si="5"/>
        <v>930.2598</v>
      </c>
      <c r="EE12" s="162">
        <f t="shared" si="5"/>
        <v>941.8307</v>
      </c>
      <c r="EF12" s="162">
        <f t="shared" si="5"/>
        <v>953.4016</v>
      </c>
      <c r="EG12" s="162">
        <f t="shared" si="5"/>
        <v>964.9726</v>
      </c>
      <c r="EH12" s="162">
        <f t="shared" si="5"/>
        <v>976.5435</v>
      </c>
      <c r="EI12" s="162">
        <f t="shared" si="5"/>
        <v>988.1145</v>
      </c>
      <c r="EJ12" s="162">
        <f t="shared" si="5"/>
        <v>999.6855</v>
      </c>
      <c r="EK12" s="162">
        <f t="shared" si="5"/>
        <v>1011.2564</v>
      </c>
      <c r="EL12" s="162">
        <f t="shared" si="5"/>
        <v>1022.8273</v>
      </c>
      <c r="EM12" s="162">
        <f t="shared" si="5"/>
        <v>932.1156</v>
      </c>
      <c r="EN12" s="162">
        <f t="shared" si="5"/>
        <v>943.6865</v>
      </c>
      <c r="EO12" s="162">
        <f t="shared" si="5"/>
        <v>955.2574</v>
      </c>
      <c r="EP12" s="162">
        <f t="shared" si="5"/>
        <v>966.8283</v>
      </c>
      <c r="EQ12" s="162">
        <f t="shared" si="5"/>
        <v>978.3994</v>
      </c>
      <c r="ER12" s="162">
        <f t="shared" si="5"/>
        <v>989.9703</v>
      </c>
      <c r="ES12" s="162">
        <f t="shared" si="5"/>
        <v>1001.5412</v>
      </c>
      <c r="ET12" s="162">
        <f t="shared" si="5"/>
        <v>1013.1122</v>
      </c>
      <c r="EU12" s="162">
        <f t="shared" si="5"/>
        <v>1024.6832</v>
      </c>
      <c r="EV12" s="162">
        <f t="shared" si="5"/>
        <v>1036.2541</v>
      </c>
      <c r="EW12" s="162">
        <f t="shared" si="5"/>
        <v>1047.8251</v>
      </c>
      <c r="EX12" s="162">
        <f t="shared" si="5"/>
        <v>1059.396</v>
      </c>
      <c r="EY12" s="162">
        <f t="shared" si="5"/>
        <v>1070.9668</v>
      </c>
      <c r="EZ12" s="162">
        <f t="shared" si="5"/>
        <v>975.4412</v>
      </c>
      <c r="FA12" s="162">
        <f t="shared" si="5"/>
        <v>987.0122</v>
      </c>
      <c r="FB12" s="162">
        <f t="shared" si="5"/>
        <v>998.583</v>
      </c>
      <c r="FC12" s="162">
        <f t="shared" si="5"/>
        <v>1010.154</v>
      </c>
      <c r="FD12" s="162">
        <f t="shared" si="5"/>
        <v>1021.7249</v>
      </c>
      <c r="FE12" s="162">
        <f t="shared" si="5"/>
        <v>1033.2958</v>
      </c>
      <c r="FF12" s="162">
        <f t="shared" si="5"/>
        <v>1044.8669</v>
      </c>
      <c r="FG12" s="162">
        <f t="shared" si="5"/>
        <v>1056.4378</v>
      </c>
      <c r="FH12" s="162">
        <f t="shared" si="5"/>
        <v>1068.0087</v>
      </c>
      <c r="FI12" s="162">
        <f t="shared" si="5"/>
        <v>1079.5797</v>
      </c>
      <c r="FJ12" s="162">
        <f t="shared" si="5"/>
        <v>1091.1507</v>
      </c>
      <c r="FK12" s="162">
        <f t="shared" si="5"/>
        <v>1102.7216</v>
      </c>
      <c r="FL12" s="162">
        <f t="shared" si="5"/>
        <v>1114.2926</v>
      </c>
      <c r="FM12" s="162">
        <f t="shared" si="5"/>
        <v>1014.4342</v>
      </c>
      <c r="FN12" s="162">
        <f t="shared" si="5"/>
        <v>1026.0053</v>
      </c>
      <c r="FO12" s="162">
        <f t="shared" si="5"/>
        <v>1037.5762</v>
      </c>
      <c r="FP12" s="162">
        <f t="shared" si="5"/>
        <v>1049.1471</v>
      </c>
      <c r="FQ12" s="162">
        <f t="shared" si="5"/>
        <v>1060.7181</v>
      </c>
      <c r="FR12" s="162">
        <f t="shared" si="5"/>
        <v>1072.289</v>
      </c>
      <c r="FS12" s="162">
        <f t="shared" si="5"/>
        <v>1083.86</v>
      </c>
      <c r="FT12" s="162">
        <f t="shared" si="5"/>
        <v>1095.431</v>
      </c>
      <c r="FU12" s="162">
        <f t="shared" si="5"/>
        <v>1107.0019</v>
      </c>
      <c r="FV12" s="162">
        <f t="shared" si="5"/>
        <v>1118.5727</v>
      </c>
      <c r="FW12" s="162">
        <f t="shared" si="5"/>
        <v>1130.1437</v>
      </c>
      <c r="FX12" s="162">
        <f t="shared" si="5"/>
        <v>1141.7147</v>
      </c>
      <c r="FY12" s="162">
        <f t="shared" si="5"/>
        <v>1153.2856</v>
      </c>
      <c r="FZ12" s="162">
        <f t="shared" si="5"/>
        <v>1049.528</v>
      </c>
      <c r="GA12" s="162">
        <f t="shared" si="5"/>
        <v>1061.099</v>
      </c>
      <c r="GB12" s="162">
        <f t="shared" si="5"/>
        <v>1072.6699</v>
      </c>
      <c r="GC12" s="162">
        <f t="shared" si="5"/>
        <v>1084.2409</v>
      </c>
      <c r="GD12" s="162">
        <f t="shared" si="5"/>
        <v>1095.8118</v>
      </c>
      <c r="GE12" s="162">
        <f t="shared" si="5"/>
        <v>1107.3828</v>
      </c>
      <c r="GF12" s="162">
        <f t="shared" si="5"/>
        <v>1118.9538</v>
      </c>
    </row>
    <row r="13">
      <c r="A13" s="149"/>
      <c r="B13" s="149"/>
      <c r="C13" s="156">
        <v>1.0</v>
      </c>
      <c r="D13" s="20" t="s">
        <v>182</v>
      </c>
      <c r="E13" s="50" t="s">
        <v>176</v>
      </c>
      <c r="G13" s="163">
        <v>36.27</v>
      </c>
      <c r="H13" s="164">
        <v>29.016</v>
      </c>
      <c r="I13" s="164">
        <v>29.016</v>
      </c>
      <c r="J13" s="164">
        <v>29.016</v>
      </c>
      <c r="K13" s="164">
        <v>29.016</v>
      </c>
      <c r="L13" s="164">
        <v>29.016</v>
      </c>
      <c r="M13" s="164">
        <v>29.016</v>
      </c>
      <c r="N13" s="164">
        <v>29.016</v>
      </c>
      <c r="O13" s="164">
        <v>24.6636</v>
      </c>
      <c r="P13" s="164">
        <v>24.6636</v>
      </c>
      <c r="Q13" s="164">
        <v>24.6636</v>
      </c>
      <c r="R13" s="164">
        <v>30.971</v>
      </c>
      <c r="S13" s="164">
        <v>37.2783</v>
      </c>
      <c r="T13" s="164">
        <v>43.5857</v>
      </c>
      <c r="U13" s="164">
        <v>49.8931</v>
      </c>
      <c r="V13" s="164">
        <v>48.7165</v>
      </c>
      <c r="W13" s="164">
        <v>55.0239</v>
      </c>
      <c r="X13" s="164">
        <v>61.3312</v>
      </c>
      <c r="Y13" s="164">
        <v>67.6953</v>
      </c>
      <c r="Z13" s="164">
        <v>74.0593</v>
      </c>
      <c r="AA13" s="164">
        <v>80.4233</v>
      </c>
      <c r="AB13" s="164">
        <v>86.7873</v>
      </c>
      <c r="AC13" s="164">
        <v>80.1333</v>
      </c>
      <c r="AD13" s="164">
        <v>86.4973</v>
      </c>
      <c r="AE13" s="164">
        <v>92.8613</v>
      </c>
      <c r="AF13" s="164">
        <v>99.2253</v>
      </c>
      <c r="AG13" s="164">
        <v>105.5893</v>
      </c>
      <c r="AH13" s="164">
        <v>111.9534</v>
      </c>
      <c r="AI13" s="164">
        <v>118.3174</v>
      </c>
      <c r="AJ13" s="164">
        <v>124.6814</v>
      </c>
      <c r="AK13" s="164">
        <v>131.0454</v>
      </c>
      <c r="AL13" s="164">
        <v>137.4095</v>
      </c>
      <c r="AM13" s="164">
        <v>130.0325</v>
      </c>
      <c r="AN13" s="164">
        <v>136.3965</v>
      </c>
      <c r="AO13" s="164">
        <v>142.7606</v>
      </c>
      <c r="AP13" s="164">
        <v>149.1246</v>
      </c>
      <c r="AQ13" s="164">
        <v>155.4886</v>
      </c>
      <c r="AR13" s="164">
        <v>161.8526</v>
      </c>
      <c r="AS13" s="164">
        <v>168.2167</v>
      </c>
      <c r="AT13" s="164">
        <v>174.5807</v>
      </c>
      <c r="AU13" s="164">
        <v>180.9447</v>
      </c>
      <c r="AV13" s="164">
        <v>187.3087</v>
      </c>
      <c r="AW13" s="164">
        <v>193.6727</v>
      </c>
      <c r="AX13" s="164">
        <v>200.0368</v>
      </c>
      <c r="AY13" s="164">
        <v>206.4008</v>
      </c>
      <c r="AZ13" s="164">
        <v>192.1247</v>
      </c>
      <c r="BA13" s="164">
        <v>198.4888</v>
      </c>
      <c r="BB13" s="164">
        <v>204.8528</v>
      </c>
      <c r="BC13" s="164">
        <v>211.2168</v>
      </c>
      <c r="BD13" s="164">
        <v>217.5808</v>
      </c>
      <c r="BE13" s="164">
        <v>223.9448</v>
      </c>
      <c r="BF13" s="164">
        <v>230.3089</v>
      </c>
      <c r="BG13" s="164">
        <v>236.6729</v>
      </c>
      <c r="BH13" s="164">
        <v>243.0369</v>
      </c>
      <c r="BI13" s="164">
        <v>249.4009</v>
      </c>
      <c r="BJ13" s="164">
        <v>255.7649</v>
      </c>
      <c r="BK13" s="164">
        <v>262.129</v>
      </c>
      <c r="BL13" s="164">
        <v>268.493</v>
      </c>
      <c r="BM13" s="164">
        <v>248.0077</v>
      </c>
      <c r="BN13" s="164">
        <v>254.3717</v>
      </c>
      <c r="BO13" s="164">
        <v>260.7358</v>
      </c>
      <c r="BP13" s="164">
        <v>267.0998</v>
      </c>
      <c r="BQ13" s="164">
        <v>273.4638</v>
      </c>
      <c r="BR13" s="164">
        <v>279.8278</v>
      </c>
      <c r="BS13" s="164">
        <v>286.1918</v>
      </c>
      <c r="BT13" s="164">
        <v>292.5559</v>
      </c>
      <c r="BU13" s="164">
        <v>298.9199</v>
      </c>
      <c r="BV13" s="164">
        <v>305.2839</v>
      </c>
      <c r="BW13" s="164">
        <v>311.6479</v>
      </c>
      <c r="BX13" s="164">
        <v>318.012</v>
      </c>
      <c r="BY13" s="164">
        <v>324.376</v>
      </c>
      <c r="BZ13" s="164">
        <v>298.3024</v>
      </c>
      <c r="CA13" s="164">
        <v>304.6664</v>
      </c>
      <c r="CB13" s="164">
        <v>311.0304</v>
      </c>
      <c r="CC13" s="164">
        <v>317.3945</v>
      </c>
      <c r="CD13" s="164">
        <v>323.7585</v>
      </c>
      <c r="CE13" s="164">
        <v>330.1225</v>
      </c>
      <c r="CF13" s="164">
        <v>336.4865</v>
      </c>
      <c r="CG13" s="164">
        <v>342.8505</v>
      </c>
      <c r="CH13" s="164">
        <v>349.2146</v>
      </c>
      <c r="CI13" s="164">
        <v>355.5786</v>
      </c>
      <c r="CJ13" s="164">
        <v>361.9426</v>
      </c>
      <c r="CK13" s="164">
        <v>368.3066</v>
      </c>
      <c r="CL13" s="164">
        <v>374.6707</v>
      </c>
      <c r="CM13" s="164">
        <v>343.5676</v>
      </c>
      <c r="CN13" s="164">
        <v>349.9316</v>
      </c>
      <c r="CO13" s="164">
        <v>356.2957</v>
      </c>
      <c r="CP13" s="164">
        <v>362.6597</v>
      </c>
      <c r="CQ13" s="164">
        <v>369.0237</v>
      </c>
      <c r="CR13" s="164">
        <v>375.3877</v>
      </c>
      <c r="CS13" s="164">
        <v>381.7517</v>
      </c>
      <c r="CT13" s="164">
        <v>388.1158</v>
      </c>
      <c r="CU13" s="164">
        <v>394.4798</v>
      </c>
      <c r="CV13" s="164">
        <v>400.8438</v>
      </c>
      <c r="CW13" s="164">
        <v>407.2078</v>
      </c>
      <c r="CX13" s="164">
        <v>413.5719</v>
      </c>
      <c r="CY13" s="164">
        <v>419.9359</v>
      </c>
      <c r="CZ13" s="164">
        <v>384.3063</v>
      </c>
      <c r="DA13" s="164">
        <v>390.6703</v>
      </c>
      <c r="DB13" s="164">
        <v>397.0344</v>
      </c>
      <c r="DC13" s="164">
        <v>403.3984</v>
      </c>
      <c r="DD13" s="164">
        <v>409.7624</v>
      </c>
      <c r="DE13" s="164">
        <v>416.1264</v>
      </c>
      <c r="DF13" s="164">
        <v>422.4904</v>
      </c>
      <c r="DG13" s="164">
        <v>428.8545</v>
      </c>
      <c r="DH13" s="164">
        <v>435.2185</v>
      </c>
      <c r="DI13" s="164">
        <v>441.5825</v>
      </c>
      <c r="DJ13" s="164">
        <v>447.9465</v>
      </c>
      <c r="DK13" s="164">
        <v>454.3105</v>
      </c>
      <c r="DL13" s="164">
        <v>460.6746</v>
      </c>
      <c r="DM13" s="164">
        <v>420.9711</v>
      </c>
      <c r="DN13" s="164">
        <v>427.3352</v>
      </c>
      <c r="DO13" s="164">
        <v>433.6992</v>
      </c>
      <c r="DP13" s="164">
        <v>440.0632</v>
      </c>
      <c r="DQ13" s="164">
        <v>446.4272</v>
      </c>
      <c r="DR13" s="164">
        <v>452.7912</v>
      </c>
      <c r="DS13" s="164">
        <v>459.1553</v>
      </c>
      <c r="DT13" s="164">
        <v>465.5193</v>
      </c>
      <c r="DU13" s="164">
        <v>471.8833</v>
      </c>
      <c r="DV13" s="164">
        <v>478.2473</v>
      </c>
      <c r="DW13" s="164">
        <v>484.6113</v>
      </c>
      <c r="DX13" s="164">
        <v>490.9754</v>
      </c>
      <c r="DY13" s="164">
        <v>497.3394</v>
      </c>
      <c r="DZ13" s="164">
        <v>453.9695</v>
      </c>
      <c r="EA13" s="164">
        <v>460.3335</v>
      </c>
      <c r="EB13" s="164">
        <v>466.6975</v>
      </c>
      <c r="EC13" s="164">
        <v>473.0615</v>
      </c>
      <c r="ED13" s="164">
        <v>479.4256</v>
      </c>
      <c r="EE13" s="164">
        <v>485.7896</v>
      </c>
      <c r="EF13" s="164">
        <v>492.1536</v>
      </c>
      <c r="EG13" s="164">
        <v>498.5176</v>
      </c>
      <c r="EH13" s="164">
        <v>504.8816</v>
      </c>
      <c r="EI13" s="164">
        <v>511.2457</v>
      </c>
      <c r="EJ13" s="164">
        <v>517.6097</v>
      </c>
      <c r="EK13" s="164">
        <v>523.9737</v>
      </c>
      <c r="EL13" s="164">
        <v>530.3377</v>
      </c>
      <c r="EM13" s="164">
        <v>483.668</v>
      </c>
      <c r="EN13" s="164">
        <v>490.032</v>
      </c>
      <c r="EO13" s="164">
        <v>496.396</v>
      </c>
      <c r="EP13" s="164">
        <v>502.76</v>
      </c>
      <c r="EQ13" s="164">
        <v>509.1241</v>
      </c>
      <c r="ER13" s="164">
        <v>515.4881</v>
      </c>
      <c r="ES13" s="164">
        <v>521.8521</v>
      </c>
      <c r="ET13" s="164">
        <v>528.2161</v>
      </c>
      <c r="EU13" s="164">
        <v>534.5802</v>
      </c>
      <c r="EV13" s="164">
        <v>540.9442</v>
      </c>
      <c r="EW13" s="164">
        <v>547.3082</v>
      </c>
      <c r="EX13" s="164">
        <v>553.6722</v>
      </c>
      <c r="EY13" s="164">
        <v>560.0362</v>
      </c>
      <c r="EZ13" s="164">
        <v>510.3966</v>
      </c>
      <c r="FA13" s="164">
        <v>516.7607</v>
      </c>
      <c r="FB13" s="164">
        <v>523.1247</v>
      </c>
      <c r="FC13" s="164">
        <v>529.4887</v>
      </c>
      <c r="FD13" s="164">
        <v>535.8527</v>
      </c>
      <c r="FE13" s="164">
        <v>542.2167</v>
      </c>
      <c r="FF13" s="164">
        <v>548.5808</v>
      </c>
      <c r="FG13" s="164">
        <v>554.9448</v>
      </c>
      <c r="FH13" s="164">
        <v>561.3088</v>
      </c>
      <c r="FI13" s="164">
        <v>567.6728</v>
      </c>
      <c r="FJ13" s="164">
        <v>574.0369</v>
      </c>
      <c r="FK13" s="164">
        <v>580.4009</v>
      </c>
      <c r="FL13" s="164">
        <v>586.7649</v>
      </c>
      <c r="FM13" s="164">
        <v>534.4524</v>
      </c>
      <c r="FN13" s="164">
        <v>540.8165</v>
      </c>
      <c r="FO13" s="164">
        <v>547.1805</v>
      </c>
      <c r="FP13" s="164">
        <v>553.5445</v>
      </c>
      <c r="FQ13" s="164">
        <v>559.9085</v>
      </c>
      <c r="FR13" s="164">
        <v>566.2725</v>
      </c>
      <c r="FS13" s="164">
        <v>572.6366</v>
      </c>
      <c r="FT13" s="164">
        <v>579.0006</v>
      </c>
      <c r="FU13" s="164">
        <v>585.3646</v>
      </c>
      <c r="FV13" s="164">
        <v>591.7286</v>
      </c>
      <c r="FW13" s="164">
        <v>598.0926</v>
      </c>
      <c r="FX13" s="164">
        <v>604.4567</v>
      </c>
      <c r="FY13" s="164">
        <v>610.8207</v>
      </c>
      <c r="FZ13" s="164">
        <v>556.1026</v>
      </c>
      <c r="GA13" s="164">
        <v>562.4667</v>
      </c>
      <c r="GB13" s="164">
        <v>568.8307</v>
      </c>
      <c r="GC13" s="164">
        <v>575.1947</v>
      </c>
      <c r="GD13" s="164">
        <v>581.5587</v>
      </c>
      <c r="GE13" s="164">
        <v>587.9228</v>
      </c>
      <c r="GF13" s="165">
        <v>594.2868</v>
      </c>
    </row>
    <row r="14">
      <c r="A14" s="149"/>
      <c r="B14" s="149"/>
      <c r="C14" s="156">
        <v>1.0</v>
      </c>
      <c r="D14" s="20" t="s">
        <v>183</v>
      </c>
      <c r="E14" s="50" t="s">
        <v>176</v>
      </c>
      <c r="G14" s="166">
        <v>23.25</v>
      </c>
      <c r="H14" s="167">
        <v>18.6</v>
      </c>
      <c r="I14" s="167">
        <v>18.6</v>
      </c>
      <c r="J14" s="167">
        <v>18.6</v>
      </c>
      <c r="K14" s="167">
        <v>18.6</v>
      </c>
      <c r="L14" s="167">
        <v>18.6</v>
      </c>
      <c r="M14" s="167">
        <v>18.6</v>
      </c>
      <c r="N14" s="167">
        <v>18.6</v>
      </c>
      <c r="O14" s="167">
        <v>15.81</v>
      </c>
      <c r="P14" s="167">
        <v>15.81</v>
      </c>
      <c r="Q14" s="167">
        <v>18.6</v>
      </c>
      <c r="R14" s="167">
        <v>22.6138</v>
      </c>
      <c r="S14" s="167">
        <v>26.6276</v>
      </c>
      <c r="T14" s="167">
        <v>30.6413</v>
      </c>
      <c r="U14" s="167">
        <v>34.6551</v>
      </c>
      <c r="V14" s="167">
        <v>33.4706</v>
      </c>
      <c r="W14" s="167">
        <v>37.4844</v>
      </c>
      <c r="X14" s="167">
        <v>41.4982</v>
      </c>
      <c r="Y14" s="167">
        <v>45.548</v>
      </c>
      <c r="Z14" s="167">
        <v>49.5979</v>
      </c>
      <c r="AA14" s="167">
        <v>53.6477</v>
      </c>
      <c r="AB14" s="167">
        <v>57.6975</v>
      </c>
      <c r="AC14" s="167">
        <v>53.0927</v>
      </c>
      <c r="AD14" s="167">
        <v>57.1426</v>
      </c>
      <c r="AE14" s="167">
        <v>61.1924</v>
      </c>
      <c r="AF14" s="167">
        <v>65.2422</v>
      </c>
      <c r="AG14" s="167">
        <v>69.2921</v>
      </c>
      <c r="AH14" s="167">
        <v>73.3419</v>
      </c>
      <c r="AI14" s="167">
        <v>77.3917</v>
      </c>
      <c r="AJ14" s="167">
        <v>81.4416</v>
      </c>
      <c r="AK14" s="167">
        <v>85.4914</v>
      </c>
      <c r="AL14" s="167">
        <v>89.5412</v>
      </c>
      <c r="AM14" s="167">
        <v>84.6369</v>
      </c>
      <c r="AN14" s="167">
        <v>88.6868</v>
      </c>
      <c r="AO14" s="167">
        <v>92.7366</v>
      </c>
      <c r="AP14" s="167">
        <v>96.7864</v>
      </c>
      <c r="AQ14" s="167">
        <v>100.8363</v>
      </c>
      <c r="AR14" s="167">
        <v>104.8861</v>
      </c>
      <c r="AS14" s="167">
        <v>108.9359</v>
      </c>
      <c r="AT14" s="167">
        <v>112.9858</v>
      </c>
      <c r="AU14" s="167">
        <v>117.0356</v>
      </c>
      <c r="AV14" s="167">
        <v>121.0854</v>
      </c>
      <c r="AW14" s="167">
        <v>125.1353</v>
      </c>
      <c r="AX14" s="167">
        <v>129.1851</v>
      </c>
      <c r="AY14" s="167">
        <v>133.2349</v>
      </c>
      <c r="AZ14" s="167">
        <v>123.9613</v>
      </c>
      <c r="BA14" s="167">
        <v>128.0111</v>
      </c>
      <c r="BB14" s="167">
        <v>132.0609</v>
      </c>
      <c r="BC14" s="167">
        <v>136.1108</v>
      </c>
      <c r="BD14" s="167">
        <v>140.1606</v>
      </c>
      <c r="BE14" s="167">
        <v>144.2104</v>
      </c>
      <c r="BF14" s="167">
        <v>148.2603</v>
      </c>
      <c r="BG14" s="167">
        <v>152.3101</v>
      </c>
      <c r="BH14" s="167">
        <v>156.3599</v>
      </c>
      <c r="BI14" s="167">
        <v>160.4097</v>
      </c>
      <c r="BJ14" s="167">
        <v>164.4596</v>
      </c>
      <c r="BK14" s="167">
        <v>168.5094</v>
      </c>
      <c r="BL14" s="167">
        <v>172.5592</v>
      </c>
      <c r="BM14" s="167">
        <v>159.3532</v>
      </c>
      <c r="BN14" s="167">
        <v>163.403</v>
      </c>
      <c r="BO14" s="167">
        <v>167.4528</v>
      </c>
      <c r="BP14" s="167">
        <v>171.5026</v>
      </c>
      <c r="BQ14" s="167">
        <v>175.5525</v>
      </c>
      <c r="BR14" s="167">
        <v>179.6023</v>
      </c>
      <c r="BS14" s="167">
        <v>183.6521</v>
      </c>
      <c r="BT14" s="167">
        <v>187.702</v>
      </c>
      <c r="BU14" s="167">
        <v>191.7518</v>
      </c>
      <c r="BV14" s="167">
        <v>195.8016</v>
      </c>
      <c r="BW14" s="167">
        <v>199.8515</v>
      </c>
      <c r="BX14" s="167">
        <v>203.9013</v>
      </c>
      <c r="BY14" s="167">
        <v>207.9511</v>
      </c>
      <c r="BZ14" s="167">
        <v>191.2059</v>
      </c>
      <c r="CA14" s="167">
        <v>195.2557</v>
      </c>
      <c r="CB14" s="167">
        <v>199.3055</v>
      </c>
      <c r="CC14" s="167">
        <v>203.3553</v>
      </c>
      <c r="CD14" s="167">
        <v>207.4052</v>
      </c>
      <c r="CE14" s="167">
        <v>211.455</v>
      </c>
      <c r="CF14" s="167">
        <v>215.5048</v>
      </c>
      <c r="CG14" s="167">
        <v>219.5547</v>
      </c>
      <c r="CH14" s="167">
        <v>223.6045</v>
      </c>
      <c r="CI14" s="167">
        <v>227.6543</v>
      </c>
      <c r="CJ14" s="167">
        <v>231.7042</v>
      </c>
      <c r="CK14" s="167">
        <v>235.754</v>
      </c>
      <c r="CL14" s="167">
        <v>239.8038</v>
      </c>
      <c r="CM14" s="167">
        <v>219.8733</v>
      </c>
      <c r="CN14" s="167">
        <v>223.9231</v>
      </c>
      <c r="CO14" s="167">
        <v>227.9729</v>
      </c>
      <c r="CP14" s="167">
        <v>232.0228</v>
      </c>
      <c r="CQ14" s="167">
        <v>236.0726</v>
      </c>
      <c r="CR14" s="167">
        <v>240.1224</v>
      </c>
      <c r="CS14" s="167">
        <v>244.1723</v>
      </c>
      <c r="CT14" s="167">
        <v>248.2221</v>
      </c>
      <c r="CU14" s="167">
        <v>252.2719</v>
      </c>
      <c r="CV14" s="167">
        <v>256.3218</v>
      </c>
      <c r="CW14" s="167">
        <v>260.3716</v>
      </c>
      <c r="CX14" s="167">
        <v>264.4214</v>
      </c>
      <c r="CY14" s="167">
        <v>268.4713</v>
      </c>
      <c r="CZ14" s="167">
        <v>245.674</v>
      </c>
      <c r="DA14" s="167">
        <v>249.7238</v>
      </c>
      <c r="DB14" s="167">
        <v>253.7736</v>
      </c>
      <c r="DC14" s="167">
        <v>257.8235</v>
      </c>
      <c r="DD14" s="167">
        <v>261.8733</v>
      </c>
      <c r="DE14" s="167">
        <v>265.9231</v>
      </c>
      <c r="DF14" s="167">
        <v>269.973</v>
      </c>
      <c r="DG14" s="167">
        <v>274.0228</v>
      </c>
      <c r="DH14" s="167">
        <v>278.0726</v>
      </c>
      <c r="DI14" s="167">
        <v>282.1225</v>
      </c>
      <c r="DJ14" s="167">
        <v>286.1723</v>
      </c>
      <c r="DK14" s="167">
        <v>290.2221</v>
      </c>
      <c r="DL14" s="167">
        <v>294.272</v>
      </c>
      <c r="DM14" s="167">
        <v>268.8946</v>
      </c>
      <c r="DN14" s="167">
        <v>272.9444</v>
      </c>
      <c r="DO14" s="167">
        <v>276.9943</v>
      </c>
      <c r="DP14" s="167">
        <v>281.0441</v>
      </c>
      <c r="DQ14" s="167">
        <v>285.0939</v>
      </c>
      <c r="DR14" s="167">
        <v>289.1438</v>
      </c>
      <c r="DS14" s="167">
        <v>293.1936</v>
      </c>
      <c r="DT14" s="167">
        <v>297.2434</v>
      </c>
      <c r="DU14" s="167">
        <v>301.2932</v>
      </c>
      <c r="DV14" s="167">
        <v>305.3431</v>
      </c>
      <c r="DW14" s="167">
        <v>309.3929</v>
      </c>
      <c r="DX14" s="167">
        <v>313.4427</v>
      </c>
      <c r="DY14" s="167">
        <v>317.4926</v>
      </c>
      <c r="DZ14" s="167">
        <v>289.7932</v>
      </c>
      <c r="EA14" s="167">
        <v>293.843</v>
      </c>
      <c r="EB14" s="167">
        <v>297.8928</v>
      </c>
      <c r="EC14" s="167">
        <v>301.9426</v>
      </c>
      <c r="ED14" s="167">
        <v>305.9925</v>
      </c>
      <c r="EE14" s="167">
        <v>310.0423</v>
      </c>
      <c r="EF14" s="167">
        <v>314.0921</v>
      </c>
      <c r="EG14" s="167">
        <v>318.142</v>
      </c>
      <c r="EH14" s="167">
        <v>322.1918</v>
      </c>
      <c r="EI14" s="167">
        <v>326.2416</v>
      </c>
      <c r="EJ14" s="167">
        <v>330.2915</v>
      </c>
      <c r="EK14" s="167">
        <v>334.3413</v>
      </c>
      <c r="EL14" s="167">
        <v>338.3911</v>
      </c>
      <c r="EM14" s="167">
        <v>308.6019</v>
      </c>
      <c r="EN14" s="167">
        <v>312.6517</v>
      </c>
      <c r="EO14" s="167">
        <v>316.7015</v>
      </c>
      <c r="EP14" s="167">
        <v>320.7513</v>
      </c>
      <c r="EQ14" s="167">
        <v>324.8012</v>
      </c>
      <c r="ER14" s="167">
        <v>328.851</v>
      </c>
      <c r="ES14" s="167">
        <v>332.9008</v>
      </c>
      <c r="ET14" s="167">
        <v>336.9507</v>
      </c>
      <c r="EU14" s="167">
        <v>341.0005</v>
      </c>
      <c r="EV14" s="167">
        <v>345.0503</v>
      </c>
      <c r="EW14" s="167">
        <v>349.1002</v>
      </c>
      <c r="EX14" s="167">
        <v>353.15</v>
      </c>
      <c r="EY14" s="167">
        <v>357.1998</v>
      </c>
      <c r="EZ14" s="167">
        <v>325.5297</v>
      </c>
      <c r="FA14" s="167">
        <v>329.5795</v>
      </c>
      <c r="FB14" s="167">
        <v>333.6293</v>
      </c>
      <c r="FC14" s="167">
        <v>337.6792</v>
      </c>
      <c r="FD14" s="167">
        <v>341.729</v>
      </c>
      <c r="FE14" s="167">
        <v>345.7788</v>
      </c>
      <c r="FF14" s="167">
        <v>349.8287</v>
      </c>
      <c r="FG14" s="167">
        <v>353.8785</v>
      </c>
      <c r="FH14" s="167">
        <v>357.9283</v>
      </c>
      <c r="FI14" s="167">
        <v>361.9782</v>
      </c>
      <c r="FJ14" s="167">
        <v>366.028</v>
      </c>
      <c r="FK14" s="167">
        <v>370.0778</v>
      </c>
      <c r="FL14" s="167">
        <v>374.1277</v>
      </c>
      <c r="FM14" s="167">
        <v>340.7647</v>
      </c>
      <c r="FN14" s="167">
        <v>344.8146</v>
      </c>
      <c r="FO14" s="167">
        <v>348.8644</v>
      </c>
      <c r="FP14" s="167">
        <v>352.9142</v>
      </c>
      <c r="FQ14" s="167">
        <v>356.9641</v>
      </c>
      <c r="FR14" s="167">
        <v>361.0139</v>
      </c>
      <c r="FS14" s="167">
        <v>365.0637</v>
      </c>
      <c r="FT14" s="167">
        <v>369.1136</v>
      </c>
      <c r="FU14" s="167">
        <v>373.1634</v>
      </c>
      <c r="FV14" s="167">
        <v>377.2132</v>
      </c>
      <c r="FW14" s="167">
        <v>381.2631</v>
      </c>
      <c r="FX14" s="167">
        <v>385.3129</v>
      </c>
      <c r="FY14" s="167">
        <v>389.3627</v>
      </c>
      <c r="FZ14" s="167">
        <v>354.4763</v>
      </c>
      <c r="GA14" s="167">
        <v>358.5261</v>
      </c>
      <c r="GB14" s="167">
        <v>362.5759</v>
      </c>
      <c r="GC14" s="167">
        <v>366.6258</v>
      </c>
      <c r="GD14" s="167">
        <v>370.6756</v>
      </c>
      <c r="GE14" s="167">
        <v>374.7254</v>
      </c>
      <c r="GF14" s="168">
        <v>378.7753</v>
      </c>
    </row>
    <row r="15">
      <c r="A15" s="149"/>
      <c r="B15" s="149"/>
      <c r="C15" s="156">
        <v>1.0</v>
      </c>
      <c r="D15" s="20" t="s">
        <v>184</v>
      </c>
      <c r="E15" s="50" t="s">
        <v>176</v>
      </c>
      <c r="G15" s="169">
        <v>135.78</v>
      </c>
      <c r="H15" s="170">
        <v>119.7608</v>
      </c>
      <c r="I15" s="170">
        <v>130.8975</v>
      </c>
      <c r="J15" s="170">
        <v>142.0343</v>
      </c>
      <c r="K15" s="170">
        <v>153.171</v>
      </c>
      <c r="L15" s="170">
        <v>164.3078</v>
      </c>
      <c r="M15" s="170">
        <v>175.595</v>
      </c>
      <c r="N15" s="170">
        <v>186.8823</v>
      </c>
      <c r="O15" s="170">
        <v>170.1373</v>
      </c>
      <c r="P15" s="170">
        <v>181.4246</v>
      </c>
      <c r="Q15" s="170">
        <v>189.9219</v>
      </c>
      <c r="R15" s="170">
        <v>191.0687</v>
      </c>
      <c r="S15" s="170">
        <v>192.2155</v>
      </c>
      <c r="T15" s="170">
        <v>193.3623</v>
      </c>
      <c r="U15" s="170">
        <v>194.5091</v>
      </c>
      <c r="V15" s="170">
        <v>166.4795</v>
      </c>
      <c r="W15" s="170">
        <v>167.6263</v>
      </c>
      <c r="X15" s="170">
        <v>168.7731</v>
      </c>
      <c r="Y15" s="170">
        <v>169.9302</v>
      </c>
      <c r="Z15" s="170">
        <v>171.0873</v>
      </c>
      <c r="AA15" s="170">
        <v>172.2444</v>
      </c>
      <c r="AB15" s="170">
        <v>173.4015</v>
      </c>
      <c r="AC15" s="170">
        <v>148.5483</v>
      </c>
      <c r="AD15" s="170">
        <v>149.7054</v>
      </c>
      <c r="AE15" s="170">
        <v>150.8625</v>
      </c>
      <c r="AF15" s="170">
        <v>152.0196</v>
      </c>
      <c r="AG15" s="170">
        <v>153.1767</v>
      </c>
      <c r="AH15" s="170">
        <v>154.3338</v>
      </c>
      <c r="AI15" s="170">
        <v>155.4909</v>
      </c>
      <c r="AJ15" s="170">
        <v>156.648</v>
      </c>
      <c r="AK15" s="170">
        <v>157.8051</v>
      </c>
      <c r="AL15" s="170">
        <v>158.9622</v>
      </c>
      <c r="AM15" s="170">
        <v>144.2231</v>
      </c>
      <c r="AN15" s="170">
        <v>145.3802</v>
      </c>
      <c r="AO15" s="170">
        <v>146.5373</v>
      </c>
      <c r="AP15" s="170">
        <v>147.6944</v>
      </c>
      <c r="AQ15" s="170">
        <v>148.8514</v>
      </c>
      <c r="AR15" s="170">
        <v>150.0085</v>
      </c>
      <c r="AS15" s="170">
        <v>151.1656</v>
      </c>
      <c r="AT15" s="170">
        <v>152.3227</v>
      </c>
      <c r="AU15" s="170">
        <v>153.4798</v>
      </c>
      <c r="AV15" s="170">
        <v>154.6369</v>
      </c>
      <c r="AW15" s="170">
        <v>155.794</v>
      </c>
      <c r="AX15" s="170">
        <v>156.9511</v>
      </c>
      <c r="AY15" s="170">
        <v>158.1082</v>
      </c>
      <c r="AZ15" s="170">
        <v>143.4545</v>
      </c>
      <c r="BA15" s="170">
        <v>144.6116</v>
      </c>
      <c r="BB15" s="170">
        <v>145.7687</v>
      </c>
      <c r="BC15" s="170">
        <v>146.9258</v>
      </c>
      <c r="BD15" s="170">
        <v>148.0829</v>
      </c>
      <c r="BE15" s="170">
        <v>149.24</v>
      </c>
      <c r="BF15" s="170">
        <v>150.3971</v>
      </c>
      <c r="BG15" s="170">
        <v>151.5541</v>
      </c>
      <c r="BH15" s="170">
        <v>152.7112</v>
      </c>
      <c r="BI15" s="170">
        <v>153.8683</v>
      </c>
      <c r="BJ15" s="170">
        <v>155.0254</v>
      </c>
      <c r="BK15" s="170">
        <v>156.1825</v>
      </c>
      <c r="BL15" s="170">
        <v>157.3396</v>
      </c>
      <c r="BM15" s="170">
        <v>142.7628</v>
      </c>
      <c r="BN15" s="170">
        <v>143.9198</v>
      </c>
      <c r="BO15" s="170">
        <v>145.0769</v>
      </c>
      <c r="BP15" s="170">
        <v>146.234</v>
      </c>
      <c r="BQ15" s="170">
        <v>147.3911</v>
      </c>
      <c r="BR15" s="170">
        <v>148.5482</v>
      </c>
      <c r="BS15" s="170">
        <v>149.7053</v>
      </c>
      <c r="BT15" s="170">
        <v>150.8624</v>
      </c>
      <c r="BU15" s="170">
        <v>152.0195</v>
      </c>
      <c r="BV15" s="170">
        <v>153.1766</v>
      </c>
      <c r="BW15" s="170">
        <v>154.3337</v>
      </c>
      <c r="BX15" s="170">
        <v>155.4908</v>
      </c>
      <c r="BY15" s="170">
        <v>156.6479</v>
      </c>
      <c r="BZ15" s="170">
        <v>142.1402</v>
      </c>
      <c r="CA15" s="170">
        <v>143.2973</v>
      </c>
      <c r="CB15" s="170">
        <v>144.4544</v>
      </c>
      <c r="CC15" s="170">
        <v>145.6115</v>
      </c>
      <c r="CD15" s="170">
        <v>146.7686</v>
      </c>
      <c r="CE15" s="170">
        <v>147.9257</v>
      </c>
      <c r="CF15" s="170">
        <v>149.0828</v>
      </c>
      <c r="CG15" s="170">
        <v>150.2399</v>
      </c>
      <c r="CH15" s="170">
        <v>151.397</v>
      </c>
      <c r="CI15" s="170">
        <v>152.5541</v>
      </c>
      <c r="CJ15" s="170">
        <v>153.7111</v>
      </c>
      <c r="CK15" s="170">
        <v>154.8682</v>
      </c>
      <c r="CL15" s="170">
        <v>156.0253</v>
      </c>
      <c r="CM15" s="170">
        <v>141.5799</v>
      </c>
      <c r="CN15" s="170">
        <v>142.737</v>
      </c>
      <c r="CO15" s="170">
        <v>143.8941</v>
      </c>
      <c r="CP15" s="170">
        <v>145.0512</v>
      </c>
      <c r="CQ15" s="170">
        <v>146.2083</v>
      </c>
      <c r="CR15" s="170">
        <v>147.3654</v>
      </c>
      <c r="CS15" s="170">
        <v>148.5225</v>
      </c>
      <c r="CT15" s="170">
        <v>149.6796</v>
      </c>
      <c r="CU15" s="170">
        <v>150.8367</v>
      </c>
      <c r="CV15" s="170">
        <v>151.9938</v>
      </c>
      <c r="CW15" s="170">
        <v>153.1508</v>
      </c>
      <c r="CX15" s="170">
        <v>154.3079</v>
      </c>
      <c r="CY15" s="170">
        <v>155.465</v>
      </c>
      <c r="CZ15" s="170">
        <v>141.0756</v>
      </c>
      <c r="DA15" s="170">
        <v>142.2327</v>
      </c>
      <c r="DB15" s="170">
        <v>143.3898</v>
      </c>
      <c r="DC15" s="170">
        <v>144.5469</v>
      </c>
      <c r="DD15" s="170">
        <v>145.704</v>
      </c>
      <c r="DE15" s="170">
        <v>146.8611</v>
      </c>
      <c r="DF15" s="170">
        <v>148.0182</v>
      </c>
      <c r="DG15" s="170">
        <v>149.1753</v>
      </c>
      <c r="DH15" s="170">
        <v>150.3324</v>
      </c>
      <c r="DI15" s="170">
        <v>151.4895</v>
      </c>
      <c r="DJ15" s="170">
        <v>152.6466</v>
      </c>
      <c r="DK15" s="170">
        <v>153.8037</v>
      </c>
      <c r="DL15" s="170">
        <v>154.9608</v>
      </c>
      <c r="DM15" s="170">
        <v>140.6218</v>
      </c>
      <c r="DN15" s="170">
        <v>141.7789</v>
      </c>
      <c r="DO15" s="170">
        <v>142.936</v>
      </c>
      <c r="DP15" s="170">
        <v>144.0931</v>
      </c>
      <c r="DQ15" s="170">
        <v>145.2502</v>
      </c>
      <c r="DR15" s="170">
        <v>146.4073</v>
      </c>
      <c r="DS15" s="170">
        <v>147.5644</v>
      </c>
      <c r="DT15" s="170">
        <v>148.7214</v>
      </c>
      <c r="DU15" s="170">
        <v>149.8785</v>
      </c>
      <c r="DV15" s="170">
        <v>151.0356</v>
      </c>
      <c r="DW15" s="170">
        <v>152.1927</v>
      </c>
      <c r="DX15" s="170">
        <v>153.3498</v>
      </c>
      <c r="DY15" s="170">
        <v>154.5069</v>
      </c>
      <c r="DZ15" s="170">
        <v>140.2133</v>
      </c>
      <c r="EA15" s="170">
        <v>141.3704</v>
      </c>
      <c r="EB15" s="170">
        <v>142.5275</v>
      </c>
      <c r="EC15" s="170">
        <v>143.6846</v>
      </c>
      <c r="ED15" s="170">
        <v>144.8417</v>
      </c>
      <c r="EE15" s="170">
        <v>145.9988</v>
      </c>
      <c r="EF15" s="170">
        <v>147.1559</v>
      </c>
      <c r="EG15" s="170">
        <v>148.313</v>
      </c>
      <c r="EH15" s="170">
        <v>149.4701</v>
      </c>
      <c r="EI15" s="170">
        <v>150.6272</v>
      </c>
      <c r="EJ15" s="170">
        <v>151.7843</v>
      </c>
      <c r="EK15" s="170">
        <v>152.9414</v>
      </c>
      <c r="EL15" s="170">
        <v>154.0985</v>
      </c>
      <c r="EM15" s="170">
        <v>139.8457</v>
      </c>
      <c r="EN15" s="170">
        <v>141.0028</v>
      </c>
      <c r="EO15" s="170">
        <v>142.1599</v>
      </c>
      <c r="EP15" s="170">
        <v>143.317</v>
      </c>
      <c r="EQ15" s="170">
        <v>144.4741</v>
      </c>
      <c r="ER15" s="170">
        <v>145.6312</v>
      </c>
      <c r="ES15" s="170">
        <v>146.7883</v>
      </c>
      <c r="ET15" s="170">
        <v>147.9454</v>
      </c>
      <c r="EU15" s="170">
        <v>149.1025</v>
      </c>
      <c r="EV15" s="170">
        <v>150.2596</v>
      </c>
      <c r="EW15" s="170">
        <v>151.4167</v>
      </c>
      <c r="EX15" s="170">
        <v>152.5738</v>
      </c>
      <c r="EY15" s="170">
        <v>153.7308</v>
      </c>
      <c r="EZ15" s="170">
        <v>139.5149</v>
      </c>
      <c r="FA15" s="170">
        <v>140.672</v>
      </c>
      <c r="FB15" s="170">
        <v>141.829</v>
      </c>
      <c r="FC15" s="170">
        <v>142.9861</v>
      </c>
      <c r="FD15" s="170">
        <v>144.1432</v>
      </c>
      <c r="FE15" s="170">
        <v>145.3003</v>
      </c>
      <c r="FF15" s="170">
        <v>146.4574</v>
      </c>
      <c r="FG15" s="170">
        <v>147.6145</v>
      </c>
      <c r="FH15" s="170">
        <v>148.7716</v>
      </c>
      <c r="FI15" s="170">
        <v>149.9287</v>
      </c>
      <c r="FJ15" s="170">
        <v>151.0858</v>
      </c>
      <c r="FK15" s="170">
        <v>152.2429</v>
      </c>
      <c r="FL15" s="170">
        <v>153.4</v>
      </c>
      <c r="FM15" s="170">
        <v>139.2171</v>
      </c>
      <c r="FN15" s="170">
        <v>140.3742</v>
      </c>
      <c r="FO15" s="170">
        <v>141.5313</v>
      </c>
      <c r="FP15" s="170">
        <v>142.6884</v>
      </c>
      <c r="FQ15" s="170">
        <v>143.8455</v>
      </c>
      <c r="FR15" s="170">
        <v>145.0026</v>
      </c>
      <c r="FS15" s="170">
        <v>146.1597</v>
      </c>
      <c r="FT15" s="170">
        <v>147.3168</v>
      </c>
      <c r="FU15" s="170">
        <v>148.4739</v>
      </c>
      <c r="FV15" s="170">
        <v>149.6309</v>
      </c>
      <c r="FW15" s="170">
        <v>150.788</v>
      </c>
      <c r="FX15" s="170">
        <v>151.9451</v>
      </c>
      <c r="FY15" s="170">
        <v>153.1022</v>
      </c>
      <c r="FZ15" s="170">
        <v>138.9491</v>
      </c>
      <c r="GA15" s="170">
        <v>140.1062</v>
      </c>
      <c r="GB15" s="170">
        <v>141.2633</v>
      </c>
      <c r="GC15" s="170">
        <v>142.4204</v>
      </c>
      <c r="GD15" s="170">
        <v>143.5775</v>
      </c>
      <c r="GE15" s="170">
        <v>144.7346</v>
      </c>
      <c r="GF15" s="171">
        <v>145.8917</v>
      </c>
    </row>
    <row r="16">
      <c r="A16" s="149"/>
      <c r="B16" s="149"/>
      <c r="C16" s="156">
        <v>1.0</v>
      </c>
      <c r="D16" s="66" t="s">
        <v>185</v>
      </c>
      <c r="E16" s="21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  <c r="EG16" s="172"/>
      <c r="EH16" s="172"/>
      <c r="EI16" s="172"/>
      <c r="EJ16" s="172"/>
      <c r="EK16" s="172"/>
      <c r="EL16" s="172"/>
      <c r="EM16" s="172"/>
      <c r="EN16" s="172"/>
      <c r="EO16" s="172"/>
      <c r="EP16" s="172"/>
      <c r="EQ16" s="172"/>
      <c r="ER16" s="172"/>
      <c r="ES16" s="172"/>
      <c r="ET16" s="172"/>
      <c r="EU16" s="172"/>
      <c r="EV16" s="172"/>
      <c r="EW16" s="172"/>
      <c r="EX16" s="172"/>
      <c r="EY16" s="172"/>
      <c r="EZ16" s="172"/>
      <c r="FA16" s="172"/>
      <c r="FB16" s="172"/>
      <c r="FC16" s="172"/>
      <c r="FD16" s="172"/>
      <c r="FE16" s="172"/>
      <c r="FF16" s="172"/>
      <c r="FG16" s="172"/>
      <c r="FH16" s="172"/>
      <c r="FI16" s="172"/>
      <c r="FJ16" s="172"/>
      <c r="FK16" s="172"/>
      <c r="FL16" s="172"/>
      <c r="FM16" s="172"/>
      <c r="FN16" s="172"/>
      <c r="FO16" s="172"/>
      <c r="FP16" s="172"/>
      <c r="FQ16" s="172"/>
      <c r="FR16" s="172"/>
      <c r="FS16" s="172"/>
      <c r="FT16" s="172"/>
      <c r="FU16" s="172"/>
      <c r="FV16" s="172"/>
      <c r="FW16" s="172"/>
      <c r="FX16" s="172"/>
      <c r="FY16" s="172"/>
      <c r="FZ16" s="172"/>
      <c r="GA16" s="172"/>
      <c r="GB16" s="172"/>
      <c r="GC16" s="172"/>
      <c r="GD16" s="172"/>
      <c r="GE16" s="172"/>
      <c r="GF16" s="172"/>
    </row>
    <row r="17">
      <c r="A17" s="149"/>
      <c r="B17" s="149"/>
      <c r="C17" s="156">
        <v>1.0</v>
      </c>
      <c r="D17" s="20" t="s">
        <v>186</v>
      </c>
      <c r="E17" s="50" t="s">
        <v>187</v>
      </c>
      <c r="G17" s="173">
        <v>0.2</v>
      </c>
      <c r="H17" s="174">
        <v>0.0</v>
      </c>
      <c r="I17" s="174">
        <v>0.0</v>
      </c>
      <c r="J17" s="174">
        <v>0.0</v>
      </c>
      <c r="K17" s="174">
        <v>0.0</v>
      </c>
      <c r="L17" s="174">
        <v>0.0</v>
      </c>
      <c r="M17" s="174">
        <v>0.0</v>
      </c>
      <c r="N17" s="174">
        <v>0.15</v>
      </c>
      <c r="O17" s="174">
        <v>0.0</v>
      </c>
      <c r="P17" s="174">
        <v>0.0</v>
      </c>
      <c r="Q17" s="174">
        <v>0.0</v>
      </c>
      <c r="R17" s="174">
        <v>0.0</v>
      </c>
      <c r="S17" s="174">
        <v>0.0</v>
      </c>
      <c r="T17" s="174">
        <v>0.0</v>
      </c>
      <c r="U17" s="174">
        <v>0.15</v>
      </c>
      <c r="V17" s="174">
        <v>0.0</v>
      </c>
      <c r="W17" s="174">
        <v>0.0</v>
      </c>
      <c r="X17" s="174">
        <v>0.0</v>
      </c>
      <c r="Y17" s="174">
        <v>0.0</v>
      </c>
      <c r="Z17" s="174">
        <v>0.0</v>
      </c>
      <c r="AA17" s="174">
        <v>0.0</v>
      </c>
      <c r="AB17" s="174">
        <v>0.15</v>
      </c>
      <c r="AC17" s="174">
        <v>0.0</v>
      </c>
      <c r="AD17" s="174">
        <v>0.0</v>
      </c>
      <c r="AE17" s="174">
        <v>0.0</v>
      </c>
      <c r="AF17" s="174">
        <v>0.0</v>
      </c>
      <c r="AG17" s="174">
        <v>0.0</v>
      </c>
      <c r="AH17" s="174">
        <v>0.0</v>
      </c>
      <c r="AI17" s="174">
        <v>0.0</v>
      </c>
      <c r="AJ17" s="174">
        <v>0.0</v>
      </c>
      <c r="AK17" s="174">
        <v>0.0</v>
      </c>
      <c r="AL17" s="174">
        <v>0.1</v>
      </c>
      <c r="AM17" s="174">
        <v>0.0</v>
      </c>
      <c r="AN17" s="174">
        <v>0.0</v>
      </c>
      <c r="AO17" s="174">
        <v>0.0</v>
      </c>
      <c r="AP17" s="174">
        <v>0.0</v>
      </c>
      <c r="AQ17" s="174">
        <v>0.0</v>
      </c>
      <c r="AR17" s="174">
        <v>0.0</v>
      </c>
      <c r="AS17" s="174">
        <v>0.0</v>
      </c>
      <c r="AT17" s="174">
        <v>0.0</v>
      </c>
      <c r="AU17" s="174">
        <v>0.0</v>
      </c>
      <c r="AV17" s="174">
        <v>0.0</v>
      </c>
      <c r="AW17" s="174">
        <v>0.0</v>
      </c>
      <c r="AX17" s="174">
        <v>0.0</v>
      </c>
      <c r="AY17" s="174">
        <v>0.1</v>
      </c>
      <c r="AZ17" s="174">
        <v>0.0</v>
      </c>
      <c r="BA17" s="174">
        <v>0.0</v>
      </c>
      <c r="BB17" s="174">
        <v>0.0</v>
      </c>
      <c r="BC17" s="174">
        <v>0.0</v>
      </c>
      <c r="BD17" s="174">
        <v>0.0</v>
      </c>
      <c r="BE17" s="174">
        <v>0.0</v>
      </c>
      <c r="BF17" s="174">
        <v>0.0</v>
      </c>
      <c r="BG17" s="174">
        <v>0.0</v>
      </c>
      <c r="BH17" s="174">
        <v>0.0</v>
      </c>
      <c r="BI17" s="174">
        <v>0.0</v>
      </c>
      <c r="BJ17" s="174">
        <v>0.0</v>
      </c>
      <c r="BK17" s="174">
        <v>0.0</v>
      </c>
      <c r="BL17" s="174">
        <v>0.1</v>
      </c>
      <c r="BM17" s="174">
        <v>0.0</v>
      </c>
      <c r="BN17" s="174">
        <v>0.0</v>
      </c>
      <c r="BO17" s="174">
        <v>0.0</v>
      </c>
      <c r="BP17" s="174">
        <v>0.0</v>
      </c>
      <c r="BQ17" s="174">
        <v>0.0</v>
      </c>
      <c r="BR17" s="174">
        <v>0.0</v>
      </c>
      <c r="BS17" s="174">
        <v>0.0</v>
      </c>
      <c r="BT17" s="174">
        <v>0.0</v>
      </c>
      <c r="BU17" s="174">
        <v>0.0</v>
      </c>
      <c r="BV17" s="174">
        <v>0.0</v>
      </c>
      <c r="BW17" s="174">
        <v>0.0</v>
      </c>
      <c r="BX17" s="174">
        <v>0.0</v>
      </c>
      <c r="BY17" s="174">
        <v>0.1</v>
      </c>
      <c r="BZ17" s="174">
        <v>0.0</v>
      </c>
      <c r="CA17" s="174">
        <v>0.0</v>
      </c>
      <c r="CB17" s="174">
        <v>0.0</v>
      </c>
      <c r="CC17" s="174">
        <v>0.0</v>
      </c>
      <c r="CD17" s="174">
        <v>0.0</v>
      </c>
      <c r="CE17" s="174">
        <v>0.0</v>
      </c>
      <c r="CF17" s="174">
        <v>0.0</v>
      </c>
      <c r="CG17" s="174">
        <v>0.0</v>
      </c>
      <c r="CH17" s="174">
        <v>0.0</v>
      </c>
      <c r="CI17" s="174">
        <v>0.0</v>
      </c>
      <c r="CJ17" s="174">
        <v>0.0</v>
      </c>
      <c r="CK17" s="174">
        <v>0.0</v>
      </c>
      <c r="CL17" s="174">
        <v>0.1</v>
      </c>
      <c r="CM17" s="174">
        <v>0.0</v>
      </c>
      <c r="CN17" s="174">
        <v>0.0</v>
      </c>
      <c r="CO17" s="174">
        <v>0.0</v>
      </c>
      <c r="CP17" s="174">
        <v>0.0</v>
      </c>
      <c r="CQ17" s="174">
        <v>0.0</v>
      </c>
      <c r="CR17" s="174">
        <v>0.0</v>
      </c>
      <c r="CS17" s="174">
        <v>0.0</v>
      </c>
      <c r="CT17" s="174">
        <v>0.0</v>
      </c>
      <c r="CU17" s="174">
        <v>0.0</v>
      </c>
      <c r="CV17" s="174">
        <v>0.0</v>
      </c>
      <c r="CW17" s="174">
        <v>0.0</v>
      </c>
      <c r="CX17" s="174">
        <v>0.0</v>
      </c>
      <c r="CY17" s="174">
        <v>0.1</v>
      </c>
      <c r="CZ17" s="174">
        <v>0.0</v>
      </c>
      <c r="DA17" s="174">
        <v>0.0</v>
      </c>
      <c r="DB17" s="174">
        <v>0.0</v>
      </c>
      <c r="DC17" s="174">
        <v>0.0</v>
      </c>
      <c r="DD17" s="174">
        <v>0.0</v>
      </c>
      <c r="DE17" s="174">
        <v>0.0</v>
      </c>
      <c r="DF17" s="174">
        <v>0.0</v>
      </c>
      <c r="DG17" s="174">
        <v>0.0</v>
      </c>
      <c r="DH17" s="174">
        <v>0.0</v>
      </c>
      <c r="DI17" s="174">
        <v>0.0</v>
      </c>
      <c r="DJ17" s="174">
        <v>0.0</v>
      </c>
      <c r="DK17" s="174">
        <v>0.0</v>
      </c>
      <c r="DL17" s="174">
        <v>0.1</v>
      </c>
      <c r="DM17" s="174">
        <v>0.0</v>
      </c>
      <c r="DN17" s="174">
        <v>0.0</v>
      </c>
      <c r="DO17" s="174">
        <v>0.0</v>
      </c>
      <c r="DP17" s="174">
        <v>0.0</v>
      </c>
      <c r="DQ17" s="174">
        <v>0.0</v>
      </c>
      <c r="DR17" s="174">
        <v>0.0</v>
      </c>
      <c r="DS17" s="174">
        <v>0.0</v>
      </c>
      <c r="DT17" s="174">
        <v>0.0</v>
      </c>
      <c r="DU17" s="174">
        <v>0.0</v>
      </c>
      <c r="DV17" s="174">
        <v>0.0</v>
      </c>
      <c r="DW17" s="174">
        <v>0.0</v>
      </c>
      <c r="DX17" s="174">
        <v>0.0</v>
      </c>
      <c r="DY17" s="174">
        <v>0.1</v>
      </c>
      <c r="DZ17" s="174">
        <v>0.0</v>
      </c>
      <c r="EA17" s="174">
        <v>0.0</v>
      </c>
      <c r="EB17" s="174">
        <v>0.0</v>
      </c>
      <c r="EC17" s="174">
        <v>0.0</v>
      </c>
      <c r="ED17" s="174">
        <v>0.0</v>
      </c>
      <c r="EE17" s="174">
        <v>0.0</v>
      </c>
      <c r="EF17" s="174">
        <v>0.0</v>
      </c>
      <c r="EG17" s="174">
        <v>0.0</v>
      </c>
      <c r="EH17" s="174">
        <v>0.0</v>
      </c>
      <c r="EI17" s="174">
        <v>0.0</v>
      </c>
      <c r="EJ17" s="174">
        <v>0.0</v>
      </c>
      <c r="EK17" s="174">
        <v>0.0</v>
      </c>
      <c r="EL17" s="174">
        <v>0.1</v>
      </c>
      <c r="EM17" s="174">
        <v>0.0</v>
      </c>
      <c r="EN17" s="174">
        <v>0.0</v>
      </c>
      <c r="EO17" s="174">
        <v>0.0</v>
      </c>
      <c r="EP17" s="174">
        <v>0.0</v>
      </c>
      <c r="EQ17" s="174">
        <v>0.0</v>
      </c>
      <c r="ER17" s="174">
        <v>0.0</v>
      </c>
      <c r="ES17" s="174">
        <v>0.0</v>
      </c>
      <c r="ET17" s="174">
        <v>0.0</v>
      </c>
      <c r="EU17" s="174">
        <v>0.0</v>
      </c>
      <c r="EV17" s="174">
        <v>0.0</v>
      </c>
      <c r="EW17" s="174">
        <v>0.0</v>
      </c>
      <c r="EX17" s="174">
        <v>0.0</v>
      </c>
      <c r="EY17" s="174">
        <v>0.1</v>
      </c>
      <c r="EZ17" s="174">
        <v>0.0</v>
      </c>
      <c r="FA17" s="174">
        <v>0.0</v>
      </c>
      <c r="FB17" s="174">
        <v>0.0</v>
      </c>
      <c r="FC17" s="174">
        <v>0.0</v>
      </c>
      <c r="FD17" s="174">
        <v>0.0</v>
      </c>
      <c r="FE17" s="174">
        <v>0.0</v>
      </c>
      <c r="FF17" s="174">
        <v>0.0</v>
      </c>
      <c r="FG17" s="174">
        <v>0.0</v>
      </c>
      <c r="FH17" s="174">
        <v>0.0</v>
      </c>
      <c r="FI17" s="174">
        <v>0.0</v>
      </c>
      <c r="FJ17" s="174">
        <v>0.0</v>
      </c>
      <c r="FK17" s="174">
        <v>0.0</v>
      </c>
      <c r="FL17" s="174">
        <v>0.1</v>
      </c>
      <c r="FM17" s="174">
        <v>0.0</v>
      </c>
      <c r="FN17" s="174">
        <v>0.0</v>
      </c>
      <c r="FO17" s="174">
        <v>0.0</v>
      </c>
      <c r="FP17" s="174">
        <v>0.0</v>
      </c>
      <c r="FQ17" s="174">
        <v>0.0</v>
      </c>
      <c r="FR17" s="174">
        <v>0.0</v>
      </c>
      <c r="FS17" s="174">
        <v>0.0</v>
      </c>
      <c r="FT17" s="174">
        <v>0.0</v>
      </c>
      <c r="FU17" s="174">
        <v>0.0</v>
      </c>
      <c r="FV17" s="174">
        <v>0.0</v>
      </c>
      <c r="FW17" s="174">
        <v>0.0</v>
      </c>
      <c r="FX17" s="174">
        <v>0.0</v>
      </c>
      <c r="FY17" s="174">
        <v>0.1</v>
      </c>
      <c r="FZ17" s="174">
        <v>0.0</v>
      </c>
      <c r="GA17" s="174">
        <v>0.0</v>
      </c>
      <c r="GB17" s="174">
        <v>0.0</v>
      </c>
      <c r="GC17" s="174">
        <v>0.0</v>
      </c>
      <c r="GD17" s="174">
        <v>0.0</v>
      </c>
      <c r="GE17" s="174">
        <v>0.0</v>
      </c>
      <c r="GF17" s="175">
        <v>0.0</v>
      </c>
    </row>
    <row r="18">
      <c r="A18" s="149"/>
      <c r="B18" s="149"/>
      <c r="C18" s="156">
        <v>1.0</v>
      </c>
      <c r="D18" s="20" t="s">
        <v>188</v>
      </c>
      <c r="E18" s="50" t="s">
        <v>176</v>
      </c>
      <c r="G18" s="162">
        <f t="shared" ref="G18:GF18" si="6">SUM(G19:G21)</f>
        <v>39.06</v>
      </c>
      <c r="H18" s="162">
        <f t="shared" si="6"/>
        <v>0</v>
      </c>
      <c r="I18" s="162">
        <f t="shared" si="6"/>
        <v>0</v>
      </c>
      <c r="J18" s="162">
        <f t="shared" si="6"/>
        <v>0</v>
      </c>
      <c r="K18" s="162">
        <f t="shared" si="6"/>
        <v>0</v>
      </c>
      <c r="L18" s="162">
        <f t="shared" si="6"/>
        <v>0</v>
      </c>
      <c r="M18" s="162">
        <f t="shared" si="6"/>
        <v>0</v>
      </c>
      <c r="N18" s="162">
        <f t="shared" si="6"/>
        <v>35.174745</v>
      </c>
      <c r="O18" s="162">
        <f t="shared" si="6"/>
        <v>0</v>
      </c>
      <c r="P18" s="162">
        <f t="shared" si="6"/>
        <v>0</v>
      </c>
      <c r="Q18" s="162">
        <f t="shared" si="6"/>
        <v>0</v>
      </c>
      <c r="R18" s="162">
        <f t="shared" si="6"/>
        <v>0</v>
      </c>
      <c r="S18" s="162">
        <f t="shared" si="6"/>
        <v>0</v>
      </c>
      <c r="T18" s="162">
        <f t="shared" si="6"/>
        <v>0</v>
      </c>
      <c r="U18" s="162">
        <f t="shared" si="6"/>
        <v>41.858595</v>
      </c>
      <c r="V18" s="162">
        <f t="shared" si="6"/>
        <v>0</v>
      </c>
      <c r="W18" s="162">
        <f t="shared" si="6"/>
        <v>0</v>
      </c>
      <c r="X18" s="162">
        <f t="shared" si="6"/>
        <v>0</v>
      </c>
      <c r="Y18" s="162">
        <f t="shared" si="6"/>
        <v>0</v>
      </c>
      <c r="Z18" s="162">
        <f t="shared" si="6"/>
        <v>0</v>
      </c>
      <c r="AA18" s="162">
        <f t="shared" si="6"/>
        <v>0</v>
      </c>
      <c r="AB18" s="162">
        <f t="shared" si="6"/>
        <v>47.682945</v>
      </c>
      <c r="AC18" s="162">
        <f t="shared" si="6"/>
        <v>0</v>
      </c>
      <c r="AD18" s="162">
        <f t="shared" si="6"/>
        <v>0</v>
      </c>
      <c r="AE18" s="162">
        <f t="shared" si="6"/>
        <v>0</v>
      </c>
      <c r="AF18" s="162">
        <f t="shared" si="6"/>
        <v>0</v>
      </c>
      <c r="AG18" s="162">
        <f t="shared" si="6"/>
        <v>0</v>
      </c>
      <c r="AH18" s="162">
        <f t="shared" si="6"/>
        <v>0</v>
      </c>
      <c r="AI18" s="162">
        <f t="shared" si="6"/>
        <v>0</v>
      </c>
      <c r="AJ18" s="162">
        <f t="shared" si="6"/>
        <v>0</v>
      </c>
      <c r="AK18" s="162">
        <f t="shared" si="6"/>
        <v>0</v>
      </c>
      <c r="AL18" s="162">
        <f t="shared" si="6"/>
        <v>38.59129</v>
      </c>
      <c r="AM18" s="162">
        <f t="shared" si="6"/>
        <v>0</v>
      </c>
      <c r="AN18" s="162">
        <f t="shared" si="6"/>
        <v>0</v>
      </c>
      <c r="AO18" s="162">
        <f t="shared" si="6"/>
        <v>0</v>
      </c>
      <c r="AP18" s="162">
        <f t="shared" si="6"/>
        <v>0</v>
      </c>
      <c r="AQ18" s="162">
        <f t="shared" si="6"/>
        <v>0</v>
      </c>
      <c r="AR18" s="162">
        <f t="shared" si="6"/>
        <v>0</v>
      </c>
      <c r="AS18" s="162">
        <f t="shared" si="6"/>
        <v>0</v>
      </c>
      <c r="AT18" s="162">
        <f t="shared" si="6"/>
        <v>0</v>
      </c>
      <c r="AU18" s="162">
        <f t="shared" si="6"/>
        <v>0</v>
      </c>
      <c r="AV18" s="162">
        <f t="shared" si="6"/>
        <v>0</v>
      </c>
      <c r="AW18" s="162">
        <f t="shared" si="6"/>
        <v>0</v>
      </c>
      <c r="AX18" s="162">
        <f t="shared" si="6"/>
        <v>0</v>
      </c>
      <c r="AY18" s="162">
        <f t="shared" si="6"/>
        <v>49.77439</v>
      </c>
      <c r="AZ18" s="162">
        <f t="shared" si="6"/>
        <v>0</v>
      </c>
      <c r="BA18" s="162">
        <f t="shared" si="6"/>
        <v>0</v>
      </c>
      <c r="BB18" s="162">
        <f t="shared" si="6"/>
        <v>0</v>
      </c>
      <c r="BC18" s="162">
        <f t="shared" si="6"/>
        <v>0</v>
      </c>
      <c r="BD18" s="162">
        <f t="shared" si="6"/>
        <v>0</v>
      </c>
      <c r="BE18" s="162">
        <f t="shared" si="6"/>
        <v>0</v>
      </c>
      <c r="BF18" s="162">
        <f t="shared" si="6"/>
        <v>0</v>
      </c>
      <c r="BG18" s="162">
        <f t="shared" si="6"/>
        <v>0</v>
      </c>
      <c r="BH18" s="162">
        <f t="shared" si="6"/>
        <v>0</v>
      </c>
      <c r="BI18" s="162">
        <f t="shared" si="6"/>
        <v>0</v>
      </c>
      <c r="BJ18" s="162">
        <f t="shared" si="6"/>
        <v>0</v>
      </c>
      <c r="BK18" s="162">
        <f t="shared" si="6"/>
        <v>0</v>
      </c>
      <c r="BL18" s="162">
        <f t="shared" si="6"/>
        <v>59.83918</v>
      </c>
      <c r="BM18" s="162">
        <f t="shared" si="6"/>
        <v>0</v>
      </c>
      <c r="BN18" s="162">
        <f t="shared" si="6"/>
        <v>0</v>
      </c>
      <c r="BO18" s="162">
        <f t="shared" si="6"/>
        <v>0</v>
      </c>
      <c r="BP18" s="162">
        <f t="shared" si="6"/>
        <v>0</v>
      </c>
      <c r="BQ18" s="162">
        <f t="shared" si="6"/>
        <v>0</v>
      </c>
      <c r="BR18" s="162">
        <f t="shared" si="6"/>
        <v>0</v>
      </c>
      <c r="BS18" s="162">
        <f t="shared" si="6"/>
        <v>0</v>
      </c>
      <c r="BT18" s="162">
        <f t="shared" si="6"/>
        <v>0</v>
      </c>
      <c r="BU18" s="162">
        <f t="shared" si="6"/>
        <v>0</v>
      </c>
      <c r="BV18" s="162">
        <f t="shared" si="6"/>
        <v>0</v>
      </c>
      <c r="BW18" s="162">
        <f t="shared" si="6"/>
        <v>0</v>
      </c>
      <c r="BX18" s="162">
        <f t="shared" si="6"/>
        <v>0</v>
      </c>
      <c r="BY18" s="162">
        <f t="shared" si="6"/>
        <v>68.8975</v>
      </c>
      <c r="BZ18" s="162">
        <f t="shared" si="6"/>
        <v>0</v>
      </c>
      <c r="CA18" s="162">
        <f t="shared" si="6"/>
        <v>0</v>
      </c>
      <c r="CB18" s="162">
        <f t="shared" si="6"/>
        <v>0</v>
      </c>
      <c r="CC18" s="162">
        <f t="shared" si="6"/>
        <v>0</v>
      </c>
      <c r="CD18" s="162">
        <f t="shared" si="6"/>
        <v>0</v>
      </c>
      <c r="CE18" s="162">
        <f t="shared" si="6"/>
        <v>0</v>
      </c>
      <c r="CF18" s="162">
        <f t="shared" si="6"/>
        <v>0</v>
      </c>
      <c r="CG18" s="162">
        <f t="shared" si="6"/>
        <v>0</v>
      </c>
      <c r="CH18" s="162">
        <f t="shared" si="6"/>
        <v>0</v>
      </c>
      <c r="CI18" s="162">
        <f t="shared" si="6"/>
        <v>0</v>
      </c>
      <c r="CJ18" s="162">
        <f t="shared" si="6"/>
        <v>0</v>
      </c>
      <c r="CK18" s="162">
        <f t="shared" si="6"/>
        <v>0</v>
      </c>
      <c r="CL18" s="162">
        <f t="shared" si="6"/>
        <v>77.04998</v>
      </c>
      <c r="CM18" s="162">
        <f t="shared" si="6"/>
        <v>0</v>
      </c>
      <c r="CN18" s="162">
        <f t="shared" si="6"/>
        <v>0</v>
      </c>
      <c r="CO18" s="162">
        <f t="shared" si="6"/>
        <v>0</v>
      </c>
      <c r="CP18" s="162">
        <f t="shared" si="6"/>
        <v>0</v>
      </c>
      <c r="CQ18" s="162">
        <f t="shared" si="6"/>
        <v>0</v>
      </c>
      <c r="CR18" s="162">
        <f t="shared" si="6"/>
        <v>0</v>
      </c>
      <c r="CS18" s="162">
        <f t="shared" si="6"/>
        <v>0</v>
      </c>
      <c r="CT18" s="162">
        <f t="shared" si="6"/>
        <v>0</v>
      </c>
      <c r="CU18" s="162">
        <f t="shared" si="6"/>
        <v>0</v>
      </c>
      <c r="CV18" s="162">
        <f t="shared" si="6"/>
        <v>0</v>
      </c>
      <c r="CW18" s="162">
        <f t="shared" si="6"/>
        <v>0</v>
      </c>
      <c r="CX18" s="162">
        <f t="shared" si="6"/>
        <v>0</v>
      </c>
      <c r="CY18" s="162">
        <f t="shared" si="6"/>
        <v>84.38722</v>
      </c>
      <c r="CZ18" s="162">
        <f t="shared" si="6"/>
        <v>0</v>
      </c>
      <c r="DA18" s="162">
        <f t="shared" si="6"/>
        <v>0</v>
      </c>
      <c r="DB18" s="162">
        <f t="shared" si="6"/>
        <v>0</v>
      </c>
      <c r="DC18" s="162">
        <f t="shared" si="6"/>
        <v>0</v>
      </c>
      <c r="DD18" s="162">
        <f t="shared" si="6"/>
        <v>0</v>
      </c>
      <c r="DE18" s="162">
        <f t="shared" si="6"/>
        <v>0</v>
      </c>
      <c r="DF18" s="162">
        <f t="shared" si="6"/>
        <v>0</v>
      </c>
      <c r="DG18" s="162">
        <f t="shared" si="6"/>
        <v>0</v>
      </c>
      <c r="DH18" s="162">
        <f t="shared" si="6"/>
        <v>0</v>
      </c>
      <c r="DI18" s="162">
        <f t="shared" si="6"/>
        <v>0</v>
      </c>
      <c r="DJ18" s="162">
        <f t="shared" si="6"/>
        <v>0</v>
      </c>
      <c r="DK18" s="162">
        <f t="shared" si="6"/>
        <v>0</v>
      </c>
      <c r="DL18" s="162">
        <f t="shared" si="6"/>
        <v>90.99074</v>
      </c>
      <c r="DM18" s="162">
        <f t="shared" si="6"/>
        <v>0</v>
      </c>
      <c r="DN18" s="162">
        <f t="shared" si="6"/>
        <v>0</v>
      </c>
      <c r="DO18" s="162">
        <f t="shared" si="6"/>
        <v>0</v>
      </c>
      <c r="DP18" s="162">
        <f t="shared" si="6"/>
        <v>0</v>
      </c>
      <c r="DQ18" s="162">
        <f t="shared" si="6"/>
        <v>0</v>
      </c>
      <c r="DR18" s="162">
        <f t="shared" si="6"/>
        <v>0</v>
      </c>
      <c r="DS18" s="162">
        <f t="shared" si="6"/>
        <v>0</v>
      </c>
      <c r="DT18" s="162">
        <f t="shared" si="6"/>
        <v>0</v>
      </c>
      <c r="DU18" s="162">
        <f t="shared" si="6"/>
        <v>0</v>
      </c>
      <c r="DV18" s="162">
        <f t="shared" si="6"/>
        <v>0</v>
      </c>
      <c r="DW18" s="162">
        <f t="shared" si="6"/>
        <v>0</v>
      </c>
      <c r="DX18" s="162">
        <f t="shared" si="6"/>
        <v>0</v>
      </c>
      <c r="DY18" s="162">
        <f t="shared" si="6"/>
        <v>96.93389</v>
      </c>
      <c r="DZ18" s="162">
        <f t="shared" si="6"/>
        <v>0</v>
      </c>
      <c r="EA18" s="162">
        <f t="shared" si="6"/>
        <v>0</v>
      </c>
      <c r="EB18" s="162">
        <f t="shared" si="6"/>
        <v>0</v>
      </c>
      <c r="EC18" s="162">
        <f t="shared" si="6"/>
        <v>0</v>
      </c>
      <c r="ED18" s="162">
        <f t="shared" si="6"/>
        <v>0</v>
      </c>
      <c r="EE18" s="162">
        <f t="shared" si="6"/>
        <v>0</v>
      </c>
      <c r="EF18" s="162">
        <f t="shared" si="6"/>
        <v>0</v>
      </c>
      <c r="EG18" s="162">
        <f t="shared" si="6"/>
        <v>0</v>
      </c>
      <c r="EH18" s="162">
        <f t="shared" si="6"/>
        <v>0</v>
      </c>
      <c r="EI18" s="162">
        <f t="shared" si="6"/>
        <v>0</v>
      </c>
      <c r="EJ18" s="162">
        <f t="shared" si="6"/>
        <v>0</v>
      </c>
      <c r="EK18" s="162">
        <f t="shared" si="6"/>
        <v>0</v>
      </c>
      <c r="EL18" s="162">
        <f t="shared" si="6"/>
        <v>102.28273</v>
      </c>
      <c r="EM18" s="162">
        <f t="shared" si="6"/>
        <v>0</v>
      </c>
      <c r="EN18" s="162">
        <f t="shared" si="6"/>
        <v>0</v>
      </c>
      <c r="EO18" s="162">
        <f t="shared" si="6"/>
        <v>0</v>
      </c>
      <c r="EP18" s="162">
        <f t="shared" si="6"/>
        <v>0</v>
      </c>
      <c r="EQ18" s="162">
        <f t="shared" si="6"/>
        <v>0</v>
      </c>
      <c r="ER18" s="162">
        <f t="shared" si="6"/>
        <v>0</v>
      </c>
      <c r="ES18" s="162">
        <f t="shared" si="6"/>
        <v>0</v>
      </c>
      <c r="ET18" s="162">
        <f t="shared" si="6"/>
        <v>0</v>
      </c>
      <c r="EU18" s="162">
        <f t="shared" si="6"/>
        <v>0</v>
      </c>
      <c r="EV18" s="162">
        <f t="shared" si="6"/>
        <v>0</v>
      </c>
      <c r="EW18" s="162">
        <f t="shared" si="6"/>
        <v>0</v>
      </c>
      <c r="EX18" s="162">
        <f t="shared" si="6"/>
        <v>0</v>
      </c>
      <c r="EY18" s="162">
        <f t="shared" si="6"/>
        <v>107.09668</v>
      </c>
      <c r="EZ18" s="162">
        <f t="shared" si="6"/>
        <v>0</v>
      </c>
      <c r="FA18" s="162">
        <f t="shared" si="6"/>
        <v>0</v>
      </c>
      <c r="FB18" s="162">
        <f t="shared" si="6"/>
        <v>0</v>
      </c>
      <c r="FC18" s="162">
        <f t="shared" si="6"/>
        <v>0</v>
      </c>
      <c r="FD18" s="162">
        <f t="shared" si="6"/>
        <v>0</v>
      </c>
      <c r="FE18" s="162">
        <f t="shared" si="6"/>
        <v>0</v>
      </c>
      <c r="FF18" s="162">
        <f t="shared" si="6"/>
        <v>0</v>
      </c>
      <c r="FG18" s="162">
        <f t="shared" si="6"/>
        <v>0</v>
      </c>
      <c r="FH18" s="162">
        <f t="shared" si="6"/>
        <v>0</v>
      </c>
      <c r="FI18" s="162">
        <f t="shared" si="6"/>
        <v>0</v>
      </c>
      <c r="FJ18" s="162">
        <f t="shared" si="6"/>
        <v>0</v>
      </c>
      <c r="FK18" s="162">
        <f t="shared" si="6"/>
        <v>0</v>
      </c>
      <c r="FL18" s="162">
        <f t="shared" si="6"/>
        <v>111.42926</v>
      </c>
      <c r="FM18" s="162">
        <f t="shared" si="6"/>
        <v>0</v>
      </c>
      <c r="FN18" s="162">
        <f t="shared" si="6"/>
        <v>0</v>
      </c>
      <c r="FO18" s="162">
        <f t="shared" si="6"/>
        <v>0</v>
      </c>
      <c r="FP18" s="162">
        <f t="shared" si="6"/>
        <v>0</v>
      </c>
      <c r="FQ18" s="162">
        <f t="shared" si="6"/>
        <v>0</v>
      </c>
      <c r="FR18" s="162">
        <f t="shared" si="6"/>
        <v>0</v>
      </c>
      <c r="FS18" s="162">
        <f t="shared" si="6"/>
        <v>0</v>
      </c>
      <c r="FT18" s="162">
        <f t="shared" si="6"/>
        <v>0</v>
      </c>
      <c r="FU18" s="162">
        <f t="shared" si="6"/>
        <v>0</v>
      </c>
      <c r="FV18" s="162">
        <f t="shared" si="6"/>
        <v>0</v>
      </c>
      <c r="FW18" s="162">
        <f t="shared" si="6"/>
        <v>0</v>
      </c>
      <c r="FX18" s="162">
        <f t="shared" si="6"/>
        <v>0</v>
      </c>
      <c r="FY18" s="162">
        <f t="shared" si="6"/>
        <v>115.32856</v>
      </c>
      <c r="FZ18" s="162">
        <f t="shared" si="6"/>
        <v>0</v>
      </c>
      <c r="GA18" s="162">
        <f t="shared" si="6"/>
        <v>0</v>
      </c>
      <c r="GB18" s="162">
        <f t="shared" si="6"/>
        <v>0</v>
      </c>
      <c r="GC18" s="162">
        <f t="shared" si="6"/>
        <v>0</v>
      </c>
      <c r="GD18" s="162">
        <f t="shared" si="6"/>
        <v>0</v>
      </c>
      <c r="GE18" s="162">
        <f t="shared" si="6"/>
        <v>0</v>
      </c>
      <c r="GF18" s="162">
        <f t="shared" si="6"/>
        <v>0</v>
      </c>
    </row>
    <row r="19">
      <c r="A19" s="149"/>
      <c r="B19" s="149"/>
      <c r="C19" s="156">
        <v>1.0</v>
      </c>
      <c r="D19" s="20" t="s">
        <v>182</v>
      </c>
      <c r="E19" s="50" t="s">
        <v>176</v>
      </c>
      <c r="G19" s="176">
        <f>if(Projet!$F$6="Balivage",0,G13*G17)</f>
        <v>0</v>
      </c>
      <c r="H19" s="155">
        <f t="shared" ref="H19:GF19" si="7">H13*H$17</f>
        <v>0</v>
      </c>
      <c r="I19" s="155">
        <f t="shared" si="7"/>
        <v>0</v>
      </c>
      <c r="J19" s="155">
        <f t="shared" si="7"/>
        <v>0</v>
      </c>
      <c r="K19" s="155">
        <f t="shared" si="7"/>
        <v>0</v>
      </c>
      <c r="L19" s="155">
        <f t="shared" si="7"/>
        <v>0</v>
      </c>
      <c r="M19" s="155">
        <f t="shared" si="7"/>
        <v>0</v>
      </c>
      <c r="N19" s="155">
        <f t="shared" si="7"/>
        <v>4.3524</v>
      </c>
      <c r="O19" s="155">
        <f t="shared" si="7"/>
        <v>0</v>
      </c>
      <c r="P19" s="155">
        <f t="shared" si="7"/>
        <v>0</v>
      </c>
      <c r="Q19" s="155">
        <f t="shared" si="7"/>
        <v>0</v>
      </c>
      <c r="R19" s="155">
        <f t="shared" si="7"/>
        <v>0</v>
      </c>
      <c r="S19" s="155">
        <f t="shared" si="7"/>
        <v>0</v>
      </c>
      <c r="T19" s="155">
        <f t="shared" si="7"/>
        <v>0</v>
      </c>
      <c r="U19" s="155">
        <f t="shared" si="7"/>
        <v>7.483965</v>
      </c>
      <c r="V19" s="155">
        <f t="shared" si="7"/>
        <v>0</v>
      </c>
      <c r="W19" s="155">
        <f t="shared" si="7"/>
        <v>0</v>
      </c>
      <c r="X19" s="155">
        <f t="shared" si="7"/>
        <v>0</v>
      </c>
      <c r="Y19" s="155">
        <f t="shared" si="7"/>
        <v>0</v>
      </c>
      <c r="Z19" s="155">
        <f t="shared" si="7"/>
        <v>0</v>
      </c>
      <c r="AA19" s="155">
        <f t="shared" si="7"/>
        <v>0</v>
      </c>
      <c r="AB19" s="155">
        <f t="shared" si="7"/>
        <v>13.018095</v>
      </c>
      <c r="AC19" s="155">
        <f t="shared" si="7"/>
        <v>0</v>
      </c>
      <c r="AD19" s="155">
        <f t="shared" si="7"/>
        <v>0</v>
      </c>
      <c r="AE19" s="155">
        <f t="shared" si="7"/>
        <v>0</v>
      </c>
      <c r="AF19" s="155">
        <f t="shared" si="7"/>
        <v>0</v>
      </c>
      <c r="AG19" s="155">
        <f t="shared" si="7"/>
        <v>0</v>
      </c>
      <c r="AH19" s="155">
        <f t="shared" si="7"/>
        <v>0</v>
      </c>
      <c r="AI19" s="155">
        <f t="shared" si="7"/>
        <v>0</v>
      </c>
      <c r="AJ19" s="155">
        <f t="shared" si="7"/>
        <v>0</v>
      </c>
      <c r="AK19" s="155">
        <f t="shared" si="7"/>
        <v>0</v>
      </c>
      <c r="AL19" s="155">
        <f t="shared" si="7"/>
        <v>13.74095</v>
      </c>
      <c r="AM19" s="155">
        <f t="shared" si="7"/>
        <v>0</v>
      </c>
      <c r="AN19" s="155">
        <f t="shared" si="7"/>
        <v>0</v>
      </c>
      <c r="AO19" s="155">
        <f t="shared" si="7"/>
        <v>0</v>
      </c>
      <c r="AP19" s="155">
        <f t="shared" si="7"/>
        <v>0</v>
      </c>
      <c r="AQ19" s="155">
        <f t="shared" si="7"/>
        <v>0</v>
      </c>
      <c r="AR19" s="155">
        <f t="shared" si="7"/>
        <v>0</v>
      </c>
      <c r="AS19" s="155">
        <f t="shared" si="7"/>
        <v>0</v>
      </c>
      <c r="AT19" s="155">
        <f t="shared" si="7"/>
        <v>0</v>
      </c>
      <c r="AU19" s="155">
        <f t="shared" si="7"/>
        <v>0</v>
      </c>
      <c r="AV19" s="155">
        <f t="shared" si="7"/>
        <v>0</v>
      </c>
      <c r="AW19" s="155">
        <f t="shared" si="7"/>
        <v>0</v>
      </c>
      <c r="AX19" s="155">
        <f t="shared" si="7"/>
        <v>0</v>
      </c>
      <c r="AY19" s="155">
        <f t="shared" si="7"/>
        <v>20.64008</v>
      </c>
      <c r="AZ19" s="155">
        <f t="shared" si="7"/>
        <v>0</v>
      </c>
      <c r="BA19" s="155">
        <f t="shared" si="7"/>
        <v>0</v>
      </c>
      <c r="BB19" s="155">
        <f t="shared" si="7"/>
        <v>0</v>
      </c>
      <c r="BC19" s="155">
        <f t="shared" si="7"/>
        <v>0</v>
      </c>
      <c r="BD19" s="155">
        <f t="shared" si="7"/>
        <v>0</v>
      </c>
      <c r="BE19" s="155">
        <f t="shared" si="7"/>
        <v>0</v>
      </c>
      <c r="BF19" s="155">
        <f t="shared" si="7"/>
        <v>0</v>
      </c>
      <c r="BG19" s="155">
        <f t="shared" si="7"/>
        <v>0</v>
      </c>
      <c r="BH19" s="155">
        <f t="shared" si="7"/>
        <v>0</v>
      </c>
      <c r="BI19" s="155">
        <f t="shared" si="7"/>
        <v>0</v>
      </c>
      <c r="BJ19" s="155">
        <f t="shared" si="7"/>
        <v>0</v>
      </c>
      <c r="BK19" s="155">
        <f t="shared" si="7"/>
        <v>0</v>
      </c>
      <c r="BL19" s="155">
        <f t="shared" si="7"/>
        <v>26.8493</v>
      </c>
      <c r="BM19" s="155">
        <f t="shared" si="7"/>
        <v>0</v>
      </c>
      <c r="BN19" s="155">
        <f t="shared" si="7"/>
        <v>0</v>
      </c>
      <c r="BO19" s="155">
        <f t="shared" si="7"/>
        <v>0</v>
      </c>
      <c r="BP19" s="155">
        <f t="shared" si="7"/>
        <v>0</v>
      </c>
      <c r="BQ19" s="155">
        <f t="shared" si="7"/>
        <v>0</v>
      </c>
      <c r="BR19" s="155">
        <f t="shared" si="7"/>
        <v>0</v>
      </c>
      <c r="BS19" s="155">
        <f t="shared" si="7"/>
        <v>0</v>
      </c>
      <c r="BT19" s="155">
        <f t="shared" si="7"/>
        <v>0</v>
      </c>
      <c r="BU19" s="155">
        <f t="shared" si="7"/>
        <v>0</v>
      </c>
      <c r="BV19" s="155">
        <f t="shared" si="7"/>
        <v>0</v>
      </c>
      <c r="BW19" s="155">
        <f t="shared" si="7"/>
        <v>0</v>
      </c>
      <c r="BX19" s="155">
        <f t="shared" si="7"/>
        <v>0</v>
      </c>
      <c r="BY19" s="155">
        <f t="shared" si="7"/>
        <v>32.4376</v>
      </c>
      <c r="BZ19" s="155">
        <f t="shared" si="7"/>
        <v>0</v>
      </c>
      <c r="CA19" s="155">
        <f t="shared" si="7"/>
        <v>0</v>
      </c>
      <c r="CB19" s="155">
        <f t="shared" si="7"/>
        <v>0</v>
      </c>
      <c r="CC19" s="155">
        <f t="shared" si="7"/>
        <v>0</v>
      </c>
      <c r="CD19" s="155">
        <f t="shared" si="7"/>
        <v>0</v>
      </c>
      <c r="CE19" s="155">
        <f t="shared" si="7"/>
        <v>0</v>
      </c>
      <c r="CF19" s="155">
        <f t="shared" si="7"/>
        <v>0</v>
      </c>
      <c r="CG19" s="155">
        <f t="shared" si="7"/>
        <v>0</v>
      </c>
      <c r="CH19" s="155">
        <f t="shared" si="7"/>
        <v>0</v>
      </c>
      <c r="CI19" s="155">
        <f t="shared" si="7"/>
        <v>0</v>
      </c>
      <c r="CJ19" s="155">
        <f t="shared" si="7"/>
        <v>0</v>
      </c>
      <c r="CK19" s="155">
        <f t="shared" si="7"/>
        <v>0</v>
      </c>
      <c r="CL19" s="155">
        <f t="shared" si="7"/>
        <v>37.46707</v>
      </c>
      <c r="CM19" s="155">
        <f t="shared" si="7"/>
        <v>0</v>
      </c>
      <c r="CN19" s="155">
        <f t="shared" si="7"/>
        <v>0</v>
      </c>
      <c r="CO19" s="155">
        <f t="shared" si="7"/>
        <v>0</v>
      </c>
      <c r="CP19" s="155">
        <f t="shared" si="7"/>
        <v>0</v>
      </c>
      <c r="CQ19" s="155">
        <f t="shared" si="7"/>
        <v>0</v>
      </c>
      <c r="CR19" s="155">
        <f t="shared" si="7"/>
        <v>0</v>
      </c>
      <c r="CS19" s="155">
        <f t="shared" si="7"/>
        <v>0</v>
      </c>
      <c r="CT19" s="155">
        <f t="shared" si="7"/>
        <v>0</v>
      </c>
      <c r="CU19" s="155">
        <f t="shared" si="7"/>
        <v>0</v>
      </c>
      <c r="CV19" s="155">
        <f t="shared" si="7"/>
        <v>0</v>
      </c>
      <c r="CW19" s="155">
        <f t="shared" si="7"/>
        <v>0</v>
      </c>
      <c r="CX19" s="155">
        <f t="shared" si="7"/>
        <v>0</v>
      </c>
      <c r="CY19" s="155">
        <f t="shared" si="7"/>
        <v>41.99359</v>
      </c>
      <c r="CZ19" s="155">
        <f t="shared" si="7"/>
        <v>0</v>
      </c>
      <c r="DA19" s="155">
        <f t="shared" si="7"/>
        <v>0</v>
      </c>
      <c r="DB19" s="155">
        <f t="shared" si="7"/>
        <v>0</v>
      </c>
      <c r="DC19" s="155">
        <f t="shared" si="7"/>
        <v>0</v>
      </c>
      <c r="DD19" s="155">
        <f t="shared" si="7"/>
        <v>0</v>
      </c>
      <c r="DE19" s="155">
        <f t="shared" si="7"/>
        <v>0</v>
      </c>
      <c r="DF19" s="155">
        <f t="shared" si="7"/>
        <v>0</v>
      </c>
      <c r="DG19" s="155">
        <f t="shared" si="7"/>
        <v>0</v>
      </c>
      <c r="DH19" s="155">
        <f t="shared" si="7"/>
        <v>0</v>
      </c>
      <c r="DI19" s="155">
        <f t="shared" si="7"/>
        <v>0</v>
      </c>
      <c r="DJ19" s="155">
        <f t="shared" si="7"/>
        <v>0</v>
      </c>
      <c r="DK19" s="155">
        <f t="shared" si="7"/>
        <v>0</v>
      </c>
      <c r="DL19" s="155">
        <f t="shared" si="7"/>
        <v>46.06746</v>
      </c>
      <c r="DM19" s="155">
        <f t="shared" si="7"/>
        <v>0</v>
      </c>
      <c r="DN19" s="155">
        <f t="shared" si="7"/>
        <v>0</v>
      </c>
      <c r="DO19" s="155">
        <f t="shared" si="7"/>
        <v>0</v>
      </c>
      <c r="DP19" s="155">
        <f t="shared" si="7"/>
        <v>0</v>
      </c>
      <c r="DQ19" s="155">
        <f t="shared" si="7"/>
        <v>0</v>
      </c>
      <c r="DR19" s="155">
        <f t="shared" si="7"/>
        <v>0</v>
      </c>
      <c r="DS19" s="155">
        <f t="shared" si="7"/>
        <v>0</v>
      </c>
      <c r="DT19" s="155">
        <f t="shared" si="7"/>
        <v>0</v>
      </c>
      <c r="DU19" s="155">
        <f t="shared" si="7"/>
        <v>0</v>
      </c>
      <c r="DV19" s="155">
        <f t="shared" si="7"/>
        <v>0</v>
      </c>
      <c r="DW19" s="155">
        <f t="shared" si="7"/>
        <v>0</v>
      </c>
      <c r="DX19" s="155">
        <f t="shared" si="7"/>
        <v>0</v>
      </c>
      <c r="DY19" s="155">
        <f t="shared" si="7"/>
        <v>49.73394</v>
      </c>
      <c r="DZ19" s="155">
        <f t="shared" si="7"/>
        <v>0</v>
      </c>
      <c r="EA19" s="155">
        <f t="shared" si="7"/>
        <v>0</v>
      </c>
      <c r="EB19" s="155">
        <f t="shared" si="7"/>
        <v>0</v>
      </c>
      <c r="EC19" s="155">
        <f t="shared" si="7"/>
        <v>0</v>
      </c>
      <c r="ED19" s="155">
        <f t="shared" si="7"/>
        <v>0</v>
      </c>
      <c r="EE19" s="155">
        <f t="shared" si="7"/>
        <v>0</v>
      </c>
      <c r="EF19" s="155">
        <f t="shared" si="7"/>
        <v>0</v>
      </c>
      <c r="EG19" s="155">
        <f t="shared" si="7"/>
        <v>0</v>
      </c>
      <c r="EH19" s="155">
        <f t="shared" si="7"/>
        <v>0</v>
      </c>
      <c r="EI19" s="155">
        <f t="shared" si="7"/>
        <v>0</v>
      </c>
      <c r="EJ19" s="155">
        <f t="shared" si="7"/>
        <v>0</v>
      </c>
      <c r="EK19" s="155">
        <f t="shared" si="7"/>
        <v>0</v>
      </c>
      <c r="EL19" s="155">
        <f t="shared" si="7"/>
        <v>53.03377</v>
      </c>
      <c r="EM19" s="155">
        <f t="shared" si="7"/>
        <v>0</v>
      </c>
      <c r="EN19" s="155">
        <f t="shared" si="7"/>
        <v>0</v>
      </c>
      <c r="EO19" s="155">
        <f t="shared" si="7"/>
        <v>0</v>
      </c>
      <c r="EP19" s="155">
        <f t="shared" si="7"/>
        <v>0</v>
      </c>
      <c r="EQ19" s="155">
        <f t="shared" si="7"/>
        <v>0</v>
      </c>
      <c r="ER19" s="155">
        <f t="shared" si="7"/>
        <v>0</v>
      </c>
      <c r="ES19" s="155">
        <f t="shared" si="7"/>
        <v>0</v>
      </c>
      <c r="ET19" s="155">
        <f t="shared" si="7"/>
        <v>0</v>
      </c>
      <c r="EU19" s="155">
        <f t="shared" si="7"/>
        <v>0</v>
      </c>
      <c r="EV19" s="155">
        <f t="shared" si="7"/>
        <v>0</v>
      </c>
      <c r="EW19" s="155">
        <f t="shared" si="7"/>
        <v>0</v>
      </c>
      <c r="EX19" s="155">
        <f t="shared" si="7"/>
        <v>0</v>
      </c>
      <c r="EY19" s="155">
        <f t="shared" si="7"/>
        <v>56.00362</v>
      </c>
      <c r="EZ19" s="155">
        <f t="shared" si="7"/>
        <v>0</v>
      </c>
      <c r="FA19" s="155">
        <f t="shared" si="7"/>
        <v>0</v>
      </c>
      <c r="FB19" s="155">
        <f t="shared" si="7"/>
        <v>0</v>
      </c>
      <c r="FC19" s="155">
        <f t="shared" si="7"/>
        <v>0</v>
      </c>
      <c r="FD19" s="155">
        <f t="shared" si="7"/>
        <v>0</v>
      </c>
      <c r="FE19" s="155">
        <f t="shared" si="7"/>
        <v>0</v>
      </c>
      <c r="FF19" s="155">
        <f t="shared" si="7"/>
        <v>0</v>
      </c>
      <c r="FG19" s="155">
        <f t="shared" si="7"/>
        <v>0</v>
      </c>
      <c r="FH19" s="155">
        <f t="shared" si="7"/>
        <v>0</v>
      </c>
      <c r="FI19" s="155">
        <f t="shared" si="7"/>
        <v>0</v>
      </c>
      <c r="FJ19" s="155">
        <f t="shared" si="7"/>
        <v>0</v>
      </c>
      <c r="FK19" s="155">
        <f t="shared" si="7"/>
        <v>0</v>
      </c>
      <c r="FL19" s="155">
        <f t="shared" si="7"/>
        <v>58.67649</v>
      </c>
      <c r="FM19" s="155">
        <f t="shared" si="7"/>
        <v>0</v>
      </c>
      <c r="FN19" s="155">
        <f t="shared" si="7"/>
        <v>0</v>
      </c>
      <c r="FO19" s="155">
        <f t="shared" si="7"/>
        <v>0</v>
      </c>
      <c r="FP19" s="155">
        <f t="shared" si="7"/>
        <v>0</v>
      </c>
      <c r="FQ19" s="155">
        <f t="shared" si="7"/>
        <v>0</v>
      </c>
      <c r="FR19" s="155">
        <f t="shared" si="7"/>
        <v>0</v>
      </c>
      <c r="FS19" s="155">
        <f t="shared" si="7"/>
        <v>0</v>
      </c>
      <c r="FT19" s="155">
        <f t="shared" si="7"/>
        <v>0</v>
      </c>
      <c r="FU19" s="155">
        <f t="shared" si="7"/>
        <v>0</v>
      </c>
      <c r="FV19" s="155">
        <f t="shared" si="7"/>
        <v>0</v>
      </c>
      <c r="FW19" s="155">
        <f t="shared" si="7"/>
        <v>0</v>
      </c>
      <c r="FX19" s="155">
        <f t="shared" si="7"/>
        <v>0</v>
      </c>
      <c r="FY19" s="155">
        <f t="shared" si="7"/>
        <v>61.08207</v>
      </c>
      <c r="FZ19" s="155">
        <f t="shared" si="7"/>
        <v>0</v>
      </c>
      <c r="GA19" s="155">
        <f t="shared" si="7"/>
        <v>0</v>
      </c>
      <c r="GB19" s="155">
        <f t="shared" si="7"/>
        <v>0</v>
      </c>
      <c r="GC19" s="155">
        <f t="shared" si="7"/>
        <v>0</v>
      </c>
      <c r="GD19" s="155">
        <f t="shared" si="7"/>
        <v>0</v>
      </c>
      <c r="GE19" s="155">
        <f t="shared" si="7"/>
        <v>0</v>
      </c>
      <c r="GF19" s="155">
        <f t="shared" si="7"/>
        <v>0</v>
      </c>
    </row>
    <row r="20">
      <c r="A20" s="149"/>
      <c r="B20" s="149"/>
      <c r="C20" s="156">
        <v>1.0</v>
      </c>
      <c r="D20" s="20" t="s">
        <v>183</v>
      </c>
      <c r="E20" s="50" t="s">
        <v>176</v>
      </c>
      <c r="G20" s="155">
        <f t="shared" ref="G20:GF20" si="8">G14*G$17</f>
        <v>4.65</v>
      </c>
      <c r="H20" s="155">
        <f t="shared" si="8"/>
        <v>0</v>
      </c>
      <c r="I20" s="155">
        <f t="shared" si="8"/>
        <v>0</v>
      </c>
      <c r="J20" s="155">
        <f t="shared" si="8"/>
        <v>0</v>
      </c>
      <c r="K20" s="155">
        <f t="shared" si="8"/>
        <v>0</v>
      </c>
      <c r="L20" s="155">
        <f t="shared" si="8"/>
        <v>0</v>
      </c>
      <c r="M20" s="155">
        <f t="shared" si="8"/>
        <v>0</v>
      </c>
      <c r="N20" s="155">
        <f t="shared" si="8"/>
        <v>2.79</v>
      </c>
      <c r="O20" s="155">
        <f t="shared" si="8"/>
        <v>0</v>
      </c>
      <c r="P20" s="155">
        <f t="shared" si="8"/>
        <v>0</v>
      </c>
      <c r="Q20" s="155">
        <f t="shared" si="8"/>
        <v>0</v>
      </c>
      <c r="R20" s="155">
        <f t="shared" si="8"/>
        <v>0</v>
      </c>
      <c r="S20" s="155">
        <f t="shared" si="8"/>
        <v>0</v>
      </c>
      <c r="T20" s="155">
        <f t="shared" si="8"/>
        <v>0</v>
      </c>
      <c r="U20" s="155">
        <f t="shared" si="8"/>
        <v>5.198265</v>
      </c>
      <c r="V20" s="155">
        <f t="shared" si="8"/>
        <v>0</v>
      </c>
      <c r="W20" s="155">
        <f t="shared" si="8"/>
        <v>0</v>
      </c>
      <c r="X20" s="155">
        <f t="shared" si="8"/>
        <v>0</v>
      </c>
      <c r="Y20" s="155">
        <f t="shared" si="8"/>
        <v>0</v>
      </c>
      <c r="Z20" s="155">
        <f t="shared" si="8"/>
        <v>0</v>
      </c>
      <c r="AA20" s="155">
        <f t="shared" si="8"/>
        <v>0</v>
      </c>
      <c r="AB20" s="155">
        <f t="shared" si="8"/>
        <v>8.654625</v>
      </c>
      <c r="AC20" s="155">
        <f t="shared" si="8"/>
        <v>0</v>
      </c>
      <c r="AD20" s="155">
        <f t="shared" si="8"/>
        <v>0</v>
      </c>
      <c r="AE20" s="155">
        <f t="shared" si="8"/>
        <v>0</v>
      </c>
      <c r="AF20" s="155">
        <f t="shared" si="8"/>
        <v>0</v>
      </c>
      <c r="AG20" s="155">
        <f t="shared" si="8"/>
        <v>0</v>
      </c>
      <c r="AH20" s="155">
        <f t="shared" si="8"/>
        <v>0</v>
      </c>
      <c r="AI20" s="155">
        <f t="shared" si="8"/>
        <v>0</v>
      </c>
      <c r="AJ20" s="155">
        <f t="shared" si="8"/>
        <v>0</v>
      </c>
      <c r="AK20" s="155">
        <f t="shared" si="8"/>
        <v>0</v>
      </c>
      <c r="AL20" s="155">
        <f t="shared" si="8"/>
        <v>8.95412</v>
      </c>
      <c r="AM20" s="155">
        <f t="shared" si="8"/>
        <v>0</v>
      </c>
      <c r="AN20" s="155">
        <f t="shared" si="8"/>
        <v>0</v>
      </c>
      <c r="AO20" s="155">
        <f t="shared" si="8"/>
        <v>0</v>
      </c>
      <c r="AP20" s="155">
        <f t="shared" si="8"/>
        <v>0</v>
      </c>
      <c r="AQ20" s="155">
        <f t="shared" si="8"/>
        <v>0</v>
      </c>
      <c r="AR20" s="155">
        <f t="shared" si="8"/>
        <v>0</v>
      </c>
      <c r="AS20" s="155">
        <f t="shared" si="8"/>
        <v>0</v>
      </c>
      <c r="AT20" s="155">
        <f t="shared" si="8"/>
        <v>0</v>
      </c>
      <c r="AU20" s="155">
        <f t="shared" si="8"/>
        <v>0</v>
      </c>
      <c r="AV20" s="155">
        <f t="shared" si="8"/>
        <v>0</v>
      </c>
      <c r="AW20" s="155">
        <f t="shared" si="8"/>
        <v>0</v>
      </c>
      <c r="AX20" s="155">
        <f t="shared" si="8"/>
        <v>0</v>
      </c>
      <c r="AY20" s="155">
        <f t="shared" si="8"/>
        <v>13.32349</v>
      </c>
      <c r="AZ20" s="155">
        <f t="shared" si="8"/>
        <v>0</v>
      </c>
      <c r="BA20" s="155">
        <f t="shared" si="8"/>
        <v>0</v>
      </c>
      <c r="BB20" s="155">
        <f t="shared" si="8"/>
        <v>0</v>
      </c>
      <c r="BC20" s="155">
        <f t="shared" si="8"/>
        <v>0</v>
      </c>
      <c r="BD20" s="155">
        <f t="shared" si="8"/>
        <v>0</v>
      </c>
      <c r="BE20" s="155">
        <f t="shared" si="8"/>
        <v>0</v>
      </c>
      <c r="BF20" s="155">
        <f t="shared" si="8"/>
        <v>0</v>
      </c>
      <c r="BG20" s="155">
        <f t="shared" si="8"/>
        <v>0</v>
      </c>
      <c r="BH20" s="155">
        <f t="shared" si="8"/>
        <v>0</v>
      </c>
      <c r="BI20" s="155">
        <f t="shared" si="8"/>
        <v>0</v>
      </c>
      <c r="BJ20" s="155">
        <f t="shared" si="8"/>
        <v>0</v>
      </c>
      <c r="BK20" s="155">
        <f t="shared" si="8"/>
        <v>0</v>
      </c>
      <c r="BL20" s="155">
        <f t="shared" si="8"/>
        <v>17.25592</v>
      </c>
      <c r="BM20" s="155">
        <f t="shared" si="8"/>
        <v>0</v>
      </c>
      <c r="BN20" s="155">
        <f t="shared" si="8"/>
        <v>0</v>
      </c>
      <c r="BO20" s="155">
        <f t="shared" si="8"/>
        <v>0</v>
      </c>
      <c r="BP20" s="155">
        <f t="shared" si="8"/>
        <v>0</v>
      </c>
      <c r="BQ20" s="155">
        <f t="shared" si="8"/>
        <v>0</v>
      </c>
      <c r="BR20" s="155">
        <f t="shared" si="8"/>
        <v>0</v>
      </c>
      <c r="BS20" s="155">
        <f t="shared" si="8"/>
        <v>0</v>
      </c>
      <c r="BT20" s="155">
        <f t="shared" si="8"/>
        <v>0</v>
      </c>
      <c r="BU20" s="155">
        <f t="shared" si="8"/>
        <v>0</v>
      </c>
      <c r="BV20" s="155">
        <f t="shared" si="8"/>
        <v>0</v>
      </c>
      <c r="BW20" s="155">
        <f t="shared" si="8"/>
        <v>0</v>
      </c>
      <c r="BX20" s="155">
        <f t="shared" si="8"/>
        <v>0</v>
      </c>
      <c r="BY20" s="155">
        <f t="shared" si="8"/>
        <v>20.79511</v>
      </c>
      <c r="BZ20" s="155">
        <f t="shared" si="8"/>
        <v>0</v>
      </c>
      <c r="CA20" s="155">
        <f t="shared" si="8"/>
        <v>0</v>
      </c>
      <c r="CB20" s="155">
        <f t="shared" si="8"/>
        <v>0</v>
      </c>
      <c r="CC20" s="155">
        <f t="shared" si="8"/>
        <v>0</v>
      </c>
      <c r="CD20" s="155">
        <f t="shared" si="8"/>
        <v>0</v>
      </c>
      <c r="CE20" s="155">
        <f t="shared" si="8"/>
        <v>0</v>
      </c>
      <c r="CF20" s="155">
        <f t="shared" si="8"/>
        <v>0</v>
      </c>
      <c r="CG20" s="155">
        <f t="shared" si="8"/>
        <v>0</v>
      </c>
      <c r="CH20" s="155">
        <f t="shared" si="8"/>
        <v>0</v>
      </c>
      <c r="CI20" s="155">
        <f t="shared" si="8"/>
        <v>0</v>
      </c>
      <c r="CJ20" s="155">
        <f t="shared" si="8"/>
        <v>0</v>
      </c>
      <c r="CK20" s="155">
        <f t="shared" si="8"/>
        <v>0</v>
      </c>
      <c r="CL20" s="155">
        <f t="shared" si="8"/>
        <v>23.98038</v>
      </c>
      <c r="CM20" s="155">
        <f t="shared" si="8"/>
        <v>0</v>
      </c>
      <c r="CN20" s="155">
        <f t="shared" si="8"/>
        <v>0</v>
      </c>
      <c r="CO20" s="155">
        <f t="shared" si="8"/>
        <v>0</v>
      </c>
      <c r="CP20" s="155">
        <f t="shared" si="8"/>
        <v>0</v>
      </c>
      <c r="CQ20" s="155">
        <f t="shared" si="8"/>
        <v>0</v>
      </c>
      <c r="CR20" s="155">
        <f t="shared" si="8"/>
        <v>0</v>
      </c>
      <c r="CS20" s="155">
        <f t="shared" si="8"/>
        <v>0</v>
      </c>
      <c r="CT20" s="155">
        <f t="shared" si="8"/>
        <v>0</v>
      </c>
      <c r="CU20" s="155">
        <f t="shared" si="8"/>
        <v>0</v>
      </c>
      <c r="CV20" s="155">
        <f t="shared" si="8"/>
        <v>0</v>
      </c>
      <c r="CW20" s="155">
        <f t="shared" si="8"/>
        <v>0</v>
      </c>
      <c r="CX20" s="155">
        <f t="shared" si="8"/>
        <v>0</v>
      </c>
      <c r="CY20" s="155">
        <f t="shared" si="8"/>
        <v>26.84713</v>
      </c>
      <c r="CZ20" s="155">
        <f t="shared" si="8"/>
        <v>0</v>
      </c>
      <c r="DA20" s="155">
        <f t="shared" si="8"/>
        <v>0</v>
      </c>
      <c r="DB20" s="155">
        <f t="shared" si="8"/>
        <v>0</v>
      </c>
      <c r="DC20" s="155">
        <f t="shared" si="8"/>
        <v>0</v>
      </c>
      <c r="DD20" s="155">
        <f t="shared" si="8"/>
        <v>0</v>
      </c>
      <c r="DE20" s="155">
        <f t="shared" si="8"/>
        <v>0</v>
      </c>
      <c r="DF20" s="155">
        <f t="shared" si="8"/>
        <v>0</v>
      </c>
      <c r="DG20" s="155">
        <f t="shared" si="8"/>
        <v>0</v>
      </c>
      <c r="DH20" s="155">
        <f t="shared" si="8"/>
        <v>0</v>
      </c>
      <c r="DI20" s="155">
        <f t="shared" si="8"/>
        <v>0</v>
      </c>
      <c r="DJ20" s="155">
        <f t="shared" si="8"/>
        <v>0</v>
      </c>
      <c r="DK20" s="155">
        <f t="shared" si="8"/>
        <v>0</v>
      </c>
      <c r="DL20" s="155">
        <f t="shared" si="8"/>
        <v>29.4272</v>
      </c>
      <c r="DM20" s="155">
        <f t="shared" si="8"/>
        <v>0</v>
      </c>
      <c r="DN20" s="155">
        <f t="shared" si="8"/>
        <v>0</v>
      </c>
      <c r="DO20" s="155">
        <f t="shared" si="8"/>
        <v>0</v>
      </c>
      <c r="DP20" s="155">
        <f t="shared" si="8"/>
        <v>0</v>
      </c>
      <c r="DQ20" s="155">
        <f t="shared" si="8"/>
        <v>0</v>
      </c>
      <c r="DR20" s="155">
        <f t="shared" si="8"/>
        <v>0</v>
      </c>
      <c r="DS20" s="155">
        <f t="shared" si="8"/>
        <v>0</v>
      </c>
      <c r="DT20" s="155">
        <f t="shared" si="8"/>
        <v>0</v>
      </c>
      <c r="DU20" s="155">
        <f t="shared" si="8"/>
        <v>0</v>
      </c>
      <c r="DV20" s="155">
        <f t="shared" si="8"/>
        <v>0</v>
      </c>
      <c r="DW20" s="155">
        <f t="shared" si="8"/>
        <v>0</v>
      </c>
      <c r="DX20" s="155">
        <f t="shared" si="8"/>
        <v>0</v>
      </c>
      <c r="DY20" s="155">
        <f t="shared" si="8"/>
        <v>31.74926</v>
      </c>
      <c r="DZ20" s="155">
        <f t="shared" si="8"/>
        <v>0</v>
      </c>
      <c r="EA20" s="155">
        <f t="shared" si="8"/>
        <v>0</v>
      </c>
      <c r="EB20" s="155">
        <f t="shared" si="8"/>
        <v>0</v>
      </c>
      <c r="EC20" s="155">
        <f t="shared" si="8"/>
        <v>0</v>
      </c>
      <c r="ED20" s="155">
        <f t="shared" si="8"/>
        <v>0</v>
      </c>
      <c r="EE20" s="155">
        <f t="shared" si="8"/>
        <v>0</v>
      </c>
      <c r="EF20" s="155">
        <f t="shared" si="8"/>
        <v>0</v>
      </c>
      <c r="EG20" s="155">
        <f t="shared" si="8"/>
        <v>0</v>
      </c>
      <c r="EH20" s="155">
        <f t="shared" si="8"/>
        <v>0</v>
      </c>
      <c r="EI20" s="155">
        <f t="shared" si="8"/>
        <v>0</v>
      </c>
      <c r="EJ20" s="155">
        <f t="shared" si="8"/>
        <v>0</v>
      </c>
      <c r="EK20" s="155">
        <f t="shared" si="8"/>
        <v>0</v>
      </c>
      <c r="EL20" s="155">
        <f t="shared" si="8"/>
        <v>33.83911</v>
      </c>
      <c r="EM20" s="155">
        <f t="shared" si="8"/>
        <v>0</v>
      </c>
      <c r="EN20" s="155">
        <f t="shared" si="8"/>
        <v>0</v>
      </c>
      <c r="EO20" s="155">
        <f t="shared" si="8"/>
        <v>0</v>
      </c>
      <c r="EP20" s="155">
        <f t="shared" si="8"/>
        <v>0</v>
      </c>
      <c r="EQ20" s="155">
        <f t="shared" si="8"/>
        <v>0</v>
      </c>
      <c r="ER20" s="155">
        <f t="shared" si="8"/>
        <v>0</v>
      </c>
      <c r="ES20" s="155">
        <f t="shared" si="8"/>
        <v>0</v>
      </c>
      <c r="ET20" s="155">
        <f t="shared" si="8"/>
        <v>0</v>
      </c>
      <c r="EU20" s="155">
        <f t="shared" si="8"/>
        <v>0</v>
      </c>
      <c r="EV20" s="155">
        <f t="shared" si="8"/>
        <v>0</v>
      </c>
      <c r="EW20" s="155">
        <f t="shared" si="8"/>
        <v>0</v>
      </c>
      <c r="EX20" s="155">
        <f t="shared" si="8"/>
        <v>0</v>
      </c>
      <c r="EY20" s="155">
        <f t="shared" si="8"/>
        <v>35.71998</v>
      </c>
      <c r="EZ20" s="155">
        <f t="shared" si="8"/>
        <v>0</v>
      </c>
      <c r="FA20" s="155">
        <f t="shared" si="8"/>
        <v>0</v>
      </c>
      <c r="FB20" s="155">
        <f t="shared" si="8"/>
        <v>0</v>
      </c>
      <c r="FC20" s="155">
        <f t="shared" si="8"/>
        <v>0</v>
      </c>
      <c r="FD20" s="155">
        <f t="shared" si="8"/>
        <v>0</v>
      </c>
      <c r="FE20" s="155">
        <f t="shared" si="8"/>
        <v>0</v>
      </c>
      <c r="FF20" s="155">
        <f t="shared" si="8"/>
        <v>0</v>
      </c>
      <c r="FG20" s="155">
        <f t="shared" si="8"/>
        <v>0</v>
      </c>
      <c r="FH20" s="155">
        <f t="shared" si="8"/>
        <v>0</v>
      </c>
      <c r="FI20" s="155">
        <f t="shared" si="8"/>
        <v>0</v>
      </c>
      <c r="FJ20" s="155">
        <f t="shared" si="8"/>
        <v>0</v>
      </c>
      <c r="FK20" s="155">
        <f t="shared" si="8"/>
        <v>0</v>
      </c>
      <c r="FL20" s="155">
        <f t="shared" si="8"/>
        <v>37.41277</v>
      </c>
      <c r="FM20" s="155">
        <f t="shared" si="8"/>
        <v>0</v>
      </c>
      <c r="FN20" s="155">
        <f t="shared" si="8"/>
        <v>0</v>
      </c>
      <c r="FO20" s="155">
        <f t="shared" si="8"/>
        <v>0</v>
      </c>
      <c r="FP20" s="155">
        <f t="shared" si="8"/>
        <v>0</v>
      </c>
      <c r="FQ20" s="155">
        <f t="shared" si="8"/>
        <v>0</v>
      </c>
      <c r="FR20" s="155">
        <f t="shared" si="8"/>
        <v>0</v>
      </c>
      <c r="FS20" s="155">
        <f t="shared" si="8"/>
        <v>0</v>
      </c>
      <c r="FT20" s="155">
        <f t="shared" si="8"/>
        <v>0</v>
      </c>
      <c r="FU20" s="155">
        <f t="shared" si="8"/>
        <v>0</v>
      </c>
      <c r="FV20" s="155">
        <f t="shared" si="8"/>
        <v>0</v>
      </c>
      <c r="FW20" s="155">
        <f t="shared" si="8"/>
        <v>0</v>
      </c>
      <c r="FX20" s="155">
        <f t="shared" si="8"/>
        <v>0</v>
      </c>
      <c r="FY20" s="155">
        <f t="shared" si="8"/>
        <v>38.93627</v>
      </c>
      <c r="FZ20" s="155">
        <f t="shared" si="8"/>
        <v>0</v>
      </c>
      <c r="GA20" s="155">
        <f t="shared" si="8"/>
        <v>0</v>
      </c>
      <c r="GB20" s="155">
        <f t="shared" si="8"/>
        <v>0</v>
      </c>
      <c r="GC20" s="155">
        <f t="shared" si="8"/>
        <v>0</v>
      </c>
      <c r="GD20" s="155">
        <f t="shared" si="8"/>
        <v>0</v>
      </c>
      <c r="GE20" s="155">
        <f t="shared" si="8"/>
        <v>0</v>
      </c>
      <c r="GF20" s="155">
        <f t="shared" si="8"/>
        <v>0</v>
      </c>
    </row>
    <row r="21">
      <c r="A21" s="149"/>
      <c r="B21" s="149"/>
      <c r="C21" s="156">
        <v>1.0</v>
      </c>
      <c r="D21" s="20" t="s">
        <v>184</v>
      </c>
      <c r="E21" s="50" t="s">
        <v>176</v>
      </c>
      <c r="G21" s="176">
        <f>if(Projet!$F$6="Balivage",G12*G17-G20,G15*G17)</f>
        <v>34.41</v>
      </c>
      <c r="H21" s="155">
        <f t="shared" ref="H21:GF21" si="9">H15*H$17</f>
        <v>0</v>
      </c>
      <c r="I21" s="155">
        <f t="shared" si="9"/>
        <v>0</v>
      </c>
      <c r="J21" s="155">
        <f t="shared" si="9"/>
        <v>0</v>
      </c>
      <c r="K21" s="155">
        <f t="shared" si="9"/>
        <v>0</v>
      </c>
      <c r="L21" s="155">
        <f t="shared" si="9"/>
        <v>0</v>
      </c>
      <c r="M21" s="155">
        <f t="shared" si="9"/>
        <v>0</v>
      </c>
      <c r="N21" s="155">
        <f t="shared" si="9"/>
        <v>28.032345</v>
      </c>
      <c r="O21" s="155">
        <f t="shared" si="9"/>
        <v>0</v>
      </c>
      <c r="P21" s="155">
        <f t="shared" si="9"/>
        <v>0</v>
      </c>
      <c r="Q21" s="155">
        <f t="shared" si="9"/>
        <v>0</v>
      </c>
      <c r="R21" s="155">
        <f t="shared" si="9"/>
        <v>0</v>
      </c>
      <c r="S21" s="155">
        <f t="shared" si="9"/>
        <v>0</v>
      </c>
      <c r="T21" s="155">
        <f t="shared" si="9"/>
        <v>0</v>
      </c>
      <c r="U21" s="155">
        <f t="shared" si="9"/>
        <v>29.176365</v>
      </c>
      <c r="V21" s="155">
        <f t="shared" si="9"/>
        <v>0</v>
      </c>
      <c r="W21" s="155">
        <f t="shared" si="9"/>
        <v>0</v>
      </c>
      <c r="X21" s="155">
        <f t="shared" si="9"/>
        <v>0</v>
      </c>
      <c r="Y21" s="155">
        <f t="shared" si="9"/>
        <v>0</v>
      </c>
      <c r="Z21" s="155">
        <f t="shared" si="9"/>
        <v>0</v>
      </c>
      <c r="AA21" s="155">
        <f t="shared" si="9"/>
        <v>0</v>
      </c>
      <c r="AB21" s="155">
        <f t="shared" si="9"/>
        <v>26.010225</v>
      </c>
      <c r="AC21" s="155">
        <f t="shared" si="9"/>
        <v>0</v>
      </c>
      <c r="AD21" s="155">
        <f t="shared" si="9"/>
        <v>0</v>
      </c>
      <c r="AE21" s="155">
        <f t="shared" si="9"/>
        <v>0</v>
      </c>
      <c r="AF21" s="155">
        <f t="shared" si="9"/>
        <v>0</v>
      </c>
      <c r="AG21" s="155">
        <f t="shared" si="9"/>
        <v>0</v>
      </c>
      <c r="AH21" s="155">
        <f t="shared" si="9"/>
        <v>0</v>
      </c>
      <c r="AI21" s="155">
        <f t="shared" si="9"/>
        <v>0</v>
      </c>
      <c r="AJ21" s="155">
        <f t="shared" si="9"/>
        <v>0</v>
      </c>
      <c r="AK21" s="155">
        <f t="shared" si="9"/>
        <v>0</v>
      </c>
      <c r="AL21" s="155">
        <f t="shared" si="9"/>
        <v>15.89622</v>
      </c>
      <c r="AM21" s="155">
        <f t="shared" si="9"/>
        <v>0</v>
      </c>
      <c r="AN21" s="155">
        <f t="shared" si="9"/>
        <v>0</v>
      </c>
      <c r="AO21" s="155">
        <f t="shared" si="9"/>
        <v>0</v>
      </c>
      <c r="AP21" s="155">
        <f t="shared" si="9"/>
        <v>0</v>
      </c>
      <c r="AQ21" s="155">
        <f t="shared" si="9"/>
        <v>0</v>
      </c>
      <c r="AR21" s="155">
        <f t="shared" si="9"/>
        <v>0</v>
      </c>
      <c r="AS21" s="155">
        <f t="shared" si="9"/>
        <v>0</v>
      </c>
      <c r="AT21" s="155">
        <f t="shared" si="9"/>
        <v>0</v>
      </c>
      <c r="AU21" s="155">
        <f t="shared" si="9"/>
        <v>0</v>
      </c>
      <c r="AV21" s="155">
        <f t="shared" si="9"/>
        <v>0</v>
      </c>
      <c r="AW21" s="155">
        <f t="shared" si="9"/>
        <v>0</v>
      </c>
      <c r="AX21" s="155">
        <f t="shared" si="9"/>
        <v>0</v>
      </c>
      <c r="AY21" s="155">
        <f t="shared" si="9"/>
        <v>15.81082</v>
      </c>
      <c r="AZ21" s="155">
        <f t="shared" si="9"/>
        <v>0</v>
      </c>
      <c r="BA21" s="155">
        <f t="shared" si="9"/>
        <v>0</v>
      </c>
      <c r="BB21" s="155">
        <f t="shared" si="9"/>
        <v>0</v>
      </c>
      <c r="BC21" s="155">
        <f t="shared" si="9"/>
        <v>0</v>
      </c>
      <c r="BD21" s="155">
        <f t="shared" si="9"/>
        <v>0</v>
      </c>
      <c r="BE21" s="155">
        <f t="shared" si="9"/>
        <v>0</v>
      </c>
      <c r="BF21" s="155">
        <f t="shared" si="9"/>
        <v>0</v>
      </c>
      <c r="BG21" s="155">
        <f t="shared" si="9"/>
        <v>0</v>
      </c>
      <c r="BH21" s="155">
        <f t="shared" si="9"/>
        <v>0</v>
      </c>
      <c r="BI21" s="155">
        <f t="shared" si="9"/>
        <v>0</v>
      </c>
      <c r="BJ21" s="155">
        <f t="shared" si="9"/>
        <v>0</v>
      </c>
      <c r="BK21" s="155">
        <f t="shared" si="9"/>
        <v>0</v>
      </c>
      <c r="BL21" s="155">
        <f t="shared" si="9"/>
        <v>15.73396</v>
      </c>
      <c r="BM21" s="155">
        <f t="shared" si="9"/>
        <v>0</v>
      </c>
      <c r="BN21" s="155">
        <f t="shared" si="9"/>
        <v>0</v>
      </c>
      <c r="BO21" s="155">
        <f t="shared" si="9"/>
        <v>0</v>
      </c>
      <c r="BP21" s="155">
        <f t="shared" si="9"/>
        <v>0</v>
      </c>
      <c r="BQ21" s="155">
        <f t="shared" si="9"/>
        <v>0</v>
      </c>
      <c r="BR21" s="155">
        <f t="shared" si="9"/>
        <v>0</v>
      </c>
      <c r="BS21" s="155">
        <f t="shared" si="9"/>
        <v>0</v>
      </c>
      <c r="BT21" s="155">
        <f t="shared" si="9"/>
        <v>0</v>
      </c>
      <c r="BU21" s="155">
        <f t="shared" si="9"/>
        <v>0</v>
      </c>
      <c r="BV21" s="155">
        <f t="shared" si="9"/>
        <v>0</v>
      </c>
      <c r="BW21" s="155">
        <f t="shared" si="9"/>
        <v>0</v>
      </c>
      <c r="BX21" s="155">
        <f t="shared" si="9"/>
        <v>0</v>
      </c>
      <c r="BY21" s="155">
        <f t="shared" si="9"/>
        <v>15.66479</v>
      </c>
      <c r="BZ21" s="155">
        <f t="shared" si="9"/>
        <v>0</v>
      </c>
      <c r="CA21" s="155">
        <f t="shared" si="9"/>
        <v>0</v>
      </c>
      <c r="CB21" s="155">
        <f t="shared" si="9"/>
        <v>0</v>
      </c>
      <c r="CC21" s="155">
        <f t="shared" si="9"/>
        <v>0</v>
      </c>
      <c r="CD21" s="155">
        <f t="shared" si="9"/>
        <v>0</v>
      </c>
      <c r="CE21" s="155">
        <f t="shared" si="9"/>
        <v>0</v>
      </c>
      <c r="CF21" s="155">
        <f t="shared" si="9"/>
        <v>0</v>
      </c>
      <c r="CG21" s="155">
        <f t="shared" si="9"/>
        <v>0</v>
      </c>
      <c r="CH21" s="155">
        <f t="shared" si="9"/>
        <v>0</v>
      </c>
      <c r="CI21" s="155">
        <f t="shared" si="9"/>
        <v>0</v>
      </c>
      <c r="CJ21" s="155">
        <f t="shared" si="9"/>
        <v>0</v>
      </c>
      <c r="CK21" s="155">
        <f t="shared" si="9"/>
        <v>0</v>
      </c>
      <c r="CL21" s="155">
        <f t="shared" si="9"/>
        <v>15.60253</v>
      </c>
      <c r="CM21" s="155">
        <f t="shared" si="9"/>
        <v>0</v>
      </c>
      <c r="CN21" s="155">
        <f t="shared" si="9"/>
        <v>0</v>
      </c>
      <c r="CO21" s="155">
        <f t="shared" si="9"/>
        <v>0</v>
      </c>
      <c r="CP21" s="155">
        <f t="shared" si="9"/>
        <v>0</v>
      </c>
      <c r="CQ21" s="155">
        <f t="shared" si="9"/>
        <v>0</v>
      </c>
      <c r="CR21" s="155">
        <f t="shared" si="9"/>
        <v>0</v>
      </c>
      <c r="CS21" s="155">
        <f t="shared" si="9"/>
        <v>0</v>
      </c>
      <c r="CT21" s="155">
        <f t="shared" si="9"/>
        <v>0</v>
      </c>
      <c r="CU21" s="155">
        <f t="shared" si="9"/>
        <v>0</v>
      </c>
      <c r="CV21" s="155">
        <f t="shared" si="9"/>
        <v>0</v>
      </c>
      <c r="CW21" s="155">
        <f t="shared" si="9"/>
        <v>0</v>
      </c>
      <c r="CX21" s="155">
        <f t="shared" si="9"/>
        <v>0</v>
      </c>
      <c r="CY21" s="155">
        <f t="shared" si="9"/>
        <v>15.5465</v>
      </c>
      <c r="CZ21" s="155">
        <f t="shared" si="9"/>
        <v>0</v>
      </c>
      <c r="DA21" s="155">
        <f t="shared" si="9"/>
        <v>0</v>
      </c>
      <c r="DB21" s="155">
        <f t="shared" si="9"/>
        <v>0</v>
      </c>
      <c r="DC21" s="155">
        <f t="shared" si="9"/>
        <v>0</v>
      </c>
      <c r="DD21" s="155">
        <f t="shared" si="9"/>
        <v>0</v>
      </c>
      <c r="DE21" s="155">
        <f t="shared" si="9"/>
        <v>0</v>
      </c>
      <c r="DF21" s="155">
        <f t="shared" si="9"/>
        <v>0</v>
      </c>
      <c r="DG21" s="155">
        <f t="shared" si="9"/>
        <v>0</v>
      </c>
      <c r="DH21" s="155">
        <f t="shared" si="9"/>
        <v>0</v>
      </c>
      <c r="DI21" s="155">
        <f t="shared" si="9"/>
        <v>0</v>
      </c>
      <c r="DJ21" s="155">
        <f t="shared" si="9"/>
        <v>0</v>
      </c>
      <c r="DK21" s="155">
        <f t="shared" si="9"/>
        <v>0</v>
      </c>
      <c r="DL21" s="155">
        <f t="shared" si="9"/>
        <v>15.49608</v>
      </c>
      <c r="DM21" s="155">
        <f t="shared" si="9"/>
        <v>0</v>
      </c>
      <c r="DN21" s="155">
        <f t="shared" si="9"/>
        <v>0</v>
      </c>
      <c r="DO21" s="155">
        <f t="shared" si="9"/>
        <v>0</v>
      </c>
      <c r="DP21" s="155">
        <f t="shared" si="9"/>
        <v>0</v>
      </c>
      <c r="DQ21" s="155">
        <f t="shared" si="9"/>
        <v>0</v>
      </c>
      <c r="DR21" s="155">
        <f t="shared" si="9"/>
        <v>0</v>
      </c>
      <c r="DS21" s="155">
        <f t="shared" si="9"/>
        <v>0</v>
      </c>
      <c r="DT21" s="155">
        <f t="shared" si="9"/>
        <v>0</v>
      </c>
      <c r="DU21" s="155">
        <f t="shared" si="9"/>
        <v>0</v>
      </c>
      <c r="DV21" s="155">
        <f t="shared" si="9"/>
        <v>0</v>
      </c>
      <c r="DW21" s="155">
        <f t="shared" si="9"/>
        <v>0</v>
      </c>
      <c r="DX21" s="155">
        <f t="shared" si="9"/>
        <v>0</v>
      </c>
      <c r="DY21" s="155">
        <f t="shared" si="9"/>
        <v>15.45069</v>
      </c>
      <c r="DZ21" s="155">
        <f t="shared" si="9"/>
        <v>0</v>
      </c>
      <c r="EA21" s="155">
        <f t="shared" si="9"/>
        <v>0</v>
      </c>
      <c r="EB21" s="155">
        <f t="shared" si="9"/>
        <v>0</v>
      </c>
      <c r="EC21" s="155">
        <f t="shared" si="9"/>
        <v>0</v>
      </c>
      <c r="ED21" s="155">
        <f t="shared" si="9"/>
        <v>0</v>
      </c>
      <c r="EE21" s="155">
        <f t="shared" si="9"/>
        <v>0</v>
      </c>
      <c r="EF21" s="155">
        <f t="shared" si="9"/>
        <v>0</v>
      </c>
      <c r="EG21" s="155">
        <f t="shared" si="9"/>
        <v>0</v>
      </c>
      <c r="EH21" s="155">
        <f t="shared" si="9"/>
        <v>0</v>
      </c>
      <c r="EI21" s="155">
        <f t="shared" si="9"/>
        <v>0</v>
      </c>
      <c r="EJ21" s="155">
        <f t="shared" si="9"/>
        <v>0</v>
      </c>
      <c r="EK21" s="155">
        <f t="shared" si="9"/>
        <v>0</v>
      </c>
      <c r="EL21" s="155">
        <f t="shared" si="9"/>
        <v>15.40985</v>
      </c>
      <c r="EM21" s="155">
        <f t="shared" si="9"/>
        <v>0</v>
      </c>
      <c r="EN21" s="155">
        <f t="shared" si="9"/>
        <v>0</v>
      </c>
      <c r="EO21" s="155">
        <f t="shared" si="9"/>
        <v>0</v>
      </c>
      <c r="EP21" s="155">
        <f t="shared" si="9"/>
        <v>0</v>
      </c>
      <c r="EQ21" s="155">
        <f t="shared" si="9"/>
        <v>0</v>
      </c>
      <c r="ER21" s="155">
        <f t="shared" si="9"/>
        <v>0</v>
      </c>
      <c r="ES21" s="155">
        <f t="shared" si="9"/>
        <v>0</v>
      </c>
      <c r="ET21" s="155">
        <f t="shared" si="9"/>
        <v>0</v>
      </c>
      <c r="EU21" s="155">
        <f t="shared" si="9"/>
        <v>0</v>
      </c>
      <c r="EV21" s="155">
        <f t="shared" si="9"/>
        <v>0</v>
      </c>
      <c r="EW21" s="155">
        <f t="shared" si="9"/>
        <v>0</v>
      </c>
      <c r="EX21" s="155">
        <f t="shared" si="9"/>
        <v>0</v>
      </c>
      <c r="EY21" s="155">
        <f t="shared" si="9"/>
        <v>15.37308</v>
      </c>
      <c r="EZ21" s="155">
        <f t="shared" si="9"/>
        <v>0</v>
      </c>
      <c r="FA21" s="155">
        <f t="shared" si="9"/>
        <v>0</v>
      </c>
      <c r="FB21" s="155">
        <f t="shared" si="9"/>
        <v>0</v>
      </c>
      <c r="FC21" s="155">
        <f t="shared" si="9"/>
        <v>0</v>
      </c>
      <c r="FD21" s="155">
        <f t="shared" si="9"/>
        <v>0</v>
      </c>
      <c r="FE21" s="155">
        <f t="shared" si="9"/>
        <v>0</v>
      </c>
      <c r="FF21" s="155">
        <f t="shared" si="9"/>
        <v>0</v>
      </c>
      <c r="FG21" s="155">
        <f t="shared" si="9"/>
        <v>0</v>
      </c>
      <c r="FH21" s="155">
        <f t="shared" si="9"/>
        <v>0</v>
      </c>
      <c r="FI21" s="155">
        <f t="shared" si="9"/>
        <v>0</v>
      </c>
      <c r="FJ21" s="155">
        <f t="shared" si="9"/>
        <v>0</v>
      </c>
      <c r="FK21" s="155">
        <f t="shared" si="9"/>
        <v>0</v>
      </c>
      <c r="FL21" s="155">
        <f t="shared" si="9"/>
        <v>15.34</v>
      </c>
      <c r="FM21" s="155">
        <f t="shared" si="9"/>
        <v>0</v>
      </c>
      <c r="FN21" s="155">
        <f t="shared" si="9"/>
        <v>0</v>
      </c>
      <c r="FO21" s="155">
        <f t="shared" si="9"/>
        <v>0</v>
      </c>
      <c r="FP21" s="155">
        <f t="shared" si="9"/>
        <v>0</v>
      </c>
      <c r="FQ21" s="155">
        <f t="shared" si="9"/>
        <v>0</v>
      </c>
      <c r="FR21" s="155">
        <f t="shared" si="9"/>
        <v>0</v>
      </c>
      <c r="FS21" s="155">
        <f t="shared" si="9"/>
        <v>0</v>
      </c>
      <c r="FT21" s="155">
        <f t="shared" si="9"/>
        <v>0</v>
      </c>
      <c r="FU21" s="155">
        <f t="shared" si="9"/>
        <v>0</v>
      </c>
      <c r="FV21" s="155">
        <f t="shared" si="9"/>
        <v>0</v>
      </c>
      <c r="FW21" s="155">
        <f t="shared" si="9"/>
        <v>0</v>
      </c>
      <c r="FX21" s="155">
        <f t="shared" si="9"/>
        <v>0</v>
      </c>
      <c r="FY21" s="155">
        <f t="shared" si="9"/>
        <v>15.31022</v>
      </c>
      <c r="FZ21" s="155">
        <f t="shared" si="9"/>
        <v>0</v>
      </c>
      <c r="GA21" s="155">
        <f t="shared" si="9"/>
        <v>0</v>
      </c>
      <c r="GB21" s="155">
        <f t="shared" si="9"/>
        <v>0</v>
      </c>
      <c r="GC21" s="155">
        <f t="shared" si="9"/>
        <v>0</v>
      </c>
      <c r="GD21" s="155">
        <f t="shared" si="9"/>
        <v>0</v>
      </c>
      <c r="GE21" s="155">
        <f t="shared" si="9"/>
        <v>0</v>
      </c>
      <c r="GF21" s="155">
        <f t="shared" si="9"/>
        <v>0</v>
      </c>
    </row>
    <row r="22">
      <c r="A22" s="149"/>
      <c r="B22" s="149"/>
      <c r="C22" s="156">
        <v>1.0</v>
      </c>
      <c r="D22" s="66" t="s">
        <v>189</v>
      </c>
      <c r="E22" s="21"/>
      <c r="G22" s="172"/>
      <c r="H22" s="172"/>
      <c r="I22" s="172"/>
      <c r="J22" s="172"/>
      <c r="K22" s="172"/>
      <c r="L22" s="172"/>
      <c r="M22" s="172"/>
      <c r="N22" s="172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D22" s="172"/>
      <c r="CE22" s="172"/>
      <c r="CF22" s="172"/>
      <c r="CG22" s="172"/>
      <c r="CH22" s="172"/>
      <c r="CI22" s="172"/>
      <c r="CJ22" s="172"/>
      <c r="CK22" s="172"/>
      <c r="CL22" s="172"/>
      <c r="CM22" s="17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  <c r="EF22" s="172"/>
      <c r="EG22" s="172"/>
      <c r="EH22" s="172"/>
      <c r="EI22" s="172"/>
      <c r="EJ22" s="172"/>
      <c r="EK22" s="172"/>
      <c r="EL22" s="172"/>
      <c r="EM22" s="172"/>
      <c r="EN22" s="172"/>
      <c r="EO22" s="172"/>
      <c r="EP22" s="172"/>
      <c r="EQ22" s="172"/>
      <c r="ER22" s="172"/>
      <c r="ES22" s="172"/>
      <c r="ET22" s="172"/>
      <c r="EU22" s="172"/>
      <c r="EV22" s="172"/>
      <c r="EW22" s="172"/>
      <c r="EX22" s="172"/>
      <c r="EY22" s="172"/>
      <c r="EZ22" s="172"/>
      <c r="FA22" s="172"/>
      <c r="FB22" s="172"/>
      <c r="FC22" s="172"/>
      <c r="FD22" s="172"/>
      <c r="FE22" s="172"/>
      <c r="FF22" s="172"/>
      <c r="FG22" s="172"/>
      <c r="FH22" s="172"/>
      <c r="FI22" s="172"/>
      <c r="FJ22" s="172"/>
      <c r="FK22" s="172"/>
      <c r="FL22" s="172"/>
      <c r="FM22" s="172"/>
      <c r="FN22" s="172"/>
      <c r="FO22" s="172"/>
      <c r="FP22" s="172"/>
      <c r="FQ22" s="172"/>
      <c r="FR22" s="172"/>
      <c r="FS22" s="172"/>
      <c r="FT22" s="172"/>
      <c r="FU22" s="172"/>
      <c r="FV22" s="172"/>
      <c r="FW22" s="172"/>
      <c r="FX22" s="172"/>
      <c r="FY22" s="172"/>
      <c r="FZ22" s="172"/>
      <c r="GA22" s="172"/>
      <c r="GB22" s="172"/>
      <c r="GC22" s="172"/>
      <c r="GD22" s="172"/>
      <c r="GE22" s="172"/>
      <c r="GF22" s="172"/>
    </row>
    <row r="23">
      <c r="A23" s="149"/>
      <c r="B23" s="149"/>
      <c r="C23" s="156">
        <v>1.0</v>
      </c>
      <c r="D23" s="20" t="s">
        <v>182</v>
      </c>
      <c r="E23" s="50" t="s">
        <v>187</v>
      </c>
      <c r="G23" s="177">
        <f t="shared" ref="G23:GF23" si="10">IF(G13&gt;0,G13/G$12,0)</f>
        <v>0.1857142857</v>
      </c>
      <c r="H23" s="177">
        <f t="shared" si="10"/>
        <v>0.173357359</v>
      </c>
      <c r="I23" s="177">
        <f t="shared" si="10"/>
        <v>0.1625423287</v>
      </c>
      <c r="J23" s="177">
        <f t="shared" si="10"/>
        <v>0.1529973852</v>
      </c>
      <c r="K23" s="177">
        <f t="shared" si="10"/>
        <v>0.1445113478</v>
      </c>
      <c r="L23" s="177">
        <f t="shared" si="10"/>
        <v>0.1369171372</v>
      </c>
      <c r="M23" s="177">
        <f t="shared" si="10"/>
        <v>0.1299935935</v>
      </c>
      <c r="N23" s="177">
        <f t="shared" si="10"/>
        <v>0.1237365047</v>
      </c>
      <c r="O23" s="177">
        <f t="shared" si="10"/>
        <v>0.1171050501</v>
      </c>
      <c r="P23" s="177">
        <f t="shared" si="10"/>
        <v>0.1111482653</v>
      </c>
      <c r="Q23" s="177">
        <f t="shared" si="10"/>
        <v>0.1057681545</v>
      </c>
      <c r="R23" s="177">
        <f t="shared" si="10"/>
        <v>0.1265912811</v>
      </c>
      <c r="S23" s="177">
        <f t="shared" si="10"/>
        <v>0.1455493372</v>
      </c>
      <c r="T23" s="177">
        <f t="shared" si="10"/>
        <v>0.1628828208</v>
      </c>
      <c r="U23" s="177">
        <f t="shared" si="10"/>
        <v>0.1787915958</v>
      </c>
      <c r="V23" s="177">
        <f t="shared" si="10"/>
        <v>0.1959109104</v>
      </c>
      <c r="W23" s="177">
        <f t="shared" si="10"/>
        <v>0.2115208819</v>
      </c>
      <c r="X23" s="177">
        <f t="shared" si="10"/>
        <v>0.2258123545</v>
      </c>
      <c r="Y23" s="177">
        <f t="shared" si="10"/>
        <v>0.2390594459</v>
      </c>
      <c r="Z23" s="177">
        <f t="shared" si="10"/>
        <v>0.2512660966</v>
      </c>
      <c r="AA23" s="177">
        <f t="shared" si="10"/>
        <v>0.2625506259</v>
      </c>
      <c r="AB23" s="177">
        <f t="shared" si="10"/>
        <v>0.273013653</v>
      </c>
      <c r="AC23" s="177">
        <f t="shared" si="10"/>
        <v>0.2843882497</v>
      </c>
      <c r="AD23" s="177">
        <f t="shared" si="10"/>
        <v>0.2948651299</v>
      </c>
      <c r="AE23" s="177">
        <f t="shared" si="10"/>
        <v>0.3045469542</v>
      </c>
      <c r="AF23" s="177">
        <f t="shared" si="10"/>
        <v>0.3135208354</v>
      </c>
      <c r="AG23" s="177">
        <f t="shared" si="10"/>
        <v>0.3218615849</v>
      </c>
      <c r="AH23" s="177">
        <f t="shared" si="10"/>
        <v>0.3296342981</v>
      </c>
      <c r="AI23" s="177">
        <f t="shared" si="10"/>
        <v>0.3368946469</v>
      </c>
      <c r="AJ23" s="177">
        <f t="shared" si="10"/>
        <v>0.3436917504</v>
      </c>
      <c r="AK23" s="177">
        <f t="shared" si="10"/>
        <v>0.3500687473</v>
      </c>
      <c r="AL23" s="177">
        <f t="shared" si="10"/>
        <v>0.3560635055</v>
      </c>
      <c r="AM23" s="177">
        <f t="shared" si="10"/>
        <v>0.3623160138</v>
      </c>
      <c r="AN23" s="177">
        <f t="shared" si="10"/>
        <v>0.3681779716</v>
      </c>
      <c r="AO23" s="177">
        <f t="shared" si="10"/>
        <v>0.3736850991</v>
      </c>
      <c r="AP23" s="177">
        <f t="shared" si="10"/>
        <v>0.3788682777</v>
      </c>
      <c r="AQ23" s="177">
        <f t="shared" si="10"/>
        <v>0.3837554171</v>
      </c>
      <c r="AR23" s="177">
        <f t="shared" si="10"/>
        <v>0.3883711756</v>
      </c>
      <c r="AS23" s="177">
        <f t="shared" si="10"/>
        <v>0.3927376889</v>
      </c>
      <c r="AT23" s="177">
        <f t="shared" si="10"/>
        <v>0.3968742583</v>
      </c>
      <c r="AU23" s="177">
        <f t="shared" si="10"/>
        <v>0.4007988746</v>
      </c>
      <c r="AV23" s="177">
        <f t="shared" si="10"/>
        <v>0.4045273427</v>
      </c>
      <c r="AW23" s="177">
        <f t="shared" si="10"/>
        <v>0.408073923</v>
      </c>
      <c r="AX23" s="177">
        <f t="shared" si="10"/>
        <v>0.4114518906</v>
      </c>
      <c r="AY23" s="177">
        <f t="shared" si="10"/>
        <v>0.4146726861</v>
      </c>
      <c r="AZ23" s="177">
        <f t="shared" si="10"/>
        <v>0.4180800169</v>
      </c>
      <c r="BA23" s="177">
        <f t="shared" si="10"/>
        <v>0.4213202182</v>
      </c>
      <c r="BB23" s="177">
        <f t="shared" si="10"/>
        <v>0.4244049503</v>
      </c>
      <c r="BC23" s="177">
        <f t="shared" si="10"/>
        <v>0.4273451634</v>
      </c>
      <c r="BD23" s="177">
        <f t="shared" si="10"/>
        <v>0.4301509437</v>
      </c>
      <c r="BE23" s="177">
        <f t="shared" si="10"/>
        <v>0.4328312284</v>
      </c>
      <c r="BF23" s="177">
        <f t="shared" si="10"/>
        <v>0.4353942775</v>
      </c>
      <c r="BG23" s="177">
        <f t="shared" si="10"/>
        <v>0.4378476519</v>
      </c>
      <c r="BH23" s="177">
        <f t="shared" si="10"/>
        <v>0.4401981134</v>
      </c>
      <c r="BI23" s="177">
        <f t="shared" si="10"/>
        <v>0.4424520769</v>
      </c>
      <c r="BJ23" s="177">
        <f t="shared" si="10"/>
        <v>0.4446152881</v>
      </c>
      <c r="BK23" s="177">
        <f t="shared" si="10"/>
        <v>0.4466933608</v>
      </c>
      <c r="BL23" s="177">
        <f t="shared" si="10"/>
        <v>0.4486909747</v>
      </c>
      <c r="BM23" s="177">
        <f t="shared" si="10"/>
        <v>0.450821697</v>
      </c>
      <c r="BN23" s="177">
        <f t="shared" si="10"/>
        <v>0.452864858</v>
      </c>
      <c r="BO23" s="177">
        <f t="shared" si="10"/>
        <v>0.4548255564</v>
      </c>
      <c r="BP23" s="177">
        <f t="shared" si="10"/>
        <v>0.456708577</v>
      </c>
      <c r="BQ23" s="177">
        <f t="shared" si="10"/>
        <v>0.4585184557</v>
      </c>
      <c r="BR23" s="177">
        <f t="shared" si="10"/>
        <v>0.4602595191</v>
      </c>
      <c r="BS23" s="177">
        <f t="shared" si="10"/>
        <v>0.4619355493</v>
      </c>
      <c r="BT23" s="177">
        <f t="shared" si="10"/>
        <v>0.4635501346</v>
      </c>
      <c r="BU23" s="177">
        <f t="shared" si="10"/>
        <v>0.4651065706</v>
      </c>
      <c r="BV23" s="177">
        <f t="shared" si="10"/>
        <v>0.4666079542</v>
      </c>
      <c r="BW23" s="177">
        <f t="shared" si="10"/>
        <v>0.4680570852</v>
      </c>
      <c r="BX23" s="177">
        <f t="shared" si="10"/>
        <v>0.4694568574</v>
      </c>
      <c r="BY23" s="177">
        <f t="shared" si="10"/>
        <v>0.4708095359</v>
      </c>
      <c r="BZ23" s="177">
        <f t="shared" si="10"/>
        <v>0.4722601257</v>
      </c>
      <c r="CA23" s="177">
        <f t="shared" si="10"/>
        <v>0.4736585992</v>
      </c>
      <c r="CB23" s="177">
        <f t="shared" si="10"/>
        <v>0.4750076475</v>
      </c>
      <c r="CC23" s="177">
        <f t="shared" si="10"/>
        <v>0.4763099238</v>
      </c>
      <c r="CD23" s="177">
        <f t="shared" si="10"/>
        <v>0.4775675978</v>
      </c>
      <c r="CE23" s="177">
        <f t="shared" si="10"/>
        <v>0.4787831297</v>
      </c>
      <c r="CF23" s="177">
        <f t="shared" si="10"/>
        <v>0.4799585379</v>
      </c>
      <c r="CG23" s="177">
        <f t="shared" si="10"/>
        <v>0.4810957095</v>
      </c>
      <c r="CH23" s="177">
        <f t="shared" si="10"/>
        <v>0.4821966813</v>
      </c>
      <c r="CI23" s="177">
        <f t="shared" si="10"/>
        <v>0.4832629552</v>
      </c>
      <c r="CJ23" s="177">
        <f t="shared" si="10"/>
        <v>0.484296212</v>
      </c>
      <c r="CK23" s="177">
        <f t="shared" si="10"/>
        <v>0.4852979621</v>
      </c>
      <c r="CL23" s="177">
        <f t="shared" si="10"/>
        <v>0.4862696914</v>
      </c>
      <c r="CM23" s="177">
        <f t="shared" si="10"/>
        <v>0.4873155515</v>
      </c>
      <c r="CN23" s="177">
        <f t="shared" si="10"/>
        <v>0.4883277325</v>
      </c>
      <c r="CO23" s="177">
        <f t="shared" si="10"/>
        <v>0.4893078154</v>
      </c>
      <c r="CP23" s="177">
        <f t="shared" si="10"/>
        <v>0.490257102</v>
      </c>
      <c r="CQ23" s="177">
        <f t="shared" si="10"/>
        <v>0.4911772136</v>
      </c>
      <c r="CR23" s="177">
        <f t="shared" si="10"/>
        <v>0.4920694137</v>
      </c>
      <c r="CS23" s="177">
        <f t="shared" si="10"/>
        <v>0.4929348896</v>
      </c>
      <c r="CT23" s="177">
        <f t="shared" si="10"/>
        <v>0.4937750114</v>
      </c>
      <c r="CU23" s="177">
        <f t="shared" si="10"/>
        <v>0.4945906936</v>
      </c>
      <c r="CV23" s="177">
        <f t="shared" si="10"/>
        <v>0.4953829863</v>
      </c>
      <c r="CW23" s="177">
        <f t="shared" si="10"/>
        <v>0.4961530598</v>
      </c>
      <c r="CX23" s="177">
        <f t="shared" si="10"/>
        <v>0.4969017226</v>
      </c>
      <c r="CY23" s="177">
        <f t="shared" si="10"/>
        <v>0.4976297359</v>
      </c>
      <c r="CZ23" s="177">
        <f t="shared" si="10"/>
        <v>0.4984156142</v>
      </c>
      <c r="DA23" s="177">
        <f t="shared" si="10"/>
        <v>0.4991782801</v>
      </c>
      <c r="DB23" s="177">
        <f t="shared" si="10"/>
        <v>0.499918786</v>
      </c>
      <c r="DC23" s="177">
        <f t="shared" si="10"/>
        <v>0.5006379001</v>
      </c>
      <c r="DD23" s="177">
        <f t="shared" si="10"/>
        <v>0.5013367147</v>
      </c>
      <c r="DE23" s="177">
        <f t="shared" si="10"/>
        <v>0.5020160196</v>
      </c>
      <c r="DF23" s="177">
        <f t="shared" si="10"/>
        <v>0.5026765607</v>
      </c>
      <c r="DG23" s="177">
        <f t="shared" si="10"/>
        <v>0.5033192786</v>
      </c>
      <c r="DH23" s="177">
        <f t="shared" si="10"/>
        <v>0.5039447167</v>
      </c>
      <c r="DI23" s="177">
        <f t="shared" si="10"/>
        <v>0.5045535592</v>
      </c>
      <c r="DJ23" s="177">
        <f t="shared" si="10"/>
        <v>0.5051465698</v>
      </c>
      <c r="DK23" s="177">
        <f t="shared" si="10"/>
        <v>0.5057243039</v>
      </c>
      <c r="DL23" s="177">
        <f t="shared" si="10"/>
        <v>0.5062873431</v>
      </c>
      <c r="DM23" s="177">
        <f t="shared" si="10"/>
        <v>0.5068963711</v>
      </c>
      <c r="DN23" s="177">
        <f t="shared" si="10"/>
        <v>0.5074887315</v>
      </c>
      <c r="DO23" s="177">
        <f t="shared" si="10"/>
        <v>0.5080649158</v>
      </c>
      <c r="DP23" s="177">
        <f t="shared" si="10"/>
        <v>0.5086257473</v>
      </c>
      <c r="DQ23" s="177">
        <f t="shared" si="10"/>
        <v>0.509171776</v>
      </c>
      <c r="DR23" s="177">
        <f t="shared" si="10"/>
        <v>0.5097035231</v>
      </c>
      <c r="DS23" s="177">
        <f t="shared" si="10"/>
        <v>0.5102217069</v>
      </c>
      <c r="DT23" s="177">
        <f t="shared" si="10"/>
        <v>0.5107267368</v>
      </c>
      <c r="DU23" s="177">
        <f t="shared" si="10"/>
        <v>0.5112190498</v>
      </c>
      <c r="DV23" s="177">
        <f t="shared" si="10"/>
        <v>0.5116991181</v>
      </c>
      <c r="DW23" s="177">
        <f t="shared" si="10"/>
        <v>0.5121674992</v>
      </c>
      <c r="DX23" s="177">
        <f t="shared" si="10"/>
        <v>0.512624614</v>
      </c>
      <c r="DY23" s="177">
        <f t="shared" si="10"/>
        <v>0.5130707124</v>
      </c>
      <c r="DZ23" s="177">
        <f t="shared" si="10"/>
        <v>0.513554101</v>
      </c>
      <c r="EA23" s="177">
        <f t="shared" si="10"/>
        <v>0.5140250053</v>
      </c>
      <c r="EB23" s="177">
        <f t="shared" si="10"/>
        <v>0.5144838961</v>
      </c>
      <c r="EC23" s="177">
        <f t="shared" si="10"/>
        <v>0.5149312275</v>
      </c>
      <c r="ED23" s="177">
        <f t="shared" si="10"/>
        <v>0.5153674275</v>
      </c>
      <c r="EE23" s="177">
        <f t="shared" si="10"/>
        <v>0.5157929127</v>
      </c>
      <c r="EF23" s="177">
        <f t="shared" si="10"/>
        <v>0.5162080701</v>
      </c>
      <c r="EG23" s="177">
        <f t="shared" si="10"/>
        <v>0.5166132178</v>
      </c>
      <c r="EH23" s="177">
        <f t="shared" si="10"/>
        <v>0.5170088173</v>
      </c>
      <c r="EI23" s="177">
        <f t="shared" si="10"/>
        <v>0.5173952007</v>
      </c>
      <c r="EJ23" s="177">
        <f t="shared" si="10"/>
        <v>0.5177725395</v>
      </c>
      <c r="EK23" s="177">
        <f t="shared" si="10"/>
        <v>0.5181412943</v>
      </c>
      <c r="EL23" s="177">
        <f t="shared" si="10"/>
        <v>0.518501706</v>
      </c>
      <c r="EM23" s="177">
        <f t="shared" si="10"/>
        <v>0.518892721</v>
      </c>
      <c r="EN23" s="177">
        <f t="shared" si="10"/>
        <v>0.5192741445</v>
      </c>
      <c r="EO23" s="177">
        <f t="shared" si="10"/>
        <v>0.5196463278</v>
      </c>
      <c r="EP23" s="177">
        <f t="shared" si="10"/>
        <v>0.5200096025</v>
      </c>
      <c r="EQ23" s="177">
        <f t="shared" si="10"/>
        <v>0.5203642807</v>
      </c>
      <c r="ER23" s="177">
        <f t="shared" si="10"/>
        <v>0.5207106718</v>
      </c>
      <c r="ES23" s="177">
        <f t="shared" si="10"/>
        <v>0.5210490592</v>
      </c>
      <c r="ET23" s="177">
        <f t="shared" si="10"/>
        <v>0.5213796655</v>
      </c>
      <c r="EU23" s="177">
        <f t="shared" si="10"/>
        <v>0.5217029029</v>
      </c>
      <c r="EV23" s="177">
        <f t="shared" si="10"/>
        <v>0.5220188755</v>
      </c>
      <c r="EW23" s="177">
        <f t="shared" si="10"/>
        <v>0.5223278198</v>
      </c>
      <c r="EX23" s="177">
        <f t="shared" si="10"/>
        <v>0.5226300647</v>
      </c>
      <c r="EY23" s="177">
        <f t="shared" si="10"/>
        <v>0.5229258274</v>
      </c>
      <c r="EZ23" s="177">
        <f t="shared" si="10"/>
        <v>0.5232469164</v>
      </c>
      <c r="FA23" s="177">
        <f t="shared" si="10"/>
        <v>0.5235606004</v>
      </c>
      <c r="FB23" s="177">
        <f t="shared" si="10"/>
        <v>0.5238670196</v>
      </c>
      <c r="FC23" s="177">
        <f t="shared" si="10"/>
        <v>0.5241663152</v>
      </c>
      <c r="FD23" s="177">
        <f t="shared" si="10"/>
        <v>0.5244588832</v>
      </c>
      <c r="FE23" s="177">
        <f t="shared" si="10"/>
        <v>0.5247448988</v>
      </c>
      <c r="FF23" s="177">
        <f t="shared" si="10"/>
        <v>0.5250245749</v>
      </c>
      <c r="FG23" s="177">
        <f t="shared" si="10"/>
        <v>0.5252981292</v>
      </c>
      <c r="FH23" s="177">
        <f t="shared" si="10"/>
        <v>0.5255657562</v>
      </c>
      <c r="FI23" s="177">
        <f t="shared" si="10"/>
        <v>0.5258275975</v>
      </c>
      <c r="FJ23" s="177">
        <f t="shared" si="10"/>
        <v>0.5260839772</v>
      </c>
      <c r="FK23" s="177">
        <f t="shared" si="10"/>
        <v>0.5263349335</v>
      </c>
      <c r="FL23" s="177">
        <f t="shared" si="10"/>
        <v>0.5265806306</v>
      </c>
      <c r="FM23" s="177">
        <f t="shared" si="10"/>
        <v>0.5268477739</v>
      </c>
      <c r="FN23" s="177">
        <f t="shared" si="10"/>
        <v>0.5271088756</v>
      </c>
      <c r="FO23" s="177">
        <f t="shared" si="10"/>
        <v>0.5273641589</v>
      </c>
      <c r="FP23" s="177">
        <f t="shared" si="10"/>
        <v>0.5276138113</v>
      </c>
      <c r="FQ23" s="177">
        <f t="shared" si="10"/>
        <v>0.5278579672</v>
      </c>
      <c r="FR23" s="177">
        <f t="shared" si="10"/>
        <v>0.528096903</v>
      </c>
      <c r="FS23" s="177">
        <f t="shared" si="10"/>
        <v>0.5283307807</v>
      </c>
      <c r="FT23" s="177">
        <f t="shared" si="10"/>
        <v>0.5285596263</v>
      </c>
      <c r="FU23" s="177">
        <f t="shared" si="10"/>
        <v>0.5287837356</v>
      </c>
      <c r="FV23" s="177">
        <f t="shared" si="10"/>
        <v>0.5290032557</v>
      </c>
      <c r="FW23" s="177">
        <f t="shared" si="10"/>
        <v>0.529218187</v>
      </c>
      <c r="FX23" s="177">
        <f t="shared" si="10"/>
        <v>0.5294288494</v>
      </c>
      <c r="FY23" s="177">
        <f t="shared" si="10"/>
        <v>0.5296352439</v>
      </c>
      <c r="FZ23" s="177">
        <f t="shared" si="10"/>
        <v>0.5298597084</v>
      </c>
      <c r="GA23" s="177">
        <f t="shared" si="10"/>
        <v>0.53007938</v>
      </c>
      <c r="GB23" s="177">
        <f t="shared" si="10"/>
        <v>0.5302942685</v>
      </c>
      <c r="GC23" s="177">
        <f t="shared" si="10"/>
        <v>0.5305045216</v>
      </c>
      <c r="GD23" s="177">
        <f t="shared" si="10"/>
        <v>0.5307103829</v>
      </c>
      <c r="GE23" s="177">
        <f t="shared" si="10"/>
        <v>0.5309119845</v>
      </c>
      <c r="GF23" s="177">
        <f t="shared" si="10"/>
        <v>0.5311093273</v>
      </c>
    </row>
    <row r="24">
      <c r="A24" s="149"/>
      <c r="B24" s="149"/>
      <c r="C24" s="156">
        <v>1.0</v>
      </c>
      <c r="D24" s="20" t="s">
        <v>183</v>
      </c>
      <c r="E24" s="50" t="s">
        <v>187</v>
      </c>
      <c r="G24" s="177">
        <f t="shared" ref="G24:GF24" si="11">IF(G14&gt;0,G14/G$12,0)</f>
        <v>0.119047619</v>
      </c>
      <c r="H24" s="177">
        <f t="shared" si="11"/>
        <v>0.1111265122</v>
      </c>
      <c r="I24" s="177">
        <f t="shared" si="11"/>
        <v>0.1041938005</v>
      </c>
      <c r="J24" s="177">
        <f t="shared" si="11"/>
        <v>0.09807524691</v>
      </c>
      <c r="K24" s="177">
        <f t="shared" si="11"/>
        <v>0.09263547939</v>
      </c>
      <c r="L24" s="177">
        <f t="shared" si="11"/>
        <v>0.08776739564</v>
      </c>
      <c r="M24" s="177">
        <f t="shared" si="11"/>
        <v>0.08332922661</v>
      </c>
      <c r="N24" s="177">
        <f t="shared" si="11"/>
        <v>0.07931827224</v>
      </c>
      <c r="O24" s="177">
        <f t="shared" si="11"/>
        <v>0.07506733982</v>
      </c>
      <c r="P24" s="177">
        <f t="shared" si="11"/>
        <v>0.071248888</v>
      </c>
      <c r="Q24" s="177">
        <f t="shared" si="11"/>
        <v>0.07976482243</v>
      </c>
      <c r="R24" s="177">
        <f t="shared" si="11"/>
        <v>0.09243194968</v>
      </c>
      <c r="S24" s="177">
        <f t="shared" si="11"/>
        <v>0.1039647605</v>
      </c>
      <c r="T24" s="177">
        <f t="shared" si="11"/>
        <v>0.1145086892</v>
      </c>
      <c r="U24" s="177">
        <f t="shared" si="11"/>
        <v>0.124186323</v>
      </c>
      <c r="V24" s="177">
        <f t="shared" si="11"/>
        <v>0.1346003042</v>
      </c>
      <c r="W24" s="177">
        <f t="shared" si="11"/>
        <v>0.1440961718</v>
      </c>
      <c r="X24" s="177">
        <f t="shared" si="11"/>
        <v>0.1527901989</v>
      </c>
      <c r="Y24" s="177">
        <f t="shared" si="11"/>
        <v>0.1608483845</v>
      </c>
      <c r="Z24" s="177">
        <f t="shared" si="11"/>
        <v>0.1682742172</v>
      </c>
      <c r="AA24" s="177">
        <f t="shared" si="11"/>
        <v>0.1751387622</v>
      </c>
      <c r="AB24" s="177">
        <f t="shared" si="11"/>
        <v>0.1815035753</v>
      </c>
      <c r="AC24" s="177">
        <f t="shared" si="11"/>
        <v>0.1884227909</v>
      </c>
      <c r="AD24" s="177">
        <f t="shared" si="11"/>
        <v>0.1947963714</v>
      </c>
      <c r="AE24" s="177">
        <f t="shared" si="11"/>
        <v>0.200685959</v>
      </c>
      <c r="AF24" s="177">
        <f t="shared" si="11"/>
        <v>0.206144895</v>
      </c>
      <c r="AG24" s="177">
        <f t="shared" si="11"/>
        <v>0.2112189883</v>
      </c>
      <c r="AH24" s="177">
        <f t="shared" si="11"/>
        <v>0.2159470434</v>
      </c>
      <c r="AI24" s="177">
        <f t="shared" si="11"/>
        <v>0.2203636105</v>
      </c>
      <c r="AJ24" s="177">
        <f t="shared" si="11"/>
        <v>0.2244986507</v>
      </c>
      <c r="AK24" s="177">
        <f t="shared" si="11"/>
        <v>0.2283778546</v>
      </c>
      <c r="AL24" s="177">
        <f t="shared" si="11"/>
        <v>0.2320243765</v>
      </c>
      <c r="AM24" s="177">
        <f t="shared" si="11"/>
        <v>0.2358279986</v>
      </c>
      <c r="AN24" s="177">
        <f t="shared" si="11"/>
        <v>0.2393941643</v>
      </c>
      <c r="AO24" s="177">
        <f t="shared" si="11"/>
        <v>0.2427440454</v>
      </c>
      <c r="AP24" s="177">
        <f t="shared" si="11"/>
        <v>0.2458970329</v>
      </c>
      <c r="AQ24" s="177">
        <f t="shared" si="11"/>
        <v>0.2488701832</v>
      </c>
      <c r="AR24" s="177">
        <f t="shared" si="11"/>
        <v>0.2516779957</v>
      </c>
      <c r="AS24" s="177">
        <f t="shared" si="11"/>
        <v>0.2543340442</v>
      </c>
      <c r="AT24" s="177">
        <f t="shared" si="11"/>
        <v>0.2568505887</v>
      </c>
      <c r="AU24" s="177">
        <f t="shared" si="11"/>
        <v>0.2592379703</v>
      </c>
      <c r="AV24" s="177">
        <f t="shared" si="11"/>
        <v>0.2615060331</v>
      </c>
      <c r="AW24" s="177">
        <f t="shared" si="11"/>
        <v>0.2636636592</v>
      </c>
      <c r="AX24" s="177">
        <f t="shared" si="11"/>
        <v>0.265718376</v>
      </c>
      <c r="AY24" s="177">
        <f t="shared" si="11"/>
        <v>0.2676776149</v>
      </c>
      <c r="AZ24" s="177">
        <f t="shared" si="11"/>
        <v>0.2697505443</v>
      </c>
      <c r="BA24" s="177">
        <f t="shared" si="11"/>
        <v>0.2717214502</v>
      </c>
      <c r="BB24" s="177">
        <f t="shared" si="11"/>
        <v>0.2735979186</v>
      </c>
      <c r="BC24" s="177">
        <f t="shared" si="11"/>
        <v>0.2753866741</v>
      </c>
      <c r="BD24" s="177">
        <f t="shared" si="11"/>
        <v>0.2770934492</v>
      </c>
      <c r="BE24" s="177">
        <f t="shared" si="11"/>
        <v>0.2787238846</v>
      </c>
      <c r="BF24" s="177">
        <f t="shared" si="11"/>
        <v>0.2802830729</v>
      </c>
      <c r="BG24" s="177">
        <f t="shared" si="11"/>
        <v>0.2817754785</v>
      </c>
      <c r="BH24" s="177">
        <f t="shared" si="11"/>
        <v>0.2832052787</v>
      </c>
      <c r="BI24" s="177">
        <f t="shared" si="11"/>
        <v>0.2845763785</v>
      </c>
      <c r="BJ24" s="177">
        <f t="shared" si="11"/>
        <v>0.2858924443</v>
      </c>
      <c r="BK24" s="177">
        <f t="shared" si="11"/>
        <v>0.287156439</v>
      </c>
      <c r="BL24" s="177">
        <f t="shared" si="11"/>
        <v>0.2883715987</v>
      </c>
      <c r="BM24" s="177">
        <f t="shared" si="11"/>
        <v>0.289667942</v>
      </c>
      <c r="BN24" s="177">
        <f t="shared" si="11"/>
        <v>0.2909108065</v>
      </c>
      <c r="BO24" s="177">
        <f t="shared" si="11"/>
        <v>0.2921033971</v>
      </c>
      <c r="BP24" s="177">
        <f t="shared" si="11"/>
        <v>0.293248847</v>
      </c>
      <c r="BQ24" s="177">
        <f t="shared" si="11"/>
        <v>0.2943499695</v>
      </c>
      <c r="BR24" s="177">
        <f t="shared" si="11"/>
        <v>0.2954090631</v>
      </c>
      <c r="BS24" s="177">
        <f t="shared" si="11"/>
        <v>0.2964285968</v>
      </c>
      <c r="BT24" s="177">
        <f t="shared" si="11"/>
        <v>0.2974108106</v>
      </c>
      <c r="BU24" s="177">
        <f t="shared" si="11"/>
        <v>0.2983575938</v>
      </c>
      <c r="BV24" s="177">
        <f t="shared" si="11"/>
        <v>0.2992708885</v>
      </c>
      <c r="BW24" s="177">
        <f t="shared" si="11"/>
        <v>0.3001525457</v>
      </c>
      <c r="BX24" s="177">
        <f t="shared" si="11"/>
        <v>0.3010039355</v>
      </c>
      <c r="BY24" s="177">
        <f t="shared" si="11"/>
        <v>0.3018267717</v>
      </c>
      <c r="BZ24" s="177">
        <f t="shared" si="11"/>
        <v>0.3027093391</v>
      </c>
      <c r="CA24" s="177">
        <f t="shared" si="11"/>
        <v>0.3035600294</v>
      </c>
      <c r="CB24" s="177">
        <f t="shared" si="11"/>
        <v>0.3043806544</v>
      </c>
      <c r="CC24" s="177">
        <f t="shared" si="11"/>
        <v>0.3051727344</v>
      </c>
      <c r="CD24" s="177">
        <f t="shared" si="11"/>
        <v>0.3059379233</v>
      </c>
      <c r="CE24" s="177">
        <f t="shared" si="11"/>
        <v>0.3066773294</v>
      </c>
      <c r="CF24" s="177">
        <f t="shared" si="11"/>
        <v>0.3073923284</v>
      </c>
      <c r="CG24" s="177">
        <f t="shared" si="11"/>
        <v>0.3080842063</v>
      </c>
      <c r="CH24" s="177">
        <f t="shared" si="11"/>
        <v>0.3087538374</v>
      </c>
      <c r="CI24" s="177">
        <f t="shared" si="11"/>
        <v>0.3094024494</v>
      </c>
      <c r="CJ24" s="177">
        <f t="shared" si="11"/>
        <v>0.3100311109</v>
      </c>
      <c r="CK24" s="177">
        <f t="shared" si="11"/>
        <v>0.3106404711</v>
      </c>
      <c r="CL24" s="177">
        <f t="shared" si="11"/>
        <v>0.311231489</v>
      </c>
      <c r="CM24" s="177">
        <f t="shared" si="11"/>
        <v>0.3118678201</v>
      </c>
      <c r="CN24" s="177">
        <f t="shared" si="11"/>
        <v>0.3124835244</v>
      </c>
      <c r="CO24" s="177">
        <f t="shared" si="11"/>
        <v>0.3130796181</v>
      </c>
      <c r="CP24" s="177">
        <f t="shared" si="11"/>
        <v>0.3136571985</v>
      </c>
      <c r="CQ24" s="177">
        <f t="shared" si="11"/>
        <v>0.3142168968</v>
      </c>
      <c r="CR24" s="177">
        <f t="shared" si="11"/>
        <v>0.3147596167</v>
      </c>
      <c r="CS24" s="177">
        <f t="shared" si="11"/>
        <v>0.3152862076</v>
      </c>
      <c r="CT24" s="177">
        <f t="shared" si="11"/>
        <v>0.3157971674</v>
      </c>
      <c r="CU24" s="177">
        <f t="shared" si="11"/>
        <v>0.3162933413</v>
      </c>
      <c r="CV24" s="177">
        <f t="shared" si="11"/>
        <v>0.3167754091</v>
      </c>
      <c r="CW24" s="177">
        <f t="shared" si="11"/>
        <v>0.3172438397</v>
      </c>
      <c r="CX24" s="177">
        <f t="shared" si="11"/>
        <v>0.3176991695</v>
      </c>
      <c r="CY24" s="177">
        <f t="shared" si="11"/>
        <v>0.318142131</v>
      </c>
      <c r="CZ24" s="177">
        <f t="shared" si="11"/>
        <v>0.3186202194</v>
      </c>
      <c r="DA24" s="177">
        <f t="shared" si="11"/>
        <v>0.3190841407</v>
      </c>
      <c r="DB24" s="177">
        <f t="shared" si="11"/>
        <v>0.3195345039</v>
      </c>
      <c r="DC24" s="177">
        <f t="shared" si="11"/>
        <v>0.3199720565</v>
      </c>
      <c r="DD24" s="177">
        <f t="shared" si="11"/>
        <v>0.3203971372</v>
      </c>
      <c r="DE24" s="177">
        <f t="shared" si="11"/>
        <v>0.3208103504</v>
      </c>
      <c r="DF24" s="177">
        <f t="shared" si="11"/>
        <v>0.3212122669</v>
      </c>
      <c r="DG24" s="177">
        <f t="shared" si="11"/>
        <v>0.3216031499</v>
      </c>
      <c r="DH24" s="177">
        <f t="shared" si="11"/>
        <v>0.3219835959</v>
      </c>
      <c r="DI24" s="177">
        <f t="shared" si="11"/>
        <v>0.3223540596</v>
      </c>
      <c r="DJ24" s="177">
        <f t="shared" si="11"/>
        <v>0.3227147789</v>
      </c>
      <c r="DK24" s="177">
        <f t="shared" si="11"/>
        <v>0.3230662058</v>
      </c>
      <c r="DL24" s="177">
        <f t="shared" si="11"/>
        <v>0.3234087337</v>
      </c>
      <c r="DM24" s="177">
        <f t="shared" si="11"/>
        <v>0.3237792261</v>
      </c>
      <c r="DN24" s="177">
        <f t="shared" si="11"/>
        <v>0.3241394749</v>
      </c>
      <c r="DO24" s="177">
        <f t="shared" si="11"/>
        <v>0.3244900744</v>
      </c>
      <c r="DP24" s="177">
        <f t="shared" si="11"/>
        <v>0.3248312183</v>
      </c>
      <c r="DQ24" s="177">
        <f t="shared" si="11"/>
        <v>0.3251633579</v>
      </c>
      <c r="DR24" s="177">
        <f t="shared" si="11"/>
        <v>0.325486921</v>
      </c>
      <c r="DS24" s="177">
        <f t="shared" si="11"/>
        <v>0.3258020523</v>
      </c>
      <c r="DT24" s="177">
        <f t="shared" si="11"/>
        <v>0.3261092541</v>
      </c>
      <c r="DU24" s="177">
        <f t="shared" si="11"/>
        <v>0.3264087189</v>
      </c>
      <c r="DV24" s="177">
        <f t="shared" si="11"/>
        <v>0.3267008408</v>
      </c>
      <c r="DW24" s="177">
        <f t="shared" si="11"/>
        <v>0.3269857468</v>
      </c>
      <c r="DX24" s="177">
        <f t="shared" si="11"/>
        <v>0.3272637348</v>
      </c>
      <c r="DY24" s="177">
        <f t="shared" si="11"/>
        <v>0.3275351892</v>
      </c>
      <c r="DZ24" s="177">
        <f t="shared" si="11"/>
        <v>0.3278292623</v>
      </c>
      <c r="EA24" s="177">
        <f t="shared" si="11"/>
        <v>0.3281157023</v>
      </c>
      <c r="EB24" s="177">
        <f t="shared" si="11"/>
        <v>0.3283948347</v>
      </c>
      <c r="EC24" s="177">
        <f t="shared" si="11"/>
        <v>0.3286669358</v>
      </c>
      <c r="ED24" s="177">
        <f t="shared" si="11"/>
        <v>0.3289323047</v>
      </c>
      <c r="EE24" s="177">
        <f t="shared" si="11"/>
        <v>0.3291911168</v>
      </c>
      <c r="EF24" s="177">
        <f t="shared" si="11"/>
        <v>0.3294436468</v>
      </c>
      <c r="EG24" s="177">
        <f t="shared" si="11"/>
        <v>0.3296901902</v>
      </c>
      <c r="EH24" s="177">
        <f t="shared" si="11"/>
        <v>0.3299308223</v>
      </c>
      <c r="EI24" s="177">
        <f t="shared" si="11"/>
        <v>0.3301657854</v>
      </c>
      <c r="EJ24" s="177">
        <f t="shared" si="11"/>
        <v>0.3303954094</v>
      </c>
      <c r="EK24" s="177">
        <f t="shared" si="11"/>
        <v>0.3306197123</v>
      </c>
      <c r="EL24" s="177">
        <f t="shared" si="11"/>
        <v>0.3308389403</v>
      </c>
      <c r="EM24" s="177">
        <f t="shared" si="11"/>
        <v>0.3310768536</v>
      </c>
      <c r="EN24" s="177">
        <f t="shared" si="11"/>
        <v>0.3313088616</v>
      </c>
      <c r="EO24" s="177">
        <f t="shared" si="11"/>
        <v>0.331535249</v>
      </c>
      <c r="EP24" s="177">
        <f t="shared" si="11"/>
        <v>0.3317562177</v>
      </c>
      <c r="EQ24" s="177">
        <f t="shared" si="11"/>
        <v>0.3319719943</v>
      </c>
      <c r="ER24" s="177">
        <f t="shared" si="11"/>
        <v>0.3321826928</v>
      </c>
      <c r="ES24" s="177">
        <f t="shared" si="11"/>
        <v>0.3323885228</v>
      </c>
      <c r="ET24" s="177">
        <f t="shared" si="11"/>
        <v>0.3325897171</v>
      </c>
      <c r="EU24" s="177">
        <f t="shared" si="11"/>
        <v>0.3327862699</v>
      </c>
      <c r="EV24" s="177">
        <f t="shared" si="11"/>
        <v>0.3329784654</v>
      </c>
      <c r="EW24" s="177">
        <f t="shared" si="11"/>
        <v>0.3331664798</v>
      </c>
      <c r="EX24" s="177">
        <f t="shared" si="11"/>
        <v>0.3333503241</v>
      </c>
      <c r="EY24" s="177">
        <f t="shared" si="11"/>
        <v>0.3335302271</v>
      </c>
      <c r="EZ24" s="177">
        <f t="shared" si="11"/>
        <v>0.3337256003</v>
      </c>
      <c r="FA24" s="177">
        <f t="shared" si="11"/>
        <v>0.3339163386</v>
      </c>
      <c r="FB24" s="177">
        <f t="shared" si="11"/>
        <v>0.3341027236</v>
      </c>
      <c r="FC24" s="177">
        <f t="shared" si="11"/>
        <v>0.3342848714</v>
      </c>
      <c r="FD24" s="177">
        <f t="shared" si="11"/>
        <v>0.3344628285</v>
      </c>
      <c r="FE24" s="177">
        <f t="shared" si="11"/>
        <v>0.3346368</v>
      </c>
      <c r="FF24" s="177">
        <f t="shared" si="11"/>
        <v>0.3348069501</v>
      </c>
      <c r="FG24" s="177">
        <f t="shared" si="11"/>
        <v>0.3349733415</v>
      </c>
      <c r="FH24" s="177">
        <f t="shared" si="11"/>
        <v>0.3351361276</v>
      </c>
      <c r="FI24" s="177">
        <f t="shared" si="11"/>
        <v>0.3352954858</v>
      </c>
      <c r="FJ24" s="177">
        <f t="shared" si="11"/>
        <v>0.3354513726</v>
      </c>
      <c r="FK24" s="177">
        <f t="shared" si="11"/>
        <v>0.3356040183</v>
      </c>
      <c r="FL24" s="177">
        <f t="shared" si="11"/>
        <v>0.3357535534</v>
      </c>
      <c r="FM24" s="177">
        <f t="shared" si="11"/>
        <v>0.335916021</v>
      </c>
      <c r="FN24" s="177">
        <f t="shared" si="11"/>
        <v>0.3360748721</v>
      </c>
      <c r="FO24" s="177">
        <f t="shared" si="11"/>
        <v>0.3362301487</v>
      </c>
      <c r="FP24" s="177">
        <f t="shared" si="11"/>
        <v>0.3363820002</v>
      </c>
      <c r="FQ24" s="177">
        <f t="shared" si="11"/>
        <v>0.3365306013</v>
      </c>
      <c r="FR24" s="177">
        <f t="shared" si="11"/>
        <v>0.3366759334</v>
      </c>
      <c r="FS24" s="177">
        <f t="shared" si="11"/>
        <v>0.3368181315</v>
      </c>
      <c r="FT24" s="177">
        <f t="shared" si="11"/>
        <v>0.3369574168</v>
      </c>
      <c r="FU24" s="177">
        <f t="shared" si="11"/>
        <v>0.3370937304</v>
      </c>
      <c r="FV24" s="177">
        <f t="shared" si="11"/>
        <v>0.337227254</v>
      </c>
      <c r="FW24" s="177">
        <f t="shared" si="11"/>
        <v>0.3373580723</v>
      </c>
      <c r="FX24" s="177">
        <f t="shared" si="11"/>
        <v>0.3374861513</v>
      </c>
      <c r="FY24" s="177">
        <f t="shared" si="11"/>
        <v>0.3376116896</v>
      </c>
      <c r="FZ24" s="177">
        <f t="shared" si="11"/>
        <v>0.3377483021</v>
      </c>
      <c r="GA24" s="177">
        <f t="shared" si="11"/>
        <v>0.3378818565</v>
      </c>
      <c r="GB24" s="177">
        <f t="shared" si="11"/>
        <v>0.338012561</v>
      </c>
      <c r="GC24" s="177">
        <f t="shared" si="11"/>
        <v>0.3381405368</v>
      </c>
      <c r="GD24" s="177">
        <f t="shared" si="11"/>
        <v>0.3382657496</v>
      </c>
      <c r="GE24" s="177">
        <f t="shared" si="11"/>
        <v>0.3383883152</v>
      </c>
      <c r="GF24" s="177">
        <f t="shared" si="11"/>
        <v>0.3385084353</v>
      </c>
    </row>
    <row r="25">
      <c r="A25" s="149"/>
      <c r="B25" s="149"/>
      <c r="C25" s="156">
        <v>1.0</v>
      </c>
      <c r="D25" s="20" t="s">
        <v>184</v>
      </c>
      <c r="E25" s="50" t="s">
        <v>187</v>
      </c>
      <c r="G25" s="177">
        <f t="shared" ref="G25:GF25" si="12">IF(G15&gt;0,G15/G$12,0)</f>
        <v>0.6952380952</v>
      </c>
      <c r="H25" s="177">
        <f t="shared" si="12"/>
        <v>0.7155161289</v>
      </c>
      <c r="I25" s="177">
        <f t="shared" si="12"/>
        <v>0.7332638708</v>
      </c>
      <c r="J25" s="177">
        <f t="shared" si="12"/>
        <v>0.7489273679</v>
      </c>
      <c r="K25" s="177">
        <f t="shared" si="12"/>
        <v>0.7628531728</v>
      </c>
      <c r="L25" s="177">
        <f t="shared" si="12"/>
        <v>0.7753154672</v>
      </c>
      <c r="M25" s="177">
        <f t="shared" si="12"/>
        <v>0.7866771799</v>
      </c>
      <c r="N25" s="177">
        <f t="shared" si="12"/>
        <v>0.7969452231</v>
      </c>
      <c r="O25" s="177">
        <f t="shared" si="12"/>
        <v>0.8078276101</v>
      </c>
      <c r="P25" s="177">
        <f t="shared" si="12"/>
        <v>0.8176028467</v>
      </c>
      <c r="Q25" s="177">
        <f t="shared" si="12"/>
        <v>0.814467023</v>
      </c>
      <c r="R25" s="177">
        <f t="shared" si="12"/>
        <v>0.7809767692</v>
      </c>
      <c r="S25" s="177">
        <f t="shared" si="12"/>
        <v>0.7504859024</v>
      </c>
      <c r="T25" s="177">
        <f t="shared" si="12"/>
        <v>0.72260849</v>
      </c>
      <c r="U25" s="177">
        <f t="shared" si="12"/>
        <v>0.6970220811</v>
      </c>
      <c r="V25" s="177">
        <f t="shared" si="12"/>
        <v>0.6694887854</v>
      </c>
      <c r="W25" s="177">
        <f t="shared" si="12"/>
        <v>0.6443829464</v>
      </c>
      <c r="X25" s="177">
        <f t="shared" si="12"/>
        <v>0.6213974466</v>
      </c>
      <c r="Y25" s="177">
        <f t="shared" si="12"/>
        <v>0.6000921696</v>
      </c>
      <c r="Z25" s="177">
        <f t="shared" si="12"/>
        <v>0.5804596863</v>
      </c>
      <c r="AA25" s="177">
        <f t="shared" si="12"/>
        <v>0.5623106119</v>
      </c>
      <c r="AB25" s="177">
        <f t="shared" si="12"/>
        <v>0.5454827717</v>
      </c>
      <c r="AC25" s="177">
        <f t="shared" si="12"/>
        <v>0.5271889594</v>
      </c>
      <c r="AD25" s="177">
        <f t="shared" si="12"/>
        <v>0.5103384987</v>
      </c>
      <c r="AE25" s="177">
        <f t="shared" si="12"/>
        <v>0.4947670868</v>
      </c>
      <c r="AF25" s="177">
        <f t="shared" si="12"/>
        <v>0.4803342695</v>
      </c>
      <c r="AG25" s="177">
        <f t="shared" si="12"/>
        <v>0.4669194268</v>
      </c>
      <c r="AH25" s="177">
        <f t="shared" si="12"/>
        <v>0.4544186585</v>
      </c>
      <c r="AI25" s="177">
        <f t="shared" si="12"/>
        <v>0.4427417426</v>
      </c>
      <c r="AJ25" s="177">
        <f t="shared" si="12"/>
        <v>0.4318095989</v>
      </c>
      <c r="AK25" s="177">
        <f t="shared" si="12"/>
        <v>0.4215533981</v>
      </c>
      <c r="AL25" s="177">
        <f t="shared" si="12"/>
        <v>0.411912118</v>
      </c>
      <c r="AM25" s="177">
        <f t="shared" si="12"/>
        <v>0.4018559875</v>
      </c>
      <c r="AN25" s="177">
        <f t="shared" si="12"/>
        <v>0.392427864</v>
      </c>
      <c r="AO25" s="177">
        <f t="shared" si="12"/>
        <v>0.3835708555</v>
      </c>
      <c r="AP25" s="177">
        <f t="shared" si="12"/>
        <v>0.3752346894</v>
      </c>
      <c r="AQ25" s="177">
        <f t="shared" si="12"/>
        <v>0.3673743997</v>
      </c>
      <c r="AR25" s="177">
        <f t="shared" si="12"/>
        <v>0.3599508287</v>
      </c>
      <c r="AS25" s="177">
        <f t="shared" si="12"/>
        <v>0.3529282669</v>
      </c>
      <c r="AT25" s="177">
        <f t="shared" si="12"/>
        <v>0.3462751529</v>
      </c>
      <c r="AU25" s="177">
        <f t="shared" si="12"/>
        <v>0.3399631551</v>
      </c>
      <c r="AV25" s="177">
        <f t="shared" si="12"/>
        <v>0.3339666243</v>
      </c>
      <c r="AW25" s="177">
        <f t="shared" si="12"/>
        <v>0.3282624178</v>
      </c>
      <c r="AX25" s="177">
        <f t="shared" si="12"/>
        <v>0.3228297334</v>
      </c>
      <c r="AY25" s="177">
        <f t="shared" si="12"/>
        <v>0.317649699</v>
      </c>
      <c r="AZ25" s="177">
        <f t="shared" si="12"/>
        <v>0.3121694388</v>
      </c>
      <c r="BA25" s="177">
        <f t="shared" si="12"/>
        <v>0.3069583315</v>
      </c>
      <c r="BB25" s="177">
        <f t="shared" si="12"/>
        <v>0.301997131</v>
      </c>
      <c r="BC25" s="177">
        <f t="shared" si="12"/>
        <v>0.2972681624</v>
      </c>
      <c r="BD25" s="177">
        <f t="shared" si="12"/>
        <v>0.292755607</v>
      </c>
      <c r="BE25" s="177">
        <f t="shared" si="12"/>
        <v>0.288444887</v>
      </c>
      <c r="BF25" s="177">
        <f t="shared" si="12"/>
        <v>0.2843226497</v>
      </c>
      <c r="BG25" s="177">
        <f t="shared" si="12"/>
        <v>0.2803768696</v>
      </c>
      <c r="BH25" s="177">
        <f t="shared" si="12"/>
        <v>0.2765966079</v>
      </c>
      <c r="BI25" s="177">
        <f t="shared" si="12"/>
        <v>0.2729715446</v>
      </c>
      <c r="BJ25" s="177">
        <f t="shared" si="12"/>
        <v>0.2694922676</v>
      </c>
      <c r="BK25" s="177">
        <f t="shared" si="12"/>
        <v>0.2661502002</v>
      </c>
      <c r="BL25" s="177">
        <f t="shared" si="12"/>
        <v>0.2629374266</v>
      </c>
      <c r="BM25" s="177">
        <f t="shared" si="12"/>
        <v>0.259510361</v>
      </c>
      <c r="BN25" s="177">
        <f t="shared" si="12"/>
        <v>0.2562243355</v>
      </c>
      <c r="BO25" s="177">
        <f t="shared" si="12"/>
        <v>0.2530710465</v>
      </c>
      <c r="BP25" s="177">
        <f t="shared" si="12"/>
        <v>0.250042576</v>
      </c>
      <c r="BQ25" s="177">
        <f t="shared" si="12"/>
        <v>0.2471315748</v>
      </c>
      <c r="BR25" s="177">
        <f t="shared" si="12"/>
        <v>0.2443314177</v>
      </c>
      <c r="BS25" s="177">
        <f t="shared" si="12"/>
        <v>0.2416358539</v>
      </c>
      <c r="BT25" s="177">
        <f t="shared" si="12"/>
        <v>0.2390390548</v>
      </c>
      <c r="BU25" s="177">
        <f t="shared" si="12"/>
        <v>0.2365358356</v>
      </c>
      <c r="BV25" s="177">
        <f t="shared" si="12"/>
        <v>0.2341211573</v>
      </c>
      <c r="BW25" s="177">
        <f t="shared" si="12"/>
        <v>0.2317903691</v>
      </c>
      <c r="BX25" s="177">
        <f t="shared" si="12"/>
        <v>0.2295392071</v>
      </c>
      <c r="BY25" s="177">
        <f t="shared" si="12"/>
        <v>0.2273636924</v>
      </c>
      <c r="BZ25" s="177">
        <f t="shared" si="12"/>
        <v>0.2250305352</v>
      </c>
      <c r="CA25" s="177">
        <f t="shared" si="12"/>
        <v>0.2227813713</v>
      </c>
      <c r="CB25" s="177">
        <f t="shared" si="12"/>
        <v>0.2206116981</v>
      </c>
      <c r="CC25" s="177">
        <f t="shared" si="12"/>
        <v>0.2185173419</v>
      </c>
      <c r="CD25" s="177">
        <f t="shared" si="12"/>
        <v>0.2164944789</v>
      </c>
      <c r="CE25" s="177">
        <f t="shared" si="12"/>
        <v>0.2145395409</v>
      </c>
      <c r="CF25" s="177">
        <f t="shared" si="12"/>
        <v>0.2126491337</v>
      </c>
      <c r="CG25" s="177">
        <f t="shared" si="12"/>
        <v>0.2108200842</v>
      </c>
      <c r="CH25" s="177">
        <f t="shared" si="12"/>
        <v>0.2090494812</v>
      </c>
      <c r="CI25" s="177">
        <f t="shared" si="12"/>
        <v>0.2073345955</v>
      </c>
      <c r="CJ25" s="177">
        <f t="shared" si="12"/>
        <v>0.205672677</v>
      </c>
      <c r="CK25" s="177">
        <f t="shared" si="12"/>
        <v>0.2040615668</v>
      </c>
      <c r="CL25" s="177">
        <f t="shared" si="12"/>
        <v>0.2024988196</v>
      </c>
      <c r="CM25" s="177">
        <f t="shared" si="12"/>
        <v>0.2008166284</v>
      </c>
      <c r="CN25" s="177">
        <f t="shared" si="12"/>
        <v>0.199188743</v>
      </c>
      <c r="CO25" s="177">
        <f t="shared" si="12"/>
        <v>0.1976125665</v>
      </c>
      <c r="CP25" s="177">
        <f t="shared" si="12"/>
        <v>0.1960856995</v>
      </c>
      <c r="CQ25" s="177">
        <f t="shared" si="12"/>
        <v>0.1946058895</v>
      </c>
      <c r="CR25" s="177">
        <f t="shared" si="12"/>
        <v>0.1931709696</v>
      </c>
      <c r="CS25" s="177">
        <f t="shared" si="12"/>
        <v>0.1917789027</v>
      </c>
      <c r="CT25" s="177">
        <f t="shared" si="12"/>
        <v>0.1904278213</v>
      </c>
      <c r="CU25" s="177">
        <f t="shared" si="12"/>
        <v>0.1891159651</v>
      </c>
      <c r="CV25" s="177">
        <f t="shared" si="12"/>
        <v>0.1878416045</v>
      </c>
      <c r="CW25" s="177">
        <f t="shared" si="12"/>
        <v>0.1866031005</v>
      </c>
      <c r="CX25" s="177">
        <f t="shared" si="12"/>
        <v>0.1853991079</v>
      </c>
      <c r="CY25" s="177">
        <f t="shared" si="12"/>
        <v>0.1842281331</v>
      </c>
      <c r="CZ25" s="177">
        <f t="shared" si="12"/>
        <v>0.1829641664</v>
      </c>
      <c r="DA25" s="177">
        <f t="shared" si="12"/>
        <v>0.1817375791</v>
      </c>
      <c r="DB25" s="177">
        <f t="shared" si="12"/>
        <v>0.1805467102</v>
      </c>
      <c r="DC25" s="177">
        <f t="shared" si="12"/>
        <v>0.1793900434</v>
      </c>
      <c r="DD25" s="177">
        <f t="shared" si="12"/>
        <v>0.1782661481</v>
      </c>
      <c r="DE25" s="177">
        <f t="shared" si="12"/>
        <v>0.1771736301</v>
      </c>
      <c r="DF25" s="177">
        <f t="shared" si="12"/>
        <v>0.1761111725</v>
      </c>
      <c r="DG25" s="177">
        <f t="shared" si="12"/>
        <v>0.1750775715</v>
      </c>
      <c r="DH25" s="177">
        <f t="shared" si="12"/>
        <v>0.1740716875</v>
      </c>
      <c r="DI25" s="177">
        <f t="shared" si="12"/>
        <v>0.1730923812</v>
      </c>
      <c r="DJ25" s="177">
        <f t="shared" si="12"/>
        <v>0.1721386513</v>
      </c>
      <c r="DK25" s="177">
        <f t="shared" si="12"/>
        <v>0.1712094903</v>
      </c>
      <c r="DL25" s="177">
        <f t="shared" si="12"/>
        <v>0.1703039232</v>
      </c>
      <c r="DM25" s="177">
        <f t="shared" si="12"/>
        <v>0.1693244028</v>
      </c>
      <c r="DN25" s="177">
        <f t="shared" si="12"/>
        <v>0.1683717936</v>
      </c>
      <c r="DO25" s="177">
        <f t="shared" si="12"/>
        <v>0.1674450098</v>
      </c>
      <c r="DP25" s="177">
        <f t="shared" si="12"/>
        <v>0.1665430344</v>
      </c>
      <c r="DQ25" s="177">
        <f t="shared" si="12"/>
        <v>0.1656648661</v>
      </c>
      <c r="DR25" s="177">
        <f t="shared" si="12"/>
        <v>0.164809556</v>
      </c>
      <c r="DS25" s="177">
        <f t="shared" si="12"/>
        <v>0.1639762408</v>
      </c>
      <c r="DT25" s="177">
        <f t="shared" si="12"/>
        <v>0.1631640091</v>
      </c>
      <c r="DU25" s="177">
        <f t="shared" si="12"/>
        <v>0.1623722313</v>
      </c>
      <c r="DV25" s="177">
        <f t="shared" si="12"/>
        <v>0.1616000411</v>
      </c>
      <c r="DW25" s="177">
        <f t="shared" si="12"/>
        <v>0.160846754</v>
      </c>
      <c r="DX25" s="177">
        <f t="shared" si="12"/>
        <v>0.1601116513</v>
      </c>
      <c r="DY25" s="177">
        <f t="shared" si="12"/>
        <v>0.1593940984</v>
      </c>
      <c r="DZ25" s="177">
        <f t="shared" si="12"/>
        <v>0.1586166367</v>
      </c>
      <c r="EA25" s="177">
        <f t="shared" si="12"/>
        <v>0.1578592925</v>
      </c>
      <c r="EB25" s="177">
        <f t="shared" si="12"/>
        <v>0.1571212691</v>
      </c>
      <c r="EC25" s="177">
        <f t="shared" si="12"/>
        <v>0.1564018367</v>
      </c>
      <c r="ED25" s="177">
        <f t="shared" si="12"/>
        <v>0.1557002678</v>
      </c>
      <c r="EE25" s="177">
        <f t="shared" si="12"/>
        <v>0.1550159705</v>
      </c>
      <c r="EF25" s="177">
        <f t="shared" si="12"/>
        <v>0.154348283</v>
      </c>
      <c r="EG25" s="177">
        <f t="shared" si="12"/>
        <v>0.153696592</v>
      </c>
      <c r="EH25" s="177">
        <f t="shared" si="12"/>
        <v>0.1530603603</v>
      </c>
      <c r="EI25" s="177">
        <f t="shared" si="12"/>
        <v>0.1524390139</v>
      </c>
      <c r="EJ25" s="177">
        <f t="shared" si="12"/>
        <v>0.1518320512</v>
      </c>
      <c r="EK25" s="177">
        <f t="shared" si="12"/>
        <v>0.1512389934</v>
      </c>
      <c r="EL25" s="177">
        <f t="shared" si="12"/>
        <v>0.1506593537</v>
      </c>
      <c r="EM25" s="177">
        <f t="shared" si="12"/>
        <v>0.1500304254</v>
      </c>
      <c r="EN25" s="177">
        <f t="shared" si="12"/>
        <v>0.1494169939</v>
      </c>
      <c r="EO25" s="177">
        <f t="shared" si="12"/>
        <v>0.1488184232</v>
      </c>
      <c r="EP25" s="177">
        <f t="shared" si="12"/>
        <v>0.1482341797</v>
      </c>
      <c r="EQ25" s="177">
        <f t="shared" si="12"/>
        <v>0.1476637251</v>
      </c>
      <c r="ER25" s="177">
        <f t="shared" si="12"/>
        <v>0.1471066354</v>
      </c>
      <c r="ES25" s="177">
        <f t="shared" si="12"/>
        <v>0.146562418</v>
      </c>
      <c r="ET25" s="177">
        <f t="shared" si="12"/>
        <v>0.1460306173</v>
      </c>
      <c r="EU25" s="177">
        <f t="shared" si="12"/>
        <v>0.1455108272</v>
      </c>
      <c r="EV25" s="177">
        <f t="shared" si="12"/>
        <v>0.1450026591</v>
      </c>
      <c r="EW25" s="177">
        <f t="shared" si="12"/>
        <v>0.1445057004</v>
      </c>
      <c r="EX25" s="177">
        <f t="shared" si="12"/>
        <v>0.1440196112</v>
      </c>
      <c r="EY25" s="177">
        <f t="shared" si="12"/>
        <v>0.1435439455</v>
      </c>
      <c r="EZ25" s="177">
        <f t="shared" si="12"/>
        <v>0.1430274834</v>
      </c>
      <c r="FA25" s="177">
        <f t="shared" si="12"/>
        <v>0.142523061</v>
      </c>
      <c r="FB25" s="177">
        <f t="shared" si="12"/>
        <v>0.1420302569</v>
      </c>
      <c r="FC25" s="177">
        <f t="shared" si="12"/>
        <v>0.1415488133</v>
      </c>
      <c r="FD25" s="177">
        <f t="shared" si="12"/>
        <v>0.1410782883</v>
      </c>
      <c r="FE25" s="177">
        <f t="shared" si="12"/>
        <v>0.1406183012</v>
      </c>
      <c r="FF25" s="177">
        <f t="shared" si="12"/>
        <v>0.140168475</v>
      </c>
      <c r="FG25" s="177">
        <f t="shared" si="12"/>
        <v>0.1397285292</v>
      </c>
      <c r="FH25" s="177">
        <f t="shared" si="12"/>
        <v>0.1392981162</v>
      </c>
      <c r="FI25" s="177">
        <f t="shared" si="12"/>
        <v>0.1388769166</v>
      </c>
      <c r="FJ25" s="177">
        <f t="shared" si="12"/>
        <v>0.1384646502</v>
      </c>
      <c r="FK25" s="177">
        <f t="shared" si="12"/>
        <v>0.1380610482</v>
      </c>
      <c r="FL25" s="177">
        <f t="shared" si="12"/>
        <v>0.137665816</v>
      </c>
      <c r="FM25" s="177">
        <f t="shared" si="12"/>
        <v>0.1372362052</v>
      </c>
      <c r="FN25" s="177">
        <f t="shared" si="12"/>
        <v>0.1368162523</v>
      </c>
      <c r="FO25" s="177">
        <f t="shared" si="12"/>
        <v>0.1364056924</v>
      </c>
      <c r="FP25" s="177">
        <f t="shared" si="12"/>
        <v>0.1360041885</v>
      </c>
      <c r="FQ25" s="177">
        <f t="shared" si="12"/>
        <v>0.1356114315</v>
      </c>
      <c r="FR25" s="177">
        <f t="shared" si="12"/>
        <v>0.1352271636</v>
      </c>
      <c r="FS25" s="177">
        <f t="shared" si="12"/>
        <v>0.1348510878</v>
      </c>
      <c r="FT25" s="177">
        <f t="shared" si="12"/>
        <v>0.1344829569</v>
      </c>
      <c r="FU25" s="177">
        <f t="shared" si="12"/>
        <v>0.134122534</v>
      </c>
      <c r="FV25" s="177">
        <f t="shared" si="12"/>
        <v>0.1337694904</v>
      </c>
      <c r="FW25" s="177">
        <f t="shared" si="12"/>
        <v>0.1334237407</v>
      </c>
      <c r="FX25" s="177">
        <f t="shared" si="12"/>
        <v>0.1330849993</v>
      </c>
      <c r="FY25" s="177">
        <f t="shared" si="12"/>
        <v>0.1327530665</v>
      </c>
      <c r="FZ25" s="177">
        <f t="shared" si="12"/>
        <v>0.1323919895</v>
      </c>
      <c r="GA25" s="177">
        <f t="shared" si="12"/>
        <v>0.1320387636</v>
      </c>
      <c r="GB25" s="177">
        <f t="shared" si="12"/>
        <v>0.1316931705</v>
      </c>
      <c r="GC25" s="177">
        <f t="shared" si="12"/>
        <v>0.1313549415</v>
      </c>
      <c r="GD25" s="177">
        <f t="shared" si="12"/>
        <v>0.1310238674</v>
      </c>
      <c r="GE25" s="177">
        <f t="shared" si="12"/>
        <v>0.1306997002</v>
      </c>
      <c r="GF25" s="177">
        <f t="shared" si="12"/>
        <v>0.1303822374</v>
      </c>
    </row>
    <row r="26">
      <c r="A26" s="149"/>
      <c r="B26" s="149"/>
      <c r="C26" s="156">
        <v>1.0</v>
      </c>
      <c r="D26" s="66" t="s">
        <v>190</v>
      </c>
      <c r="E26" s="21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  <c r="BR26" s="178"/>
      <c r="BS26" s="178"/>
      <c r="BT26" s="178"/>
      <c r="BU26" s="178"/>
      <c r="BV26" s="178"/>
      <c r="BW26" s="178"/>
      <c r="BX26" s="178"/>
      <c r="BY26" s="178"/>
      <c r="BZ26" s="178"/>
      <c r="CA26" s="178"/>
      <c r="CB26" s="178"/>
      <c r="CC26" s="178"/>
      <c r="CD26" s="178"/>
      <c r="CE26" s="178"/>
      <c r="CF26" s="178"/>
      <c r="CG26" s="178"/>
      <c r="CH26" s="178"/>
      <c r="CI26" s="178"/>
      <c r="CJ26" s="178"/>
      <c r="CK26" s="178"/>
      <c r="CL26" s="178"/>
      <c r="CM26" s="178"/>
      <c r="CN26" s="178"/>
      <c r="CO26" s="178"/>
      <c r="CP26" s="178"/>
      <c r="CQ26" s="178"/>
      <c r="CR26" s="178"/>
      <c r="CS26" s="178"/>
      <c r="CT26" s="178"/>
      <c r="CU26" s="178"/>
      <c r="CV26" s="178"/>
      <c r="CW26" s="178"/>
      <c r="CX26" s="178"/>
      <c r="CY26" s="178"/>
      <c r="CZ26" s="178"/>
      <c r="DA26" s="178"/>
      <c r="DB26" s="178"/>
      <c r="DC26" s="178"/>
      <c r="DD26" s="178"/>
      <c r="DE26" s="178"/>
      <c r="DF26" s="178"/>
      <c r="DG26" s="178"/>
      <c r="DH26" s="178"/>
      <c r="DI26" s="178"/>
      <c r="DJ26" s="178"/>
      <c r="DK26" s="178"/>
      <c r="DL26" s="178"/>
      <c r="DM26" s="178"/>
      <c r="DN26" s="178"/>
      <c r="DO26" s="178"/>
      <c r="DP26" s="178"/>
      <c r="DQ26" s="178"/>
      <c r="DR26" s="178"/>
      <c r="DS26" s="178"/>
      <c r="DT26" s="178"/>
      <c r="DU26" s="178"/>
      <c r="DV26" s="178"/>
      <c r="DW26" s="178"/>
      <c r="DX26" s="178"/>
      <c r="DY26" s="178"/>
      <c r="DZ26" s="178"/>
      <c r="EA26" s="178"/>
      <c r="EB26" s="178"/>
      <c r="EC26" s="178"/>
      <c r="ED26" s="178"/>
      <c r="EE26" s="178"/>
      <c r="EF26" s="178"/>
      <c r="EG26" s="178"/>
      <c r="EH26" s="178"/>
      <c r="EI26" s="178"/>
      <c r="EJ26" s="178"/>
      <c r="EK26" s="178"/>
      <c r="EL26" s="178"/>
      <c r="EM26" s="178"/>
      <c r="EN26" s="178"/>
      <c r="EO26" s="178"/>
      <c r="EP26" s="178"/>
      <c r="EQ26" s="178"/>
      <c r="ER26" s="178"/>
      <c r="ES26" s="178"/>
      <c r="ET26" s="178"/>
      <c r="EU26" s="178"/>
      <c r="EV26" s="178"/>
      <c r="EW26" s="178"/>
      <c r="EX26" s="178"/>
      <c r="EY26" s="178"/>
      <c r="EZ26" s="178"/>
      <c r="FA26" s="178"/>
      <c r="FB26" s="178"/>
      <c r="FC26" s="178"/>
      <c r="FD26" s="178"/>
      <c r="FE26" s="178"/>
      <c r="FF26" s="178"/>
      <c r="FG26" s="178"/>
      <c r="FH26" s="178"/>
      <c r="FI26" s="178"/>
      <c r="FJ26" s="178"/>
      <c r="FK26" s="178"/>
      <c r="FL26" s="178"/>
      <c r="FM26" s="178"/>
      <c r="FN26" s="178"/>
      <c r="FO26" s="178"/>
      <c r="FP26" s="178"/>
      <c r="FQ26" s="178"/>
      <c r="FR26" s="178"/>
      <c r="FS26" s="178"/>
      <c r="FT26" s="178"/>
      <c r="FU26" s="178"/>
      <c r="FV26" s="178"/>
      <c r="FW26" s="178"/>
      <c r="FX26" s="178"/>
      <c r="FY26" s="178"/>
      <c r="FZ26" s="178"/>
      <c r="GA26" s="178"/>
      <c r="GB26" s="178"/>
      <c r="GC26" s="178"/>
      <c r="GD26" s="178"/>
      <c r="GE26" s="178"/>
      <c r="GF26" s="178"/>
    </row>
    <row r="27">
      <c r="A27" s="149"/>
      <c r="B27" s="149"/>
      <c r="C27" s="156">
        <v>1.0</v>
      </c>
      <c r="D27" s="20" t="s">
        <v>191</v>
      </c>
      <c r="E27" s="50" t="s">
        <v>59</v>
      </c>
      <c r="G27" s="179">
        <f t="shared" ref="G27:GF27" si="13">IF(G18&gt;0,G31/G18,0)</f>
        <v>11</v>
      </c>
      <c r="H27" s="179">
        <f t="shared" si="13"/>
        <v>0</v>
      </c>
      <c r="I27" s="179">
        <f t="shared" si="13"/>
        <v>0</v>
      </c>
      <c r="J27" s="179">
        <f t="shared" si="13"/>
        <v>0</v>
      </c>
      <c r="K27" s="179">
        <f t="shared" si="13"/>
        <v>0</v>
      </c>
      <c r="L27" s="179">
        <f t="shared" si="13"/>
        <v>0</v>
      </c>
      <c r="M27" s="179">
        <f t="shared" si="13"/>
        <v>0</v>
      </c>
      <c r="N27" s="179">
        <f t="shared" si="13"/>
        <v>17.06308873</v>
      </c>
      <c r="O27" s="179">
        <f t="shared" si="13"/>
        <v>0</v>
      </c>
      <c r="P27" s="179">
        <f t="shared" si="13"/>
        <v>0</v>
      </c>
      <c r="Q27" s="179">
        <f t="shared" si="13"/>
        <v>0</v>
      </c>
      <c r="R27" s="179">
        <f t="shared" si="13"/>
        <v>0</v>
      </c>
      <c r="S27" s="179">
        <f t="shared" si="13"/>
        <v>0</v>
      </c>
      <c r="T27" s="179">
        <f t="shared" si="13"/>
        <v>0</v>
      </c>
      <c r="U27" s="179">
        <f t="shared" si="13"/>
        <v>19.7607882</v>
      </c>
      <c r="V27" s="179">
        <f t="shared" si="13"/>
        <v>0</v>
      </c>
      <c r="W27" s="179">
        <f t="shared" si="13"/>
        <v>0</v>
      </c>
      <c r="X27" s="179">
        <f t="shared" si="13"/>
        <v>0</v>
      </c>
      <c r="Y27" s="179">
        <f t="shared" si="13"/>
        <v>0</v>
      </c>
      <c r="Z27" s="179">
        <f t="shared" si="13"/>
        <v>0</v>
      </c>
      <c r="AA27" s="179">
        <f t="shared" si="13"/>
        <v>0</v>
      </c>
      <c r="AB27" s="179">
        <f t="shared" si="13"/>
        <v>24.377669</v>
      </c>
      <c r="AC27" s="179">
        <f t="shared" si="13"/>
        <v>0</v>
      </c>
      <c r="AD27" s="179">
        <f t="shared" si="13"/>
        <v>0</v>
      </c>
      <c r="AE27" s="179">
        <f t="shared" si="13"/>
        <v>0</v>
      </c>
      <c r="AF27" s="179">
        <f t="shared" si="13"/>
        <v>0</v>
      </c>
      <c r="AG27" s="179">
        <f t="shared" si="13"/>
        <v>0</v>
      </c>
      <c r="AH27" s="179">
        <f t="shared" si="13"/>
        <v>0</v>
      </c>
      <c r="AI27" s="179">
        <f t="shared" si="13"/>
        <v>0</v>
      </c>
      <c r="AJ27" s="179">
        <f t="shared" si="13"/>
        <v>0</v>
      </c>
      <c r="AK27" s="179">
        <f t="shared" si="13"/>
        <v>0</v>
      </c>
      <c r="AL27" s="179">
        <f t="shared" si="13"/>
        <v>28.44711177</v>
      </c>
      <c r="AM27" s="179">
        <f t="shared" si="13"/>
        <v>0</v>
      </c>
      <c r="AN27" s="179">
        <f t="shared" si="13"/>
        <v>0</v>
      </c>
      <c r="AO27" s="179">
        <f t="shared" si="13"/>
        <v>0</v>
      </c>
      <c r="AP27" s="179">
        <f t="shared" si="13"/>
        <v>0</v>
      </c>
      <c r="AQ27" s="179">
        <f t="shared" si="13"/>
        <v>0</v>
      </c>
      <c r="AR27" s="179">
        <f t="shared" si="13"/>
        <v>0</v>
      </c>
      <c r="AS27" s="179">
        <f t="shared" si="13"/>
        <v>0</v>
      </c>
      <c r="AT27" s="179">
        <f t="shared" si="13"/>
        <v>0</v>
      </c>
      <c r="AU27" s="179">
        <f t="shared" si="13"/>
        <v>0</v>
      </c>
      <c r="AV27" s="179">
        <f t="shared" si="13"/>
        <v>0</v>
      </c>
      <c r="AW27" s="179">
        <f t="shared" si="13"/>
        <v>0</v>
      </c>
      <c r="AX27" s="179">
        <f t="shared" si="13"/>
        <v>0</v>
      </c>
      <c r="AY27" s="179">
        <f t="shared" si="13"/>
        <v>31.31896162</v>
      </c>
      <c r="AZ27" s="179">
        <f t="shared" si="13"/>
        <v>0</v>
      </c>
      <c r="BA27" s="179">
        <f t="shared" si="13"/>
        <v>0</v>
      </c>
      <c r="BB27" s="179">
        <f t="shared" si="13"/>
        <v>0</v>
      </c>
      <c r="BC27" s="179">
        <f t="shared" si="13"/>
        <v>0</v>
      </c>
      <c r="BD27" s="179">
        <f t="shared" si="13"/>
        <v>0</v>
      </c>
      <c r="BE27" s="179">
        <f t="shared" si="13"/>
        <v>0</v>
      </c>
      <c r="BF27" s="179">
        <f t="shared" si="13"/>
        <v>0</v>
      </c>
      <c r="BG27" s="179">
        <f t="shared" si="13"/>
        <v>0</v>
      </c>
      <c r="BH27" s="179">
        <f t="shared" si="13"/>
        <v>0</v>
      </c>
      <c r="BI27" s="179">
        <f t="shared" si="13"/>
        <v>0</v>
      </c>
      <c r="BJ27" s="179">
        <f t="shared" si="13"/>
        <v>0</v>
      </c>
      <c r="BK27" s="179">
        <f t="shared" si="13"/>
        <v>0</v>
      </c>
      <c r="BL27" s="179">
        <f t="shared" si="13"/>
        <v>32.98585776</v>
      </c>
      <c r="BM27" s="179">
        <f t="shared" si="13"/>
        <v>0</v>
      </c>
      <c r="BN27" s="179">
        <f t="shared" si="13"/>
        <v>0</v>
      </c>
      <c r="BO27" s="179">
        <f t="shared" si="13"/>
        <v>0</v>
      </c>
      <c r="BP27" s="179">
        <f t="shared" si="13"/>
        <v>0</v>
      </c>
      <c r="BQ27" s="179">
        <f t="shared" si="13"/>
        <v>0</v>
      </c>
      <c r="BR27" s="179">
        <f t="shared" si="13"/>
        <v>0</v>
      </c>
      <c r="BS27" s="179">
        <f t="shared" si="13"/>
        <v>0</v>
      </c>
      <c r="BT27" s="179">
        <f t="shared" si="13"/>
        <v>0</v>
      </c>
      <c r="BU27" s="179">
        <f t="shared" si="13"/>
        <v>0</v>
      </c>
      <c r="BV27" s="179">
        <f t="shared" si="13"/>
        <v>0</v>
      </c>
      <c r="BW27" s="179">
        <f t="shared" si="13"/>
        <v>0</v>
      </c>
      <c r="BX27" s="179">
        <f t="shared" si="13"/>
        <v>0</v>
      </c>
      <c r="BY27" s="179">
        <f t="shared" si="13"/>
        <v>34.06966726</v>
      </c>
      <c r="BZ27" s="179">
        <f t="shared" si="13"/>
        <v>0</v>
      </c>
      <c r="CA27" s="179">
        <f t="shared" si="13"/>
        <v>0</v>
      </c>
      <c r="CB27" s="179">
        <f t="shared" si="13"/>
        <v>0</v>
      </c>
      <c r="CC27" s="179">
        <f t="shared" si="13"/>
        <v>0</v>
      </c>
      <c r="CD27" s="179">
        <f t="shared" si="13"/>
        <v>0</v>
      </c>
      <c r="CE27" s="179">
        <f t="shared" si="13"/>
        <v>0</v>
      </c>
      <c r="CF27" s="179">
        <f t="shared" si="13"/>
        <v>0</v>
      </c>
      <c r="CG27" s="179">
        <f t="shared" si="13"/>
        <v>0</v>
      </c>
      <c r="CH27" s="179">
        <f t="shared" si="13"/>
        <v>0</v>
      </c>
      <c r="CI27" s="179">
        <f t="shared" si="13"/>
        <v>0</v>
      </c>
      <c r="CJ27" s="179">
        <f t="shared" si="13"/>
        <v>0</v>
      </c>
      <c r="CK27" s="179">
        <f t="shared" si="13"/>
        <v>0</v>
      </c>
      <c r="CL27" s="179">
        <f t="shared" si="13"/>
        <v>34.82721488</v>
      </c>
      <c r="CM27" s="179">
        <f t="shared" si="13"/>
        <v>0</v>
      </c>
      <c r="CN27" s="179">
        <f t="shared" si="13"/>
        <v>0</v>
      </c>
      <c r="CO27" s="179">
        <f t="shared" si="13"/>
        <v>0</v>
      </c>
      <c r="CP27" s="179">
        <f t="shared" si="13"/>
        <v>0</v>
      </c>
      <c r="CQ27" s="179">
        <f t="shared" si="13"/>
        <v>0</v>
      </c>
      <c r="CR27" s="179">
        <f t="shared" si="13"/>
        <v>0</v>
      </c>
      <c r="CS27" s="179">
        <f t="shared" si="13"/>
        <v>0</v>
      </c>
      <c r="CT27" s="179">
        <f t="shared" si="13"/>
        <v>0</v>
      </c>
      <c r="CU27" s="179">
        <f t="shared" si="13"/>
        <v>0</v>
      </c>
      <c r="CV27" s="179">
        <f t="shared" si="13"/>
        <v>0</v>
      </c>
      <c r="CW27" s="179">
        <f t="shared" si="13"/>
        <v>0</v>
      </c>
      <c r="CX27" s="179">
        <f t="shared" si="13"/>
        <v>0</v>
      </c>
      <c r="CY27" s="179">
        <f t="shared" si="13"/>
        <v>35.38385706</v>
      </c>
      <c r="CZ27" s="179">
        <f t="shared" si="13"/>
        <v>0</v>
      </c>
      <c r="DA27" s="179">
        <f t="shared" si="13"/>
        <v>0</v>
      </c>
      <c r="DB27" s="179">
        <f t="shared" si="13"/>
        <v>0</v>
      </c>
      <c r="DC27" s="179">
        <f t="shared" si="13"/>
        <v>0</v>
      </c>
      <c r="DD27" s="179">
        <f t="shared" si="13"/>
        <v>0</v>
      </c>
      <c r="DE27" s="179">
        <f t="shared" si="13"/>
        <v>0</v>
      </c>
      <c r="DF27" s="179">
        <f t="shared" si="13"/>
        <v>0</v>
      </c>
      <c r="DG27" s="179">
        <f t="shared" si="13"/>
        <v>0</v>
      </c>
      <c r="DH27" s="179">
        <f t="shared" si="13"/>
        <v>0</v>
      </c>
      <c r="DI27" s="179">
        <f t="shared" si="13"/>
        <v>0</v>
      </c>
      <c r="DJ27" s="179">
        <f t="shared" si="13"/>
        <v>0</v>
      </c>
      <c r="DK27" s="179">
        <f t="shared" si="13"/>
        <v>0</v>
      </c>
      <c r="DL27" s="179">
        <f t="shared" si="13"/>
        <v>35.80807981</v>
      </c>
      <c r="DM27" s="179">
        <f t="shared" si="13"/>
        <v>0</v>
      </c>
      <c r="DN27" s="179">
        <f t="shared" si="13"/>
        <v>0</v>
      </c>
      <c r="DO27" s="179">
        <f t="shared" si="13"/>
        <v>0</v>
      </c>
      <c r="DP27" s="179">
        <f t="shared" si="13"/>
        <v>0</v>
      </c>
      <c r="DQ27" s="179">
        <f t="shared" si="13"/>
        <v>0</v>
      </c>
      <c r="DR27" s="179">
        <f t="shared" si="13"/>
        <v>0</v>
      </c>
      <c r="DS27" s="179">
        <f t="shared" si="13"/>
        <v>0</v>
      </c>
      <c r="DT27" s="179">
        <f t="shared" si="13"/>
        <v>0</v>
      </c>
      <c r="DU27" s="179">
        <f t="shared" si="13"/>
        <v>0</v>
      </c>
      <c r="DV27" s="179">
        <f t="shared" si="13"/>
        <v>0</v>
      </c>
      <c r="DW27" s="179">
        <f t="shared" si="13"/>
        <v>0</v>
      </c>
      <c r="DX27" s="179">
        <f t="shared" si="13"/>
        <v>0</v>
      </c>
      <c r="DY27" s="179">
        <f t="shared" si="13"/>
        <v>36.14046491</v>
      </c>
      <c r="DZ27" s="179">
        <f t="shared" si="13"/>
        <v>0</v>
      </c>
      <c r="EA27" s="179">
        <f t="shared" si="13"/>
        <v>0</v>
      </c>
      <c r="EB27" s="179">
        <f t="shared" si="13"/>
        <v>0</v>
      </c>
      <c r="EC27" s="179">
        <f t="shared" si="13"/>
        <v>0</v>
      </c>
      <c r="ED27" s="179">
        <f t="shared" si="13"/>
        <v>0</v>
      </c>
      <c r="EE27" s="179">
        <f t="shared" si="13"/>
        <v>0</v>
      </c>
      <c r="EF27" s="179">
        <f t="shared" si="13"/>
        <v>0</v>
      </c>
      <c r="EG27" s="179">
        <f t="shared" si="13"/>
        <v>0</v>
      </c>
      <c r="EH27" s="179">
        <f t="shared" si="13"/>
        <v>0</v>
      </c>
      <c r="EI27" s="179">
        <f t="shared" si="13"/>
        <v>0</v>
      </c>
      <c r="EJ27" s="179">
        <f t="shared" si="13"/>
        <v>0</v>
      </c>
      <c r="EK27" s="179">
        <f t="shared" si="13"/>
        <v>0</v>
      </c>
      <c r="EL27" s="179">
        <f t="shared" si="13"/>
        <v>36.40658359</v>
      </c>
      <c r="EM27" s="179">
        <f t="shared" si="13"/>
        <v>0</v>
      </c>
      <c r="EN27" s="179">
        <f t="shared" si="13"/>
        <v>0</v>
      </c>
      <c r="EO27" s="179">
        <f t="shared" si="13"/>
        <v>0</v>
      </c>
      <c r="EP27" s="179">
        <f t="shared" si="13"/>
        <v>0</v>
      </c>
      <c r="EQ27" s="179">
        <f t="shared" si="13"/>
        <v>0</v>
      </c>
      <c r="ER27" s="179">
        <f t="shared" si="13"/>
        <v>0</v>
      </c>
      <c r="ES27" s="179">
        <f t="shared" si="13"/>
        <v>0</v>
      </c>
      <c r="ET27" s="179">
        <f t="shared" si="13"/>
        <v>0</v>
      </c>
      <c r="EU27" s="179">
        <f t="shared" si="13"/>
        <v>0</v>
      </c>
      <c r="EV27" s="179">
        <f t="shared" si="13"/>
        <v>0</v>
      </c>
      <c r="EW27" s="179">
        <f t="shared" si="13"/>
        <v>0</v>
      </c>
      <c r="EX27" s="179">
        <f t="shared" si="13"/>
        <v>0</v>
      </c>
      <c r="EY27" s="179">
        <f t="shared" si="13"/>
        <v>36.62336554</v>
      </c>
      <c r="EZ27" s="179">
        <f t="shared" si="13"/>
        <v>0</v>
      </c>
      <c r="FA27" s="179">
        <f t="shared" si="13"/>
        <v>0</v>
      </c>
      <c r="FB27" s="179">
        <f t="shared" si="13"/>
        <v>0</v>
      </c>
      <c r="FC27" s="179">
        <f t="shared" si="13"/>
        <v>0</v>
      </c>
      <c r="FD27" s="179">
        <f t="shared" si="13"/>
        <v>0</v>
      </c>
      <c r="FE27" s="179">
        <f t="shared" si="13"/>
        <v>0</v>
      </c>
      <c r="FF27" s="179">
        <f t="shared" si="13"/>
        <v>0</v>
      </c>
      <c r="FG27" s="179">
        <f t="shared" si="13"/>
        <v>0</v>
      </c>
      <c r="FH27" s="179">
        <f t="shared" si="13"/>
        <v>0</v>
      </c>
      <c r="FI27" s="179">
        <f t="shared" si="13"/>
        <v>0</v>
      </c>
      <c r="FJ27" s="179">
        <f t="shared" si="13"/>
        <v>0</v>
      </c>
      <c r="FK27" s="179">
        <f t="shared" si="13"/>
        <v>0</v>
      </c>
      <c r="FL27" s="179">
        <f t="shared" si="13"/>
        <v>36.8024509</v>
      </c>
      <c r="FM27" s="179">
        <f t="shared" si="13"/>
        <v>0</v>
      </c>
      <c r="FN27" s="179">
        <f t="shared" si="13"/>
        <v>0</v>
      </c>
      <c r="FO27" s="179">
        <f t="shared" si="13"/>
        <v>0</v>
      </c>
      <c r="FP27" s="179">
        <f t="shared" si="13"/>
        <v>0</v>
      </c>
      <c r="FQ27" s="179">
        <f t="shared" si="13"/>
        <v>0</v>
      </c>
      <c r="FR27" s="179">
        <f t="shared" si="13"/>
        <v>0</v>
      </c>
      <c r="FS27" s="179">
        <f t="shared" si="13"/>
        <v>0</v>
      </c>
      <c r="FT27" s="179">
        <f t="shared" si="13"/>
        <v>0</v>
      </c>
      <c r="FU27" s="179">
        <f t="shared" si="13"/>
        <v>0</v>
      </c>
      <c r="FV27" s="179">
        <f t="shared" si="13"/>
        <v>0</v>
      </c>
      <c r="FW27" s="179">
        <f t="shared" si="13"/>
        <v>0</v>
      </c>
      <c r="FX27" s="179">
        <f t="shared" si="13"/>
        <v>0</v>
      </c>
      <c r="FY27" s="179">
        <f t="shared" si="13"/>
        <v>36.95212695</v>
      </c>
      <c r="FZ27" s="179">
        <f t="shared" si="13"/>
        <v>0</v>
      </c>
      <c r="GA27" s="179">
        <f t="shared" si="13"/>
        <v>0</v>
      </c>
      <c r="GB27" s="179">
        <f t="shared" si="13"/>
        <v>0</v>
      </c>
      <c r="GC27" s="179">
        <f t="shared" si="13"/>
        <v>0</v>
      </c>
      <c r="GD27" s="179">
        <f t="shared" si="13"/>
        <v>0</v>
      </c>
      <c r="GE27" s="179">
        <f t="shared" si="13"/>
        <v>0</v>
      </c>
      <c r="GF27" s="179">
        <f t="shared" si="13"/>
        <v>0</v>
      </c>
    </row>
    <row r="28">
      <c r="A28" s="149"/>
      <c r="B28" s="149"/>
      <c r="C28" s="156">
        <v>1.0</v>
      </c>
      <c r="D28" s="20" t="s">
        <v>182</v>
      </c>
      <c r="E28" s="50" t="s">
        <v>59</v>
      </c>
      <c r="G28" s="178">
        <f>IF(G$18&gt;0,Projet!$G$16,0)</f>
        <v>60</v>
      </c>
      <c r="H28" s="178">
        <f>IF(H$18&gt;0,Projet!$G$16,0)</f>
        <v>0</v>
      </c>
      <c r="I28" s="178">
        <f>IF(I$18&gt;0,Projet!$G$16,0)</f>
        <v>0</v>
      </c>
      <c r="J28" s="178">
        <f>IF(J$18&gt;0,Projet!$G$16,0)</f>
        <v>0</v>
      </c>
      <c r="K28" s="178">
        <f>IF(K$18&gt;0,Projet!$G$16,0)</f>
        <v>0</v>
      </c>
      <c r="L28" s="178">
        <f>IF(L$18&gt;0,Projet!$G$16,0)</f>
        <v>0</v>
      </c>
      <c r="M28" s="178">
        <f>IF(M$18&gt;0,Projet!$G$16,0)</f>
        <v>0</v>
      </c>
      <c r="N28" s="178">
        <f>IF(N$18&gt;0,Projet!$G$16,0)</f>
        <v>60</v>
      </c>
      <c r="O28" s="178">
        <f>IF(O$18&gt;0,Projet!$G$16,0)</f>
        <v>0</v>
      </c>
      <c r="P28" s="178">
        <f>IF(P$18&gt;0,Projet!$G$16,0)</f>
        <v>0</v>
      </c>
      <c r="Q28" s="178">
        <f>IF(Q$18&gt;0,Projet!$G$16,0)</f>
        <v>0</v>
      </c>
      <c r="R28" s="178">
        <f>IF(R$18&gt;0,Projet!$G$16,0)</f>
        <v>0</v>
      </c>
      <c r="S28" s="178">
        <f>IF(S$18&gt;0,Projet!$G$16,0)</f>
        <v>0</v>
      </c>
      <c r="T28" s="178">
        <f>IF(T$18&gt;0,Projet!$G$16,0)</f>
        <v>0</v>
      </c>
      <c r="U28" s="178">
        <f>IF(U$18&gt;0,Projet!$G$16,0)</f>
        <v>60</v>
      </c>
      <c r="V28" s="178">
        <f>IF(V$18&gt;0,Projet!$G$16,0)</f>
        <v>0</v>
      </c>
      <c r="W28" s="178">
        <f>IF(W$18&gt;0,Projet!$G$16,0)</f>
        <v>0</v>
      </c>
      <c r="X28" s="178">
        <f>IF(X$18&gt;0,Projet!$G$16,0)</f>
        <v>0</v>
      </c>
      <c r="Y28" s="178">
        <f>IF(Y$18&gt;0,Projet!$G$16,0)</f>
        <v>0</v>
      </c>
      <c r="Z28" s="178">
        <f>IF(Z$18&gt;0,Projet!$G$16,0)</f>
        <v>0</v>
      </c>
      <c r="AA28" s="178">
        <f>IF(AA$18&gt;0,Projet!$G$16,0)</f>
        <v>0</v>
      </c>
      <c r="AB28" s="178">
        <f>IF(AB$18&gt;0,Projet!$G$16,0)</f>
        <v>60</v>
      </c>
      <c r="AC28" s="178">
        <f>IF(AC$18&gt;0,Projet!$G$16,0)</f>
        <v>0</v>
      </c>
      <c r="AD28" s="178">
        <f>IF(AD$18&gt;0,Projet!$G$16,0)</f>
        <v>0</v>
      </c>
      <c r="AE28" s="178">
        <f>IF(AE$18&gt;0,Projet!$G$16,0)</f>
        <v>0</v>
      </c>
      <c r="AF28" s="178">
        <f>IF(AF$18&gt;0,Projet!$G$16,0)</f>
        <v>0</v>
      </c>
      <c r="AG28" s="178">
        <f>IF(AG$18&gt;0,Projet!$G$16,0)</f>
        <v>0</v>
      </c>
      <c r="AH28" s="178">
        <f>IF(AH$18&gt;0,Projet!$G$16,0)</f>
        <v>0</v>
      </c>
      <c r="AI28" s="178">
        <f>IF(AI$18&gt;0,Projet!$G$16,0)</f>
        <v>0</v>
      </c>
      <c r="AJ28" s="178">
        <f>IF(AJ$18&gt;0,Projet!$G$16,0)</f>
        <v>0</v>
      </c>
      <c r="AK28" s="178">
        <f>IF(AK$18&gt;0,Projet!$G$16,0)</f>
        <v>0</v>
      </c>
      <c r="AL28" s="178">
        <f>IF(AL$18&gt;0,Projet!$G$16,0)</f>
        <v>60</v>
      </c>
      <c r="AM28" s="178">
        <f>IF(AM$18&gt;0,Projet!$G$16,0)</f>
        <v>0</v>
      </c>
      <c r="AN28" s="178">
        <f>IF(AN$18&gt;0,Projet!$G$16,0)</f>
        <v>0</v>
      </c>
      <c r="AO28" s="178">
        <f>IF(AO$18&gt;0,Projet!$G$16,0)</f>
        <v>0</v>
      </c>
      <c r="AP28" s="178">
        <f>IF(AP$18&gt;0,Projet!$G$16,0)</f>
        <v>0</v>
      </c>
      <c r="AQ28" s="178">
        <f>IF(AQ$18&gt;0,Projet!$G$16,0)</f>
        <v>0</v>
      </c>
      <c r="AR28" s="178">
        <f>IF(AR$18&gt;0,Projet!$G$16,0)</f>
        <v>0</v>
      </c>
      <c r="AS28" s="178">
        <f>IF(AS$18&gt;0,Projet!$G$16,0)</f>
        <v>0</v>
      </c>
      <c r="AT28" s="178">
        <f>IF(AT$18&gt;0,Projet!$G$16,0)</f>
        <v>0</v>
      </c>
      <c r="AU28" s="178">
        <f>IF(AU$18&gt;0,Projet!$G$16,0)</f>
        <v>0</v>
      </c>
      <c r="AV28" s="178">
        <f>IF(AV$18&gt;0,Projet!$G$16,0)</f>
        <v>0</v>
      </c>
      <c r="AW28" s="178">
        <f>IF(AW$18&gt;0,Projet!$G$16,0)</f>
        <v>0</v>
      </c>
      <c r="AX28" s="178">
        <f>IF(AX$18&gt;0,Projet!$G$16,0)</f>
        <v>0</v>
      </c>
      <c r="AY28" s="178">
        <f>IF(AY$18&gt;0,Projet!$G$16,0)</f>
        <v>60</v>
      </c>
      <c r="AZ28" s="178">
        <f>IF(AZ$18&gt;0,Projet!$G$16,0)</f>
        <v>0</v>
      </c>
      <c r="BA28" s="178">
        <f>IF(BA$18&gt;0,Projet!$G$16,0)</f>
        <v>0</v>
      </c>
      <c r="BB28" s="178">
        <f>IF(BB$18&gt;0,Projet!$G$16,0)</f>
        <v>0</v>
      </c>
      <c r="BC28" s="178">
        <f>IF(BC$18&gt;0,Projet!$G$16,0)</f>
        <v>0</v>
      </c>
      <c r="BD28" s="178">
        <f>IF(BD$18&gt;0,Projet!$G$16,0)</f>
        <v>0</v>
      </c>
      <c r="BE28" s="178">
        <f>IF(BE$18&gt;0,Projet!$G$16,0)</f>
        <v>0</v>
      </c>
      <c r="BF28" s="178">
        <f>IF(BF$18&gt;0,Projet!$G$16,0)</f>
        <v>0</v>
      </c>
      <c r="BG28" s="178">
        <f>IF(BG$18&gt;0,Projet!$G$16,0)</f>
        <v>0</v>
      </c>
      <c r="BH28" s="178">
        <f>IF(BH$18&gt;0,Projet!$G$16,0)</f>
        <v>0</v>
      </c>
      <c r="BI28" s="178">
        <f>IF(BI$18&gt;0,Projet!$G$16,0)</f>
        <v>0</v>
      </c>
      <c r="BJ28" s="178">
        <f>IF(BJ$18&gt;0,Projet!$G$16,0)</f>
        <v>0</v>
      </c>
      <c r="BK28" s="178">
        <f>IF(BK$18&gt;0,Projet!$G$16,0)</f>
        <v>0</v>
      </c>
      <c r="BL28" s="178">
        <f>IF(BL$18&gt;0,Projet!$G$16,0)</f>
        <v>60</v>
      </c>
      <c r="BM28" s="178">
        <f>IF(BM$18&gt;0,Projet!$G$16,0)</f>
        <v>0</v>
      </c>
      <c r="BN28" s="178">
        <f>IF(BN$18&gt;0,Projet!$G$16,0)</f>
        <v>0</v>
      </c>
      <c r="BO28" s="178">
        <f>IF(BO$18&gt;0,Projet!$G$16,0)</f>
        <v>0</v>
      </c>
      <c r="BP28" s="178">
        <f>IF(BP$18&gt;0,Projet!$G$16,0)</f>
        <v>0</v>
      </c>
      <c r="BQ28" s="178">
        <f>IF(BQ$18&gt;0,Projet!$G$16,0)</f>
        <v>0</v>
      </c>
      <c r="BR28" s="178">
        <f>IF(BR$18&gt;0,Projet!$G$16,0)</f>
        <v>0</v>
      </c>
      <c r="BS28" s="178">
        <f>IF(BS$18&gt;0,Projet!$G$16,0)</f>
        <v>0</v>
      </c>
      <c r="BT28" s="178">
        <f>IF(BT$18&gt;0,Projet!$G$16,0)</f>
        <v>0</v>
      </c>
      <c r="BU28" s="178">
        <f>IF(BU$18&gt;0,Projet!$G$16,0)</f>
        <v>0</v>
      </c>
      <c r="BV28" s="178">
        <f>IF(BV$18&gt;0,Projet!$G$16,0)</f>
        <v>0</v>
      </c>
      <c r="BW28" s="178">
        <f>IF(BW$18&gt;0,Projet!$G$16,0)</f>
        <v>0</v>
      </c>
      <c r="BX28" s="178">
        <f>IF(BX$18&gt;0,Projet!$G$16,0)</f>
        <v>0</v>
      </c>
      <c r="BY28" s="178">
        <f>IF(BY$18&gt;0,Projet!$G$16,0)</f>
        <v>60</v>
      </c>
      <c r="BZ28" s="178">
        <f>IF(BZ$18&gt;0,Projet!$G$16,0)</f>
        <v>0</v>
      </c>
      <c r="CA28" s="178">
        <f>IF(CA$18&gt;0,Projet!$G$16,0)</f>
        <v>0</v>
      </c>
      <c r="CB28" s="178">
        <f>IF(CB$18&gt;0,Projet!$G$16,0)</f>
        <v>0</v>
      </c>
      <c r="CC28" s="178">
        <f>IF(CC$18&gt;0,Projet!$G$16,0)</f>
        <v>0</v>
      </c>
      <c r="CD28" s="178">
        <f>IF(CD$18&gt;0,Projet!$G$16,0)</f>
        <v>0</v>
      </c>
      <c r="CE28" s="178">
        <f>IF(CE$18&gt;0,Projet!$G$16,0)</f>
        <v>0</v>
      </c>
      <c r="CF28" s="178">
        <f>IF(CF$18&gt;0,Projet!$G$16,0)</f>
        <v>0</v>
      </c>
      <c r="CG28" s="178">
        <f>IF(CG$18&gt;0,Projet!$G$16,0)</f>
        <v>0</v>
      </c>
      <c r="CH28" s="178">
        <f>IF(CH$18&gt;0,Projet!$G$16,0)</f>
        <v>0</v>
      </c>
      <c r="CI28" s="178">
        <f>IF(CI$18&gt;0,Projet!$G$16,0)</f>
        <v>0</v>
      </c>
      <c r="CJ28" s="178">
        <f>IF(CJ$18&gt;0,Projet!$G$16,0)</f>
        <v>0</v>
      </c>
      <c r="CK28" s="178">
        <f>IF(CK$18&gt;0,Projet!$G$16,0)</f>
        <v>0</v>
      </c>
      <c r="CL28" s="178">
        <f>IF(CL$18&gt;0,Projet!$G$16,0)</f>
        <v>60</v>
      </c>
      <c r="CM28" s="178">
        <f>IF(CM$18&gt;0,Projet!$G$16,0)</f>
        <v>0</v>
      </c>
      <c r="CN28" s="178">
        <f>IF(CN$18&gt;0,Projet!$G$16,0)</f>
        <v>0</v>
      </c>
      <c r="CO28" s="178">
        <f>IF(CO$18&gt;0,Projet!$G$16,0)</f>
        <v>0</v>
      </c>
      <c r="CP28" s="178">
        <f>IF(CP$18&gt;0,Projet!$G$16,0)</f>
        <v>0</v>
      </c>
      <c r="CQ28" s="178">
        <f>IF(CQ$18&gt;0,Projet!$G$16,0)</f>
        <v>0</v>
      </c>
      <c r="CR28" s="178">
        <f>IF(CR$18&gt;0,Projet!$G$16,0)</f>
        <v>0</v>
      </c>
      <c r="CS28" s="178">
        <f>IF(CS$18&gt;0,Projet!$G$16,0)</f>
        <v>0</v>
      </c>
      <c r="CT28" s="178">
        <f>IF(CT$18&gt;0,Projet!$G$16,0)</f>
        <v>0</v>
      </c>
      <c r="CU28" s="178">
        <f>IF(CU$18&gt;0,Projet!$G$16,0)</f>
        <v>0</v>
      </c>
      <c r="CV28" s="178">
        <f>IF(CV$18&gt;0,Projet!$G$16,0)</f>
        <v>0</v>
      </c>
      <c r="CW28" s="178">
        <f>IF(CW$18&gt;0,Projet!$G$16,0)</f>
        <v>0</v>
      </c>
      <c r="CX28" s="178">
        <f>IF(CX$18&gt;0,Projet!$G$16,0)</f>
        <v>0</v>
      </c>
      <c r="CY28" s="178">
        <f>IF(CY$18&gt;0,Projet!$G$16,0)</f>
        <v>60</v>
      </c>
      <c r="CZ28" s="178">
        <f>IF(CZ$18&gt;0,Projet!$G$16,0)</f>
        <v>0</v>
      </c>
      <c r="DA28" s="178">
        <f>IF(DA$18&gt;0,Projet!$G$16,0)</f>
        <v>0</v>
      </c>
      <c r="DB28" s="178">
        <f>IF(DB$18&gt;0,Projet!$G$16,0)</f>
        <v>0</v>
      </c>
      <c r="DC28" s="178">
        <f>IF(DC$18&gt;0,Projet!$G$16,0)</f>
        <v>0</v>
      </c>
      <c r="DD28" s="178">
        <f>IF(DD$18&gt;0,Projet!$G$16,0)</f>
        <v>0</v>
      </c>
      <c r="DE28" s="178">
        <f>IF(DE$18&gt;0,Projet!$G$16,0)</f>
        <v>0</v>
      </c>
      <c r="DF28" s="178">
        <f>IF(DF$18&gt;0,Projet!$G$16,0)</f>
        <v>0</v>
      </c>
      <c r="DG28" s="178">
        <f>IF(DG$18&gt;0,Projet!$G$16,0)</f>
        <v>0</v>
      </c>
      <c r="DH28" s="178">
        <f>IF(DH$18&gt;0,Projet!$G$16,0)</f>
        <v>0</v>
      </c>
      <c r="DI28" s="178">
        <f>IF(DI$18&gt;0,Projet!$G$16,0)</f>
        <v>0</v>
      </c>
      <c r="DJ28" s="178">
        <f>IF(DJ$18&gt;0,Projet!$G$16,0)</f>
        <v>0</v>
      </c>
      <c r="DK28" s="178">
        <f>IF(DK$18&gt;0,Projet!$G$16,0)</f>
        <v>0</v>
      </c>
      <c r="DL28" s="178">
        <f>IF(DL$18&gt;0,Projet!$G$16,0)</f>
        <v>60</v>
      </c>
      <c r="DM28" s="178">
        <f>IF(DM$18&gt;0,Projet!$G$16,0)</f>
        <v>0</v>
      </c>
      <c r="DN28" s="178">
        <f>IF(DN$18&gt;0,Projet!$G$16,0)</f>
        <v>0</v>
      </c>
      <c r="DO28" s="178">
        <f>IF(DO$18&gt;0,Projet!$G$16,0)</f>
        <v>0</v>
      </c>
      <c r="DP28" s="178">
        <f>IF(DP$18&gt;0,Projet!$G$16,0)</f>
        <v>0</v>
      </c>
      <c r="DQ28" s="178">
        <f>IF(DQ$18&gt;0,Projet!$G$16,0)</f>
        <v>0</v>
      </c>
      <c r="DR28" s="178">
        <f>IF(DR$18&gt;0,Projet!$G$16,0)</f>
        <v>0</v>
      </c>
      <c r="DS28" s="178">
        <f>IF(DS$18&gt;0,Projet!$G$16,0)</f>
        <v>0</v>
      </c>
      <c r="DT28" s="178">
        <f>IF(DT$18&gt;0,Projet!$G$16,0)</f>
        <v>0</v>
      </c>
      <c r="DU28" s="178">
        <f>IF(DU$18&gt;0,Projet!$G$16,0)</f>
        <v>0</v>
      </c>
      <c r="DV28" s="178">
        <f>IF(DV$18&gt;0,Projet!$G$16,0)</f>
        <v>0</v>
      </c>
      <c r="DW28" s="178">
        <f>IF(DW$18&gt;0,Projet!$G$16,0)</f>
        <v>0</v>
      </c>
      <c r="DX28" s="178">
        <f>IF(DX$18&gt;0,Projet!$G$16,0)</f>
        <v>0</v>
      </c>
      <c r="DY28" s="178">
        <f>IF(DY$18&gt;0,Projet!$G$16,0)</f>
        <v>60</v>
      </c>
      <c r="DZ28" s="178">
        <f>IF(DZ$18&gt;0,Projet!$G$16,0)</f>
        <v>0</v>
      </c>
      <c r="EA28" s="178">
        <f>IF(EA$18&gt;0,Projet!$G$16,0)</f>
        <v>0</v>
      </c>
      <c r="EB28" s="178">
        <f>IF(EB$18&gt;0,Projet!$G$16,0)</f>
        <v>0</v>
      </c>
      <c r="EC28" s="178">
        <f>IF(EC$18&gt;0,Projet!$G$16,0)</f>
        <v>0</v>
      </c>
      <c r="ED28" s="178">
        <f>IF(ED$18&gt;0,Projet!$G$16,0)</f>
        <v>0</v>
      </c>
      <c r="EE28" s="178">
        <f>IF(EE$18&gt;0,Projet!$G$16,0)</f>
        <v>0</v>
      </c>
      <c r="EF28" s="178">
        <f>IF(EF$18&gt;0,Projet!$G$16,0)</f>
        <v>0</v>
      </c>
      <c r="EG28" s="178">
        <f>IF(EG$18&gt;0,Projet!$G$16,0)</f>
        <v>0</v>
      </c>
      <c r="EH28" s="178">
        <f>IF(EH$18&gt;0,Projet!$G$16,0)</f>
        <v>0</v>
      </c>
      <c r="EI28" s="178">
        <f>IF(EI$18&gt;0,Projet!$G$16,0)</f>
        <v>0</v>
      </c>
      <c r="EJ28" s="178">
        <f>IF(EJ$18&gt;0,Projet!$G$16,0)</f>
        <v>0</v>
      </c>
      <c r="EK28" s="178">
        <f>IF(EK$18&gt;0,Projet!$G$16,0)</f>
        <v>0</v>
      </c>
      <c r="EL28" s="178">
        <f>IF(EL$18&gt;0,Projet!$G$16,0)</f>
        <v>60</v>
      </c>
      <c r="EM28" s="178">
        <f>IF(EM$18&gt;0,Projet!$G$16,0)</f>
        <v>0</v>
      </c>
      <c r="EN28" s="178">
        <f>IF(EN$18&gt;0,Projet!$G$16,0)</f>
        <v>0</v>
      </c>
      <c r="EO28" s="178">
        <f>IF(EO$18&gt;0,Projet!$G$16,0)</f>
        <v>0</v>
      </c>
      <c r="EP28" s="178">
        <f>IF(EP$18&gt;0,Projet!$G$16,0)</f>
        <v>0</v>
      </c>
      <c r="EQ28" s="178">
        <f>IF(EQ$18&gt;0,Projet!$G$16,0)</f>
        <v>0</v>
      </c>
      <c r="ER28" s="178">
        <f>IF(ER$18&gt;0,Projet!$G$16,0)</f>
        <v>0</v>
      </c>
      <c r="ES28" s="178">
        <f>IF(ES$18&gt;0,Projet!$G$16,0)</f>
        <v>0</v>
      </c>
      <c r="ET28" s="178">
        <f>IF(ET$18&gt;0,Projet!$G$16,0)</f>
        <v>0</v>
      </c>
      <c r="EU28" s="178">
        <f>IF(EU$18&gt;0,Projet!$G$16,0)</f>
        <v>0</v>
      </c>
      <c r="EV28" s="178">
        <f>IF(EV$18&gt;0,Projet!$G$16,0)</f>
        <v>0</v>
      </c>
      <c r="EW28" s="178">
        <f>IF(EW$18&gt;0,Projet!$G$16,0)</f>
        <v>0</v>
      </c>
      <c r="EX28" s="178">
        <f>IF(EX$18&gt;0,Projet!$G$16,0)</f>
        <v>0</v>
      </c>
      <c r="EY28" s="178">
        <f>IF(EY$18&gt;0,Projet!$G$16,0)</f>
        <v>60</v>
      </c>
      <c r="EZ28" s="178">
        <f>IF(EZ$18&gt;0,Projet!$G$16,0)</f>
        <v>0</v>
      </c>
      <c r="FA28" s="178">
        <f>IF(FA$18&gt;0,Projet!$G$16,0)</f>
        <v>0</v>
      </c>
      <c r="FB28" s="178">
        <f>IF(FB$18&gt;0,Projet!$G$16,0)</f>
        <v>0</v>
      </c>
      <c r="FC28" s="178">
        <f>IF(FC$18&gt;0,Projet!$G$16,0)</f>
        <v>0</v>
      </c>
      <c r="FD28" s="178">
        <f>IF(FD$18&gt;0,Projet!$G$16,0)</f>
        <v>0</v>
      </c>
      <c r="FE28" s="178">
        <f>IF(FE$18&gt;0,Projet!$G$16,0)</f>
        <v>0</v>
      </c>
      <c r="FF28" s="178">
        <f>IF(FF$18&gt;0,Projet!$G$16,0)</f>
        <v>0</v>
      </c>
      <c r="FG28" s="178">
        <f>IF(FG$18&gt;0,Projet!$G$16,0)</f>
        <v>0</v>
      </c>
      <c r="FH28" s="178">
        <f>IF(FH$18&gt;0,Projet!$G$16,0)</f>
        <v>0</v>
      </c>
      <c r="FI28" s="178">
        <f>IF(FI$18&gt;0,Projet!$G$16,0)</f>
        <v>0</v>
      </c>
      <c r="FJ28" s="178">
        <f>IF(FJ$18&gt;0,Projet!$G$16,0)</f>
        <v>0</v>
      </c>
      <c r="FK28" s="178">
        <f>IF(FK$18&gt;0,Projet!$G$16,0)</f>
        <v>0</v>
      </c>
      <c r="FL28" s="178">
        <f>IF(FL$18&gt;0,Projet!$G$16,0)</f>
        <v>60</v>
      </c>
      <c r="FM28" s="178">
        <f>IF(FM$18&gt;0,Projet!$G$16,0)</f>
        <v>0</v>
      </c>
      <c r="FN28" s="178">
        <f>IF(FN$18&gt;0,Projet!$G$16,0)</f>
        <v>0</v>
      </c>
      <c r="FO28" s="178">
        <f>IF(FO$18&gt;0,Projet!$G$16,0)</f>
        <v>0</v>
      </c>
      <c r="FP28" s="178">
        <f>IF(FP$18&gt;0,Projet!$G$16,0)</f>
        <v>0</v>
      </c>
      <c r="FQ28" s="178">
        <f>IF(FQ$18&gt;0,Projet!$G$16,0)</f>
        <v>0</v>
      </c>
      <c r="FR28" s="178">
        <f>IF(FR$18&gt;0,Projet!$G$16,0)</f>
        <v>0</v>
      </c>
      <c r="FS28" s="178">
        <f>IF(FS$18&gt;0,Projet!$G$16,0)</f>
        <v>0</v>
      </c>
      <c r="FT28" s="178">
        <f>IF(FT$18&gt;0,Projet!$G$16,0)</f>
        <v>0</v>
      </c>
      <c r="FU28" s="178">
        <f>IF(FU$18&gt;0,Projet!$G$16,0)</f>
        <v>0</v>
      </c>
      <c r="FV28" s="178">
        <f>IF(FV$18&gt;0,Projet!$G$16,0)</f>
        <v>0</v>
      </c>
      <c r="FW28" s="178">
        <f>IF(FW$18&gt;0,Projet!$G$16,0)</f>
        <v>0</v>
      </c>
      <c r="FX28" s="178">
        <f>IF(FX$18&gt;0,Projet!$G$16,0)</f>
        <v>0</v>
      </c>
      <c r="FY28" s="178">
        <f>IF(FY$18&gt;0,Projet!$G$16,0)</f>
        <v>60</v>
      </c>
      <c r="FZ28" s="178">
        <f>IF(FZ$18&gt;0,Projet!$G$16,0)</f>
        <v>0</v>
      </c>
      <c r="GA28" s="178">
        <f>IF(GA$18&gt;0,Projet!$G$16,0)</f>
        <v>0</v>
      </c>
      <c r="GB28" s="178">
        <f>IF(GB$18&gt;0,Projet!$G$16,0)</f>
        <v>0</v>
      </c>
      <c r="GC28" s="178">
        <f>IF(GC$18&gt;0,Projet!$G$16,0)</f>
        <v>0</v>
      </c>
      <c r="GD28" s="178">
        <f>IF(GD$18&gt;0,Projet!$G$16,0)</f>
        <v>0</v>
      </c>
      <c r="GE28" s="178">
        <f>IF(GE$18&gt;0,Projet!$G$16,0)</f>
        <v>0</v>
      </c>
      <c r="GF28" s="178">
        <f>IF(GF$18&gt;0,Projet!$G$16,0)</f>
        <v>0</v>
      </c>
    </row>
    <row r="29">
      <c r="A29" s="149"/>
      <c r="B29" s="149"/>
      <c r="C29" s="156">
        <v>1.0</v>
      </c>
      <c r="D29" s="20" t="s">
        <v>183</v>
      </c>
      <c r="E29" s="50" t="s">
        <v>59</v>
      </c>
      <c r="G29" s="178">
        <f>IF(G$18&gt;0,Projet!$H$16,0)</f>
        <v>11</v>
      </c>
      <c r="H29" s="178">
        <f>IF(H$18&gt;0,Projet!$H$16,0)</f>
        <v>0</v>
      </c>
      <c r="I29" s="178">
        <f>IF(I$18&gt;0,Projet!$H$16,0)</f>
        <v>0</v>
      </c>
      <c r="J29" s="178">
        <f>IF(J$18&gt;0,Projet!$H$16,0)</f>
        <v>0</v>
      </c>
      <c r="K29" s="178">
        <f>IF(K$18&gt;0,Projet!$H$16,0)</f>
        <v>0</v>
      </c>
      <c r="L29" s="178">
        <f>IF(L$18&gt;0,Projet!$H$16,0)</f>
        <v>0</v>
      </c>
      <c r="M29" s="178">
        <f>IF(M$18&gt;0,Projet!$H$16,0)</f>
        <v>0</v>
      </c>
      <c r="N29" s="178">
        <f>IF(N$18&gt;0,Projet!$H$16,0)</f>
        <v>11</v>
      </c>
      <c r="O29" s="178">
        <f>IF(O$18&gt;0,Projet!$H$16,0)</f>
        <v>0</v>
      </c>
      <c r="P29" s="178">
        <f>IF(P$18&gt;0,Projet!$H$16,0)</f>
        <v>0</v>
      </c>
      <c r="Q29" s="178">
        <f>IF(Q$18&gt;0,Projet!$H$16,0)</f>
        <v>0</v>
      </c>
      <c r="R29" s="178">
        <f>IF(R$18&gt;0,Projet!$H$16,0)</f>
        <v>0</v>
      </c>
      <c r="S29" s="178">
        <f>IF(S$18&gt;0,Projet!$H$16,0)</f>
        <v>0</v>
      </c>
      <c r="T29" s="178">
        <f>IF(T$18&gt;0,Projet!$H$16,0)</f>
        <v>0</v>
      </c>
      <c r="U29" s="178">
        <f>IF(U$18&gt;0,Projet!$H$16,0)</f>
        <v>11</v>
      </c>
      <c r="V29" s="178">
        <f>IF(V$18&gt;0,Projet!$H$16,0)</f>
        <v>0</v>
      </c>
      <c r="W29" s="178">
        <f>IF(W$18&gt;0,Projet!$H$16,0)</f>
        <v>0</v>
      </c>
      <c r="X29" s="178">
        <f>IF(X$18&gt;0,Projet!$H$16,0)</f>
        <v>0</v>
      </c>
      <c r="Y29" s="178">
        <f>IF(Y$18&gt;0,Projet!$H$16,0)</f>
        <v>0</v>
      </c>
      <c r="Z29" s="178">
        <f>IF(Z$18&gt;0,Projet!$H$16,0)</f>
        <v>0</v>
      </c>
      <c r="AA29" s="178">
        <f>IF(AA$18&gt;0,Projet!$H$16,0)</f>
        <v>0</v>
      </c>
      <c r="AB29" s="178">
        <f>IF(AB$18&gt;0,Projet!$H$16,0)</f>
        <v>11</v>
      </c>
      <c r="AC29" s="178">
        <f>IF(AC$18&gt;0,Projet!$H$16,0)</f>
        <v>0</v>
      </c>
      <c r="AD29" s="178">
        <f>IF(AD$18&gt;0,Projet!$H$16,0)</f>
        <v>0</v>
      </c>
      <c r="AE29" s="178">
        <f>IF(AE$18&gt;0,Projet!$H$16,0)</f>
        <v>0</v>
      </c>
      <c r="AF29" s="178">
        <f>IF(AF$18&gt;0,Projet!$H$16,0)</f>
        <v>0</v>
      </c>
      <c r="AG29" s="178">
        <f>IF(AG$18&gt;0,Projet!$H$16,0)</f>
        <v>0</v>
      </c>
      <c r="AH29" s="178">
        <f>IF(AH$18&gt;0,Projet!$H$16,0)</f>
        <v>0</v>
      </c>
      <c r="AI29" s="178">
        <f>IF(AI$18&gt;0,Projet!$H$16,0)</f>
        <v>0</v>
      </c>
      <c r="AJ29" s="178">
        <f>IF(AJ$18&gt;0,Projet!$H$16,0)</f>
        <v>0</v>
      </c>
      <c r="AK29" s="178">
        <f>IF(AK$18&gt;0,Projet!$H$16,0)</f>
        <v>0</v>
      </c>
      <c r="AL29" s="178">
        <f>IF(AL$18&gt;0,Projet!$H$16,0)</f>
        <v>11</v>
      </c>
      <c r="AM29" s="178">
        <f>IF(AM$18&gt;0,Projet!$H$16,0)</f>
        <v>0</v>
      </c>
      <c r="AN29" s="178">
        <f>IF(AN$18&gt;0,Projet!$H$16,0)</f>
        <v>0</v>
      </c>
      <c r="AO29" s="178">
        <f>IF(AO$18&gt;0,Projet!$H$16,0)</f>
        <v>0</v>
      </c>
      <c r="AP29" s="178">
        <f>IF(AP$18&gt;0,Projet!$H$16,0)</f>
        <v>0</v>
      </c>
      <c r="AQ29" s="178">
        <f>IF(AQ$18&gt;0,Projet!$H$16,0)</f>
        <v>0</v>
      </c>
      <c r="AR29" s="178">
        <f>IF(AR$18&gt;0,Projet!$H$16,0)</f>
        <v>0</v>
      </c>
      <c r="AS29" s="178">
        <f>IF(AS$18&gt;0,Projet!$H$16,0)</f>
        <v>0</v>
      </c>
      <c r="AT29" s="178">
        <f>IF(AT$18&gt;0,Projet!$H$16,0)</f>
        <v>0</v>
      </c>
      <c r="AU29" s="178">
        <f>IF(AU$18&gt;0,Projet!$H$16,0)</f>
        <v>0</v>
      </c>
      <c r="AV29" s="178">
        <f>IF(AV$18&gt;0,Projet!$H$16,0)</f>
        <v>0</v>
      </c>
      <c r="AW29" s="178">
        <f>IF(AW$18&gt;0,Projet!$H$16,0)</f>
        <v>0</v>
      </c>
      <c r="AX29" s="178">
        <f>IF(AX$18&gt;0,Projet!$H$16,0)</f>
        <v>0</v>
      </c>
      <c r="AY29" s="178">
        <f>IF(AY$18&gt;0,Projet!$H$16,0)</f>
        <v>11</v>
      </c>
      <c r="AZ29" s="178">
        <f>IF(AZ$18&gt;0,Projet!$H$16,0)</f>
        <v>0</v>
      </c>
      <c r="BA29" s="178">
        <f>IF(BA$18&gt;0,Projet!$H$16,0)</f>
        <v>0</v>
      </c>
      <c r="BB29" s="178">
        <f>IF(BB$18&gt;0,Projet!$H$16,0)</f>
        <v>0</v>
      </c>
      <c r="BC29" s="178">
        <f>IF(BC$18&gt;0,Projet!$H$16,0)</f>
        <v>0</v>
      </c>
      <c r="BD29" s="178">
        <f>IF(BD$18&gt;0,Projet!$H$16,0)</f>
        <v>0</v>
      </c>
      <c r="BE29" s="178">
        <f>IF(BE$18&gt;0,Projet!$H$16,0)</f>
        <v>0</v>
      </c>
      <c r="BF29" s="178">
        <f>IF(BF$18&gt;0,Projet!$H$16,0)</f>
        <v>0</v>
      </c>
      <c r="BG29" s="178">
        <f>IF(BG$18&gt;0,Projet!$H$16,0)</f>
        <v>0</v>
      </c>
      <c r="BH29" s="178">
        <f>IF(BH$18&gt;0,Projet!$H$16,0)</f>
        <v>0</v>
      </c>
      <c r="BI29" s="178">
        <f>IF(BI$18&gt;0,Projet!$H$16,0)</f>
        <v>0</v>
      </c>
      <c r="BJ29" s="178">
        <f>IF(BJ$18&gt;0,Projet!$H$16,0)</f>
        <v>0</v>
      </c>
      <c r="BK29" s="178">
        <f>IF(BK$18&gt;0,Projet!$H$16,0)</f>
        <v>0</v>
      </c>
      <c r="BL29" s="178">
        <f>IF(BL$18&gt;0,Projet!$H$16,0)</f>
        <v>11</v>
      </c>
      <c r="BM29" s="178">
        <f>IF(BM$18&gt;0,Projet!$H$16,0)</f>
        <v>0</v>
      </c>
      <c r="BN29" s="178">
        <f>IF(BN$18&gt;0,Projet!$H$16,0)</f>
        <v>0</v>
      </c>
      <c r="BO29" s="178">
        <f>IF(BO$18&gt;0,Projet!$H$16,0)</f>
        <v>0</v>
      </c>
      <c r="BP29" s="178">
        <f>IF(BP$18&gt;0,Projet!$H$16,0)</f>
        <v>0</v>
      </c>
      <c r="BQ29" s="178">
        <f>IF(BQ$18&gt;0,Projet!$H$16,0)</f>
        <v>0</v>
      </c>
      <c r="BR29" s="178">
        <f>IF(BR$18&gt;0,Projet!$H$16,0)</f>
        <v>0</v>
      </c>
      <c r="BS29" s="178">
        <f>IF(BS$18&gt;0,Projet!$H$16,0)</f>
        <v>0</v>
      </c>
      <c r="BT29" s="178">
        <f>IF(BT$18&gt;0,Projet!$H$16,0)</f>
        <v>0</v>
      </c>
      <c r="BU29" s="178">
        <f>IF(BU$18&gt;0,Projet!$H$16,0)</f>
        <v>0</v>
      </c>
      <c r="BV29" s="178">
        <f>IF(BV$18&gt;0,Projet!$H$16,0)</f>
        <v>0</v>
      </c>
      <c r="BW29" s="178">
        <f>IF(BW$18&gt;0,Projet!$H$16,0)</f>
        <v>0</v>
      </c>
      <c r="BX29" s="178">
        <f>IF(BX$18&gt;0,Projet!$H$16,0)</f>
        <v>0</v>
      </c>
      <c r="BY29" s="178">
        <f>IF(BY$18&gt;0,Projet!$H$16,0)</f>
        <v>11</v>
      </c>
      <c r="BZ29" s="178">
        <f>IF(BZ$18&gt;0,Projet!$H$16,0)</f>
        <v>0</v>
      </c>
      <c r="CA29" s="178">
        <f>IF(CA$18&gt;0,Projet!$H$16,0)</f>
        <v>0</v>
      </c>
      <c r="CB29" s="178">
        <f>IF(CB$18&gt;0,Projet!$H$16,0)</f>
        <v>0</v>
      </c>
      <c r="CC29" s="178">
        <f>IF(CC$18&gt;0,Projet!$H$16,0)</f>
        <v>0</v>
      </c>
      <c r="CD29" s="178">
        <f>IF(CD$18&gt;0,Projet!$H$16,0)</f>
        <v>0</v>
      </c>
      <c r="CE29" s="178">
        <f>IF(CE$18&gt;0,Projet!$H$16,0)</f>
        <v>0</v>
      </c>
      <c r="CF29" s="178">
        <f>IF(CF$18&gt;0,Projet!$H$16,0)</f>
        <v>0</v>
      </c>
      <c r="CG29" s="178">
        <f>IF(CG$18&gt;0,Projet!$H$16,0)</f>
        <v>0</v>
      </c>
      <c r="CH29" s="178">
        <f>IF(CH$18&gt;0,Projet!$H$16,0)</f>
        <v>0</v>
      </c>
      <c r="CI29" s="178">
        <f>IF(CI$18&gt;0,Projet!$H$16,0)</f>
        <v>0</v>
      </c>
      <c r="CJ29" s="178">
        <f>IF(CJ$18&gt;0,Projet!$H$16,0)</f>
        <v>0</v>
      </c>
      <c r="CK29" s="178">
        <f>IF(CK$18&gt;0,Projet!$H$16,0)</f>
        <v>0</v>
      </c>
      <c r="CL29" s="178">
        <f>IF(CL$18&gt;0,Projet!$H$16,0)</f>
        <v>11</v>
      </c>
      <c r="CM29" s="178">
        <f>IF(CM$18&gt;0,Projet!$H$16,0)</f>
        <v>0</v>
      </c>
      <c r="CN29" s="178">
        <f>IF(CN$18&gt;0,Projet!$H$16,0)</f>
        <v>0</v>
      </c>
      <c r="CO29" s="178">
        <f>IF(CO$18&gt;0,Projet!$H$16,0)</f>
        <v>0</v>
      </c>
      <c r="CP29" s="178">
        <f>IF(CP$18&gt;0,Projet!$H$16,0)</f>
        <v>0</v>
      </c>
      <c r="CQ29" s="178">
        <f>IF(CQ$18&gt;0,Projet!$H$16,0)</f>
        <v>0</v>
      </c>
      <c r="CR29" s="178">
        <f>IF(CR$18&gt;0,Projet!$H$16,0)</f>
        <v>0</v>
      </c>
      <c r="CS29" s="178">
        <f>IF(CS$18&gt;0,Projet!$H$16,0)</f>
        <v>0</v>
      </c>
      <c r="CT29" s="178">
        <f>IF(CT$18&gt;0,Projet!$H$16,0)</f>
        <v>0</v>
      </c>
      <c r="CU29" s="178">
        <f>IF(CU$18&gt;0,Projet!$H$16,0)</f>
        <v>0</v>
      </c>
      <c r="CV29" s="178">
        <f>IF(CV$18&gt;0,Projet!$H$16,0)</f>
        <v>0</v>
      </c>
      <c r="CW29" s="178">
        <f>IF(CW$18&gt;0,Projet!$H$16,0)</f>
        <v>0</v>
      </c>
      <c r="CX29" s="178">
        <f>IF(CX$18&gt;0,Projet!$H$16,0)</f>
        <v>0</v>
      </c>
      <c r="CY29" s="178">
        <f>IF(CY$18&gt;0,Projet!$H$16,0)</f>
        <v>11</v>
      </c>
      <c r="CZ29" s="178">
        <f>IF(CZ$18&gt;0,Projet!$H$16,0)</f>
        <v>0</v>
      </c>
      <c r="DA29" s="178">
        <f>IF(DA$18&gt;0,Projet!$H$16,0)</f>
        <v>0</v>
      </c>
      <c r="DB29" s="178">
        <f>IF(DB$18&gt;0,Projet!$H$16,0)</f>
        <v>0</v>
      </c>
      <c r="DC29" s="178">
        <f>IF(DC$18&gt;0,Projet!$H$16,0)</f>
        <v>0</v>
      </c>
      <c r="DD29" s="178">
        <f>IF(DD$18&gt;0,Projet!$H$16,0)</f>
        <v>0</v>
      </c>
      <c r="DE29" s="178">
        <f>IF(DE$18&gt;0,Projet!$H$16,0)</f>
        <v>0</v>
      </c>
      <c r="DF29" s="178">
        <f>IF(DF$18&gt;0,Projet!$H$16,0)</f>
        <v>0</v>
      </c>
      <c r="DG29" s="178">
        <f>IF(DG$18&gt;0,Projet!$H$16,0)</f>
        <v>0</v>
      </c>
      <c r="DH29" s="178">
        <f>IF(DH$18&gt;0,Projet!$H$16,0)</f>
        <v>0</v>
      </c>
      <c r="DI29" s="178">
        <f>IF(DI$18&gt;0,Projet!$H$16,0)</f>
        <v>0</v>
      </c>
      <c r="DJ29" s="178">
        <f>IF(DJ$18&gt;0,Projet!$H$16,0)</f>
        <v>0</v>
      </c>
      <c r="DK29" s="178">
        <f>IF(DK$18&gt;0,Projet!$H$16,0)</f>
        <v>0</v>
      </c>
      <c r="DL29" s="178">
        <f>IF(DL$18&gt;0,Projet!$H$16,0)</f>
        <v>11</v>
      </c>
      <c r="DM29" s="178">
        <f>IF(DM$18&gt;0,Projet!$H$16,0)</f>
        <v>0</v>
      </c>
      <c r="DN29" s="178">
        <f>IF(DN$18&gt;0,Projet!$H$16,0)</f>
        <v>0</v>
      </c>
      <c r="DO29" s="178">
        <f>IF(DO$18&gt;0,Projet!$H$16,0)</f>
        <v>0</v>
      </c>
      <c r="DP29" s="178">
        <f>IF(DP$18&gt;0,Projet!$H$16,0)</f>
        <v>0</v>
      </c>
      <c r="DQ29" s="178">
        <f>IF(DQ$18&gt;0,Projet!$H$16,0)</f>
        <v>0</v>
      </c>
      <c r="DR29" s="178">
        <f>IF(DR$18&gt;0,Projet!$H$16,0)</f>
        <v>0</v>
      </c>
      <c r="DS29" s="178">
        <f>IF(DS$18&gt;0,Projet!$H$16,0)</f>
        <v>0</v>
      </c>
      <c r="DT29" s="178">
        <f>IF(DT$18&gt;0,Projet!$H$16,0)</f>
        <v>0</v>
      </c>
      <c r="DU29" s="178">
        <f>IF(DU$18&gt;0,Projet!$H$16,0)</f>
        <v>0</v>
      </c>
      <c r="DV29" s="178">
        <f>IF(DV$18&gt;0,Projet!$H$16,0)</f>
        <v>0</v>
      </c>
      <c r="DW29" s="178">
        <f>IF(DW$18&gt;0,Projet!$H$16,0)</f>
        <v>0</v>
      </c>
      <c r="DX29" s="178">
        <f>IF(DX$18&gt;0,Projet!$H$16,0)</f>
        <v>0</v>
      </c>
      <c r="DY29" s="178">
        <f>IF(DY$18&gt;0,Projet!$H$16,0)</f>
        <v>11</v>
      </c>
      <c r="DZ29" s="178">
        <f>IF(DZ$18&gt;0,Projet!$H$16,0)</f>
        <v>0</v>
      </c>
      <c r="EA29" s="178">
        <f>IF(EA$18&gt;0,Projet!$H$16,0)</f>
        <v>0</v>
      </c>
      <c r="EB29" s="178">
        <f>IF(EB$18&gt;0,Projet!$H$16,0)</f>
        <v>0</v>
      </c>
      <c r="EC29" s="178">
        <f>IF(EC$18&gt;0,Projet!$H$16,0)</f>
        <v>0</v>
      </c>
      <c r="ED29" s="178">
        <f>IF(ED$18&gt;0,Projet!$H$16,0)</f>
        <v>0</v>
      </c>
      <c r="EE29" s="178">
        <f>IF(EE$18&gt;0,Projet!$H$16,0)</f>
        <v>0</v>
      </c>
      <c r="EF29" s="178">
        <f>IF(EF$18&gt;0,Projet!$H$16,0)</f>
        <v>0</v>
      </c>
      <c r="EG29" s="178">
        <f>IF(EG$18&gt;0,Projet!$H$16,0)</f>
        <v>0</v>
      </c>
      <c r="EH29" s="178">
        <f>IF(EH$18&gt;0,Projet!$H$16,0)</f>
        <v>0</v>
      </c>
      <c r="EI29" s="178">
        <f>IF(EI$18&gt;0,Projet!$H$16,0)</f>
        <v>0</v>
      </c>
      <c r="EJ29" s="178">
        <f>IF(EJ$18&gt;0,Projet!$H$16,0)</f>
        <v>0</v>
      </c>
      <c r="EK29" s="178">
        <f>IF(EK$18&gt;0,Projet!$H$16,0)</f>
        <v>0</v>
      </c>
      <c r="EL29" s="178">
        <f>IF(EL$18&gt;0,Projet!$H$16,0)</f>
        <v>11</v>
      </c>
      <c r="EM29" s="178">
        <f>IF(EM$18&gt;0,Projet!$H$16,0)</f>
        <v>0</v>
      </c>
      <c r="EN29" s="178">
        <f>IF(EN$18&gt;0,Projet!$H$16,0)</f>
        <v>0</v>
      </c>
      <c r="EO29" s="178">
        <f>IF(EO$18&gt;0,Projet!$H$16,0)</f>
        <v>0</v>
      </c>
      <c r="EP29" s="178">
        <f>IF(EP$18&gt;0,Projet!$H$16,0)</f>
        <v>0</v>
      </c>
      <c r="EQ29" s="178">
        <f>IF(EQ$18&gt;0,Projet!$H$16,0)</f>
        <v>0</v>
      </c>
      <c r="ER29" s="178">
        <f>IF(ER$18&gt;0,Projet!$H$16,0)</f>
        <v>0</v>
      </c>
      <c r="ES29" s="178">
        <f>IF(ES$18&gt;0,Projet!$H$16,0)</f>
        <v>0</v>
      </c>
      <c r="ET29" s="178">
        <f>IF(ET$18&gt;0,Projet!$H$16,0)</f>
        <v>0</v>
      </c>
      <c r="EU29" s="178">
        <f>IF(EU$18&gt;0,Projet!$H$16,0)</f>
        <v>0</v>
      </c>
      <c r="EV29" s="178">
        <f>IF(EV$18&gt;0,Projet!$H$16,0)</f>
        <v>0</v>
      </c>
      <c r="EW29" s="178">
        <f>IF(EW$18&gt;0,Projet!$H$16,0)</f>
        <v>0</v>
      </c>
      <c r="EX29" s="178">
        <f>IF(EX$18&gt;0,Projet!$H$16,0)</f>
        <v>0</v>
      </c>
      <c r="EY29" s="178">
        <f>IF(EY$18&gt;0,Projet!$H$16,0)</f>
        <v>11</v>
      </c>
      <c r="EZ29" s="178">
        <f>IF(EZ$18&gt;0,Projet!$H$16,0)</f>
        <v>0</v>
      </c>
      <c r="FA29" s="178">
        <f>IF(FA$18&gt;0,Projet!$H$16,0)</f>
        <v>0</v>
      </c>
      <c r="FB29" s="178">
        <f>IF(FB$18&gt;0,Projet!$H$16,0)</f>
        <v>0</v>
      </c>
      <c r="FC29" s="178">
        <f>IF(FC$18&gt;0,Projet!$H$16,0)</f>
        <v>0</v>
      </c>
      <c r="FD29" s="178">
        <f>IF(FD$18&gt;0,Projet!$H$16,0)</f>
        <v>0</v>
      </c>
      <c r="FE29" s="178">
        <f>IF(FE$18&gt;0,Projet!$H$16,0)</f>
        <v>0</v>
      </c>
      <c r="FF29" s="178">
        <f>IF(FF$18&gt;0,Projet!$H$16,0)</f>
        <v>0</v>
      </c>
      <c r="FG29" s="178">
        <f>IF(FG$18&gt;0,Projet!$H$16,0)</f>
        <v>0</v>
      </c>
      <c r="FH29" s="178">
        <f>IF(FH$18&gt;0,Projet!$H$16,0)</f>
        <v>0</v>
      </c>
      <c r="FI29" s="178">
        <f>IF(FI$18&gt;0,Projet!$H$16,0)</f>
        <v>0</v>
      </c>
      <c r="FJ29" s="178">
        <f>IF(FJ$18&gt;0,Projet!$H$16,0)</f>
        <v>0</v>
      </c>
      <c r="FK29" s="178">
        <f>IF(FK$18&gt;0,Projet!$H$16,0)</f>
        <v>0</v>
      </c>
      <c r="FL29" s="178">
        <f>IF(FL$18&gt;0,Projet!$H$16,0)</f>
        <v>11</v>
      </c>
      <c r="FM29" s="178">
        <f>IF(FM$18&gt;0,Projet!$H$16,0)</f>
        <v>0</v>
      </c>
      <c r="FN29" s="178">
        <f>IF(FN$18&gt;0,Projet!$H$16,0)</f>
        <v>0</v>
      </c>
      <c r="FO29" s="178">
        <f>IF(FO$18&gt;0,Projet!$H$16,0)</f>
        <v>0</v>
      </c>
      <c r="FP29" s="178">
        <f>IF(FP$18&gt;0,Projet!$H$16,0)</f>
        <v>0</v>
      </c>
      <c r="FQ29" s="178">
        <f>IF(FQ$18&gt;0,Projet!$H$16,0)</f>
        <v>0</v>
      </c>
      <c r="FR29" s="178">
        <f>IF(FR$18&gt;0,Projet!$H$16,0)</f>
        <v>0</v>
      </c>
      <c r="FS29" s="178">
        <f>IF(FS$18&gt;0,Projet!$H$16,0)</f>
        <v>0</v>
      </c>
      <c r="FT29" s="178">
        <f>IF(FT$18&gt;0,Projet!$H$16,0)</f>
        <v>0</v>
      </c>
      <c r="FU29" s="178">
        <f>IF(FU$18&gt;0,Projet!$H$16,0)</f>
        <v>0</v>
      </c>
      <c r="FV29" s="178">
        <f>IF(FV$18&gt;0,Projet!$H$16,0)</f>
        <v>0</v>
      </c>
      <c r="FW29" s="178">
        <f>IF(FW$18&gt;0,Projet!$H$16,0)</f>
        <v>0</v>
      </c>
      <c r="FX29" s="178">
        <f>IF(FX$18&gt;0,Projet!$H$16,0)</f>
        <v>0</v>
      </c>
      <c r="FY29" s="178">
        <f>IF(FY$18&gt;0,Projet!$H$16,0)</f>
        <v>11</v>
      </c>
      <c r="FZ29" s="178">
        <f>IF(FZ$18&gt;0,Projet!$H$16,0)</f>
        <v>0</v>
      </c>
      <c r="GA29" s="178">
        <f>IF(GA$18&gt;0,Projet!$H$16,0)</f>
        <v>0</v>
      </c>
      <c r="GB29" s="178">
        <f>IF(GB$18&gt;0,Projet!$H$16,0)</f>
        <v>0</v>
      </c>
      <c r="GC29" s="178">
        <f>IF(GC$18&gt;0,Projet!$H$16,0)</f>
        <v>0</v>
      </c>
      <c r="GD29" s="178">
        <f>IF(GD$18&gt;0,Projet!$H$16,0)</f>
        <v>0</v>
      </c>
      <c r="GE29" s="178">
        <f>IF(GE$18&gt;0,Projet!$H$16,0)</f>
        <v>0</v>
      </c>
      <c r="GF29" s="178">
        <f>IF(GF$18&gt;0,Projet!$H$16,0)</f>
        <v>0</v>
      </c>
    </row>
    <row r="30">
      <c r="A30" s="149"/>
      <c r="B30" s="149"/>
      <c r="C30" s="156">
        <v>1.0</v>
      </c>
      <c r="D30" s="20" t="s">
        <v>184</v>
      </c>
      <c r="E30" s="50" t="s">
        <v>59</v>
      </c>
      <c r="G30" s="178">
        <f>IF(G$18&gt;0,Projet!$J$16,0)</f>
        <v>11</v>
      </c>
      <c r="H30" s="178">
        <f>IF(H$18&gt;0,Projet!$J$16,0)</f>
        <v>0</v>
      </c>
      <c r="I30" s="178">
        <f>IF(I$18&gt;0,Projet!$J$16,0)</f>
        <v>0</v>
      </c>
      <c r="J30" s="178">
        <f>IF(J$18&gt;0,Projet!$J$16,0)</f>
        <v>0</v>
      </c>
      <c r="K30" s="178">
        <f>IF(K$18&gt;0,Projet!$J$16,0)</f>
        <v>0</v>
      </c>
      <c r="L30" s="178">
        <f>IF(L$18&gt;0,Projet!$J$16,0)</f>
        <v>0</v>
      </c>
      <c r="M30" s="178">
        <f>IF(M$18&gt;0,Projet!$J$16,0)</f>
        <v>0</v>
      </c>
      <c r="N30" s="178">
        <f>IF(N$18&gt;0,Projet!$J$16,0)</f>
        <v>11</v>
      </c>
      <c r="O30" s="178">
        <f>IF(O$18&gt;0,Projet!$J$16,0)</f>
        <v>0</v>
      </c>
      <c r="P30" s="178">
        <f>IF(P$18&gt;0,Projet!$J$16,0)</f>
        <v>0</v>
      </c>
      <c r="Q30" s="178">
        <f>IF(Q$18&gt;0,Projet!$J$16,0)</f>
        <v>0</v>
      </c>
      <c r="R30" s="178">
        <f>IF(R$18&gt;0,Projet!$J$16,0)</f>
        <v>0</v>
      </c>
      <c r="S30" s="178">
        <f>IF(S$18&gt;0,Projet!$J$16,0)</f>
        <v>0</v>
      </c>
      <c r="T30" s="178">
        <f>IF(T$18&gt;0,Projet!$J$16,0)</f>
        <v>0</v>
      </c>
      <c r="U30" s="178">
        <f>IF(U$18&gt;0,Projet!$J$16,0)</f>
        <v>11</v>
      </c>
      <c r="V30" s="178">
        <f>IF(V$18&gt;0,Projet!$J$16,0)</f>
        <v>0</v>
      </c>
      <c r="W30" s="178">
        <f>IF(W$18&gt;0,Projet!$J$16,0)</f>
        <v>0</v>
      </c>
      <c r="X30" s="178">
        <f>IF(X$18&gt;0,Projet!$J$16,0)</f>
        <v>0</v>
      </c>
      <c r="Y30" s="178">
        <f>IF(Y$18&gt;0,Projet!$J$16,0)</f>
        <v>0</v>
      </c>
      <c r="Z30" s="178">
        <f>IF(Z$18&gt;0,Projet!$J$16,0)</f>
        <v>0</v>
      </c>
      <c r="AA30" s="178">
        <f>IF(AA$18&gt;0,Projet!$J$16,0)</f>
        <v>0</v>
      </c>
      <c r="AB30" s="178">
        <f>IF(AB$18&gt;0,Projet!$J$16,0)</f>
        <v>11</v>
      </c>
      <c r="AC30" s="178">
        <f>IF(AC$18&gt;0,Projet!$J$16,0)</f>
        <v>0</v>
      </c>
      <c r="AD30" s="178">
        <f>IF(AD$18&gt;0,Projet!$J$16,0)</f>
        <v>0</v>
      </c>
      <c r="AE30" s="178">
        <f>IF(AE$18&gt;0,Projet!$J$16,0)</f>
        <v>0</v>
      </c>
      <c r="AF30" s="178">
        <f>IF(AF$18&gt;0,Projet!$J$16,0)</f>
        <v>0</v>
      </c>
      <c r="AG30" s="178">
        <f>IF(AG$18&gt;0,Projet!$J$16,0)</f>
        <v>0</v>
      </c>
      <c r="AH30" s="178">
        <f>IF(AH$18&gt;0,Projet!$J$16,0)</f>
        <v>0</v>
      </c>
      <c r="AI30" s="178">
        <f>IF(AI$18&gt;0,Projet!$J$16,0)</f>
        <v>0</v>
      </c>
      <c r="AJ30" s="178">
        <f>IF(AJ$18&gt;0,Projet!$J$16,0)</f>
        <v>0</v>
      </c>
      <c r="AK30" s="178">
        <f>IF(AK$18&gt;0,Projet!$J$16,0)</f>
        <v>0</v>
      </c>
      <c r="AL30" s="178">
        <f>IF(AL$18&gt;0,Projet!$J$16,0)</f>
        <v>11</v>
      </c>
      <c r="AM30" s="178">
        <f>IF(AM$18&gt;0,Projet!$J$16,0)</f>
        <v>0</v>
      </c>
      <c r="AN30" s="178">
        <f>IF(AN$18&gt;0,Projet!$J$16,0)</f>
        <v>0</v>
      </c>
      <c r="AO30" s="178">
        <f>IF(AO$18&gt;0,Projet!$J$16,0)</f>
        <v>0</v>
      </c>
      <c r="AP30" s="178">
        <f>IF(AP$18&gt;0,Projet!$J$16,0)</f>
        <v>0</v>
      </c>
      <c r="AQ30" s="178">
        <f>IF(AQ$18&gt;0,Projet!$J$16,0)</f>
        <v>0</v>
      </c>
      <c r="AR30" s="178">
        <f>IF(AR$18&gt;0,Projet!$J$16,0)</f>
        <v>0</v>
      </c>
      <c r="AS30" s="178">
        <f>IF(AS$18&gt;0,Projet!$J$16,0)</f>
        <v>0</v>
      </c>
      <c r="AT30" s="178">
        <f>IF(AT$18&gt;0,Projet!$J$16,0)</f>
        <v>0</v>
      </c>
      <c r="AU30" s="178">
        <f>IF(AU$18&gt;0,Projet!$J$16,0)</f>
        <v>0</v>
      </c>
      <c r="AV30" s="178">
        <f>IF(AV$18&gt;0,Projet!$J$16,0)</f>
        <v>0</v>
      </c>
      <c r="AW30" s="178">
        <f>IF(AW$18&gt;0,Projet!$J$16,0)</f>
        <v>0</v>
      </c>
      <c r="AX30" s="178">
        <f>IF(AX$18&gt;0,Projet!$J$16,0)</f>
        <v>0</v>
      </c>
      <c r="AY30" s="178">
        <f>IF(AY$18&gt;0,Projet!$J$16,0)</f>
        <v>11</v>
      </c>
      <c r="AZ30" s="178">
        <f>IF(AZ$18&gt;0,Projet!$J$16,0)</f>
        <v>0</v>
      </c>
      <c r="BA30" s="178">
        <f>IF(BA$18&gt;0,Projet!$J$16,0)</f>
        <v>0</v>
      </c>
      <c r="BB30" s="178">
        <f>IF(BB$18&gt;0,Projet!$J$16,0)</f>
        <v>0</v>
      </c>
      <c r="BC30" s="178">
        <f>IF(BC$18&gt;0,Projet!$J$16,0)</f>
        <v>0</v>
      </c>
      <c r="BD30" s="178">
        <f>IF(BD$18&gt;0,Projet!$J$16,0)</f>
        <v>0</v>
      </c>
      <c r="BE30" s="178">
        <f>IF(BE$18&gt;0,Projet!$J$16,0)</f>
        <v>0</v>
      </c>
      <c r="BF30" s="178">
        <f>IF(BF$18&gt;0,Projet!$J$16,0)</f>
        <v>0</v>
      </c>
      <c r="BG30" s="178">
        <f>IF(BG$18&gt;0,Projet!$J$16,0)</f>
        <v>0</v>
      </c>
      <c r="BH30" s="178">
        <f>IF(BH$18&gt;0,Projet!$J$16,0)</f>
        <v>0</v>
      </c>
      <c r="BI30" s="178">
        <f>IF(BI$18&gt;0,Projet!$J$16,0)</f>
        <v>0</v>
      </c>
      <c r="BJ30" s="178">
        <f>IF(BJ$18&gt;0,Projet!$J$16,0)</f>
        <v>0</v>
      </c>
      <c r="BK30" s="178">
        <f>IF(BK$18&gt;0,Projet!$J$16,0)</f>
        <v>0</v>
      </c>
      <c r="BL30" s="178">
        <f>IF(BL$18&gt;0,Projet!$J$16,0)</f>
        <v>11</v>
      </c>
      <c r="BM30" s="178">
        <f>IF(BM$18&gt;0,Projet!$J$16,0)</f>
        <v>0</v>
      </c>
      <c r="BN30" s="178">
        <f>IF(BN$18&gt;0,Projet!$J$16,0)</f>
        <v>0</v>
      </c>
      <c r="BO30" s="178">
        <f>IF(BO$18&gt;0,Projet!$J$16,0)</f>
        <v>0</v>
      </c>
      <c r="BP30" s="178">
        <f>IF(BP$18&gt;0,Projet!$J$16,0)</f>
        <v>0</v>
      </c>
      <c r="BQ30" s="178">
        <f>IF(BQ$18&gt;0,Projet!$J$16,0)</f>
        <v>0</v>
      </c>
      <c r="BR30" s="178">
        <f>IF(BR$18&gt;0,Projet!$J$16,0)</f>
        <v>0</v>
      </c>
      <c r="BS30" s="178">
        <f>IF(BS$18&gt;0,Projet!$J$16,0)</f>
        <v>0</v>
      </c>
      <c r="BT30" s="178">
        <f>IF(BT$18&gt;0,Projet!$J$16,0)</f>
        <v>0</v>
      </c>
      <c r="BU30" s="178">
        <f>IF(BU$18&gt;0,Projet!$J$16,0)</f>
        <v>0</v>
      </c>
      <c r="BV30" s="178">
        <f>IF(BV$18&gt;0,Projet!$J$16,0)</f>
        <v>0</v>
      </c>
      <c r="BW30" s="178">
        <f>IF(BW$18&gt;0,Projet!$J$16,0)</f>
        <v>0</v>
      </c>
      <c r="BX30" s="178">
        <f>IF(BX$18&gt;0,Projet!$J$16,0)</f>
        <v>0</v>
      </c>
      <c r="BY30" s="178">
        <f>IF(BY$18&gt;0,Projet!$J$16,0)</f>
        <v>11</v>
      </c>
      <c r="BZ30" s="178">
        <f>IF(BZ$18&gt;0,Projet!$J$16,0)</f>
        <v>0</v>
      </c>
      <c r="CA30" s="178">
        <f>IF(CA$18&gt;0,Projet!$J$16,0)</f>
        <v>0</v>
      </c>
      <c r="CB30" s="178">
        <f>IF(CB$18&gt;0,Projet!$J$16,0)</f>
        <v>0</v>
      </c>
      <c r="CC30" s="178">
        <f>IF(CC$18&gt;0,Projet!$J$16,0)</f>
        <v>0</v>
      </c>
      <c r="CD30" s="178">
        <f>IF(CD$18&gt;0,Projet!$J$16,0)</f>
        <v>0</v>
      </c>
      <c r="CE30" s="178">
        <f>IF(CE$18&gt;0,Projet!$J$16,0)</f>
        <v>0</v>
      </c>
      <c r="CF30" s="178">
        <f>IF(CF$18&gt;0,Projet!$J$16,0)</f>
        <v>0</v>
      </c>
      <c r="CG30" s="178">
        <f>IF(CG$18&gt;0,Projet!$J$16,0)</f>
        <v>0</v>
      </c>
      <c r="CH30" s="178">
        <f>IF(CH$18&gt;0,Projet!$J$16,0)</f>
        <v>0</v>
      </c>
      <c r="CI30" s="178">
        <f>IF(CI$18&gt;0,Projet!$J$16,0)</f>
        <v>0</v>
      </c>
      <c r="CJ30" s="178">
        <f>IF(CJ$18&gt;0,Projet!$J$16,0)</f>
        <v>0</v>
      </c>
      <c r="CK30" s="178">
        <f>IF(CK$18&gt;0,Projet!$J$16,0)</f>
        <v>0</v>
      </c>
      <c r="CL30" s="178">
        <f>IF(CL$18&gt;0,Projet!$J$16,0)</f>
        <v>11</v>
      </c>
      <c r="CM30" s="178">
        <f>IF(CM$18&gt;0,Projet!$J$16,0)</f>
        <v>0</v>
      </c>
      <c r="CN30" s="178">
        <f>IF(CN$18&gt;0,Projet!$J$16,0)</f>
        <v>0</v>
      </c>
      <c r="CO30" s="178">
        <f>IF(CO$18&gt;0,Projet!$J$16,0)</f>
        <v>0</v>
      </c>
      <c r="CP30" s="178">
        <f>IF(CP$18&gt;0,Projet!$J$16,0)</f>
        <v>0</v>
      </c>
      <c r="CQ30" s="178">
        <f>IF(CQ$18&gt;0,Projet!$J$16,0)</f>
        <v>0</v>
      </c>
      <c r="CR30" s="178">
        <f>IF(CR$18&gt;0,Projet!$J$16,0)</f>
        <v>0</v>
      </c>
      <c r="CS30" s="178">
        <f>IF(CS$18&gt;0,Projet!$J$16,0)</f>
        <v>0</v>
      </c>
      <c r="CT30" s="178">
        <f>IF(CT$18&gt;0,Projet!$J$16,0)</f>
        <v>0</v>
      </c>
      <c r="CU30" s="178">
        <f>IF(CU$18&gt;0,Projet!$J$16,0)</f>
        <v>0</v>
      </c>
      <c r="CV30" s="178">
        <f>IF(CV$18&gt;0,Projet!$J$16,0)</f>
        <v>0</v>
      </c>
      <c r="CW30" s="178">
        <f>IF(CW$18&gt;0,Projet!$J$16,0)</f>
        <v>0</v>
      </c>
      <c r="CX30" s="178">
        <f>IF(CX$18&gt;0,Projet!$J$16,0)</f>
        <v>0</v>
      </c>
      <c r="CY30" s="178">
        <f>IF(CY$18&gt;0,Projet!$J$16,0)</f>
        <v>11</v>
      </c>
      <c r="CZ30" s="178">
        <f>IF(CZ$18&gt;0,Projet!$J$16,0)</f>
        <v>0</v>
      </c>
      <c r="DA30" s="178">
        <f>IF(DA$18&gt;0,Projet!$J$16,0)</f>
        <v>0</v>
      </c>
      <c r="DB30" s="178">
        <f>IF(DB$18&gt;0,Projet!$J$16,0)</f>
        <v>0</v>
      </c>
      <c r="DC30" s="178">
        <f>IF(DC$18&gt;0,Projet!$J$16,0)</f>
        <v>0</v>
      </c>
      <c r="DD30" s="178">
        <f>IF(DD$18&gt;0,Projet!$J$16,0)</f>
        <v>0</v>
      </c>
      <c r="DE30" s="178">
        <f>IF(DE$18&gt;0,Projet!$J$16,0)</f>
        <v>0</v>
      </c>
      <c r="DF30" s="178">
        <f>IF(DF$18&gt;0,Projet!$J$16,0)</f>
        <v>0</v>
      </c>
      <c r="DG30" s="178">
        <f>IF(DG$18&gt;0,Projet!$J$16,0)</f>
        <v>0</v>
      </c>
      <c r="DH30" s="178">
        <f>IF(DH$18&gt;0,Projet!$J$16,0)</f>
        <v>0</v>
      </c>
      <c r="DI30" s="178">
        <f>IF(DI$18&gt;0,Projet!$J$16,0)</f>
        <v>0</v>
      </c>
      <c r="DJ30" s="178">
        <f>IF(DJ$18&gt;0,Projet!$J$16,0)</f>
        <v>0</v>
      </c>
      <c r="DK30" s="178">
        <f>IF(DK$18&gt;0,Projet!$J$16,0)</f>
        <v>0</v>
      </c>
      <c r="DL30" s="178">
        <f>IF(DL$18&gt;0,Projet!$J$16,0)</f>
        <v>11</v>
      </c>
      <c r="DM30" s="178">
        <f>IF(DM$18&gt;0,Projet!$J$16,0)</f>
        <v>0</v>
      </c>
      <c r="DN30" s="178">
        <f>IF(DN$18&gt;0,Projet!$J$16,0)</f>
        <v>0</v>
      </c>
      <c r="DO30" s="178">
        <f>IF(DO$18&gt;0,Projet!$J$16,0)</f>
        <v>0</v>
      </c>
      <c r="DP30" s="178">
        <f>IF(DP$18&gt;0,Projet!$J$16,0)</f>
        <v>0</v>
      </c>
      <c r="DQ30" s="178">
        <f>IF(DQ$18&gt;0,Projet!$J$16,0)</f>
        <v>0</v>
      </c>
      <c r="DR30" s="178">
        <f>IF(DR$18&gt;0,Projet!$J$16,0)</f>
        <v>0</v>
      </c>
      <c r="DS30" s="178">
        <f>IF(DS$18&gt;0,Projet!$J$16,0)</f>
        <v>0</v>
      </c>
      <c r="DT30" s="178">
        <f>IF(DT$18&gt;0,Projet!$J$16,0)</f>
        <v>0</v>
      </c>
      <c r="DU30" s="178">
        <f>IF(DU$18&gt;0,Projet!$J$16,0)</f>
        <v>0</v>
      </c>
      <c r="DV30" s="178">
        <f>IF(DV$18&gt;0,Projet!$J$16,0)</f>
        <v>0</v>
      </c>
      <c r="DW30" s="178">
        <f>IF(DW$18&gt;0,Projet!$J$16,0)</f>
        <v>0</v>
      </c>
      <c r="DX30" s="178">
        <f>IF(DX$18&gt;0,Projet!$J$16,0)</f>
        <v>0</v>
      </c>
      <c r="DY30" s="178">
        <f>IF(DY$18&gt;0,Projet!$J$16,0)</f>
        <v>11</v>
      </c>
      <c r="DZ30" s="178">
        <f>IF(DZ$18&gt;0,Projet!$J$16,0)</f>
        <v>0</v>
      </c>
      <c r="EA30" s="178">
        <f>IF(EA$18&gt;0,Projet!$J$16,0)</f>
        <v>0</v>
      </c>
      <c r="EB30" s="178">
        <f>IF(EB$18&gt;0,Projet!$J$16,0)</f>
        <v>0</v>
      </c>
      <c r="EC30" s="178">
        <f>IF(EC$18&gt;0,Projet!$J$16,0)</f>
        <v>0</v>
      </c>
      <c r="ED30" s="178">
        <f>IF(ED$18&gt;0,Projet!$J$16,0)</f>
        <v>0</v>
      </c>
      <c r="EE30" s="178">
        <f>IF(EE$18&gt;0,Projet!$J$16,0)</f>
        <v>0</v>
      </c>
      <c r="EF30" s="178">
        <f>IF(EF$18&gt;0,Projet!$J$16,0)</f>
        <v>0</v>
      </c>
      <c r="EG30" s="178">
        <f>IF(EG$18&gt;0,Projet!$J$16,0)</f>
        <v>0</v>
      </c>
      <c r="EH30" s="178">
        <f>IF(EH$18&gt;0,Projet!$J$16,0)</f>
        <v>0</v>
      </c>
      <c r="EI30" s="178">
        <f>IF(EI$18&gt;0,Projet!$J$16,0)</f>
        <v>0</v>
      </c>
      <c r="EJ30" s="178">
        <f>IF(EJ$18&gt;0,Projet!$J$16,0)</f>
        <v>0</v>
      </c>
      <c r="EK30" s="178">
        <f>IF(EK$18&gt;0,Projet!$J$16,0)</f>
        <v>0</v>
      </c>
      <c r="EL30" s="178">
        <f>IF(EL$18&gt;0,Projet!$J$16,0)</f>
        <v>11</v>
      </c>
      <c r="EM30" s="178">
        <f>IF(EM$18&gt;0,Projet!$J$16,0)</f>
        <v>0</v>
      </c>
      <c r="EN30" s="178">
        <f>IF(EN$18&gt;0,Projet!$J$16,0)</f>
        <v>0</v>
      </c>
      <c r="EO30" s="178">
        <f>IF(EO$18&gt;0,Projet!$J$16,0)</f>
        <v>0</v>
      </c>
      <c r="EP30" s="178">
        <f>IF(EP$18&gt;0,Projet!$J$16,0)</f>
        <v>0</v>
      </c>
      <c r="EQ30" s="178">
        <f>IF(EQ$18&gt;0,Projet!$J$16,0)</f>
        <v>0</v>
      </c>
      <c r="ER30" s="178">
        <f>IF(ER$18&gt;0,Projet!$J$16,0)</f>
        <v>0</v>
      </c>
      <c r="ES30" s="178">
        <f>IF(ES$18&gt;0,Projet!$J$16,0)</f>
        <v>0</v>
      </c>
      <c r="ET30" s="178">
        <f>IF(ET$18&gt;0,Projet!$J$16,0)</f>
        <v>0</v>
      </c>
      <c r="EU30" s="178">
        <f>IF(EU$18&gt;0,Projet!$J$16,0)</f>
        <v>0</v>
      </c>
      <c r="EV30" s="178">
        <f>IF(EV$18&gt;0,Projet!$J$16,0)</f>
        <v>0</v>
      </c>
      <c r="EW30" s="178">
        <f>IF(EW$18&gt;0,Projet!$J$16,0)</f>
        <v>0</v>
      </c>
      <c r="EX30" s="178">
        <f>IF(EX$18&gt;0,Projet!$J$16,0)</f>
        <v>0</v>
      </c>
      <c r="EY30" s="178">
        <f>IF(EY$18&gt;0,Projet!$J$16,0)</f>
        <v>11</v>
      </c>
      <c r="EZ30" s="178">
        <f>IF(EZ$18&gt;0,Projet!$J$16,0)</f>
        <v>0</v>
      </c>
      <c r="FA30" s="178">
        <f>IF(FA$18&gt;0,Projet!$J$16,0)</f>
        <v>0</v>
      </c>
      <c r="FB30" s="178">
        <f>IF(FB$18&gt;0,Projet!$J$16,0)</f>
        <v>0</v>
      </c>
      <c r="FC30" s="178">
        <f>IF(FC$18&gt;0,Projet!$J$16,0)</f>
        <v>0</v>
      </c>
      <c r="FD30" s="178">
        <f>IF(FD$18&gt;0,Projet!$J$16,0)</f>
        <v>0</v>
      </c>
      <c r="FE30" s="178">
        <f>IF(FE$18&gt;0,Projet!$J$16,0)</f>
        <v>0</v>
      </c>
      <c r="FF30" s="178">
        <f>IF(FF$18&gt;0,Projet!$J$16,0)</f>
        <v>0</v>
      </c>
      <c r="FG30" s="178">
        <f>IF(FG$18&gt;0,Projet!$J$16,0)</f>
        <v>0</v>
      </c>
      <c r="FH30" s="178">
        <f>IF(FH$18&gt;0,Projet!$J$16,0)</f>
        <v>0</v>
      </c>
      <c r="FI30" s="178">
        <f>IF(FI$18&gt;0,Projet!$J$16,0)</f>
        <v>0</v>
      </c>
      <c r="FJ30" s="178">
        <f>IF(FJ$18&gt;0,Projet!$J$16,0)</f>
        <v>0</v>
      </c>
      <c r="FK30" s="178">
        <f>IF(FK$18&gt;0,Projet!$J$16,0)</f>
        <v>0</v>
      </c>
      <c r="FL30" s="178">
        <f>IF(FL$18&gt;0,Projet!$J$16,0)</f>
        <v>11</v>
      </c>
      <c r="FM30" s="178">
        <f>IF(FM$18&gt;0,Projet!$J$16,0)</f>
        <v>0</v>
      </c>
      <c r="FN30" s="178">
        <f>IF(FN$18&gt;0,Projet!$J$16,0)</f>
        <v>0</v>
      </c>
      <c r="FO30" s="178">
        <f>IF(FO$18&gt;0,Projet!$J$16,0)</f>
        <v>0</v>
      </c>
      <c r="FP30" s="178">
        <f>IF(FP$18&gt;0,Projet!$J$16,0)</f>
        <v>0</v>
      </c>
      <c r="FQ30" s="178">
        <f>IF(FQ$18&gt;0,Projet!$J$16,0)</f>
        <v>0</v>
      </c>
      <c r="FR30" s="178">
        <f>IF(FR$18&gt;0,Projet!$J$16,0)</f>
        <v>0</v>
      </c>
      <c r="FS30" s="178">
        <f>IF(FS$18&gt;0,Projet!$J$16,0)</f>
        <v>0</v>
      </c>
      <c r="FT30" s="178">
        <f>IF(FT$18&gt;0,Projet!$J$16,0)</f>
        <v>0</v>
      </c>
      <c r="FU30" s="178">
        <f>IF(FU$18&gt;0,Projet!$J$16,0)</f>
        <v>0</v>
      </c>
      <c r="FV30" s="178">
        <f>IF(FV$18&gt;0,Projet!$J$16,0)</f>
        <v>0</v>
      </c>
      <c r="FW30" s="178">
        <f>IF(FW$18&gt;0,Projet!$J$16,0)</f>
        <v>0</v>
      </c>
      <c r="FX30" s="178">
        <f>IF(FX$18&gt;0,Projet!$J$16,0)</f>
        <v>0</v>
      </c>
      <c r="FY30" s="178">
        <f>IF(FY$18&gt;0,Projet!$J$16,0)</f>
        <v>11</v>
      </c>
      <c r="FZ30" s="178">
        <f>IF(FZ$18&gt;0,Projet!$J$16,0)</f>
        <v>0</v>
      </c>
      <c r="GA30" s="178">
        <f>IF(GA$18&gt;0,Projet!$J$16,0)</f>
        <v>0</v>
      </c>
      <c r="GB30" s="178">
        <f>IF(GB$18&gt;0,Projet!$J$16,0)</f>
        <v>0</v>
      </c>
      <c r="GC30" s="178">
        <f>IF(GC$18&gt;0,Projet!$J$16,0)</f>
        <v>0</v>
      </c>
      <c r="GD30" s="178">
        <f>IF(GD$18&gt;0,Projet!$J$16,0)</f>
        <v>0</v>
      </c>
      <c r="GE30" s="178">
        <f>IF(GE$18&gt;0,Projet!$J$16,0)</f>
        <v>0</v>
      </c>
      <c r="GF30" s="178">
        <f>IF(GF$18&gt;0,Projet!$J$16,0)</f>
        <v>0</v>
      </c>
    </row>
    <row r="31">
      <c r="A31" s="149"/>
      <c r="B31" s="149"/>
      <c r="C31" s="156">
        <v>1.0</v>
      </c>
      <c r="D31" s="20" t="s">
        <v>192</v>
      </c>
      <c r="E31" s="50" t="s">
        <v>91</v>
      </c>
      <c r="G31" s="178">
        <f t="shared" ref="G31:GF31" si="14">SUMPRODUCT(G$19:G$21,G28:G30)</f>
        <v>429.66</v>
      </c>
      <c r="H31" s="178">
        <f t="shared" si="14"/>
        <v>0</v>
      </c>
      <c r="I31" s="178">
        <f t="shared" si="14"/>
        <v>0</v>
      </c>
      <c r="J31" s="178">
        <f t="shared" si="14"/>
        <v>0</v>
      </c>
      <c r="K31" s="178">
        <f t="shared" si="14"/>
        <v>0</v>
      </c>
      <c r="L31" s="178">
        <f t="shared" si="14"/>
        <v>0</v>
      </c>
      <c r="M31" s="178">
        <f t="shared" si="14"/>
        <v>0</v>
      </c>
      <c r="N31" s="178">
        <f t="shared" si="14"/>
        <v>600.189795</v>
      </c>
      <c r="O31" s="178">
        <f t="shared" si="14"/>
        <v>0</v>
      </c>
      <c r="P31" s="178">
        <f t="shared" si="14"/>
        <v>0</v>
      </c>
      <c r="Q31" s="178">
        <f t="shared" si="14"/>
        <v>0</v>
      </c>
      <c r="R31" s="178">
        <f t="shared" si="14"/>
        <v>0</v>
      </c>
      <c r="S31" s="178">
        <f t="shared" si="14"/>
        <v>0</v>
      </c>
      <c r="T31" s="178">
        <f t="shared" si="14"/>
        <v>0</v>
      </c>
      <c r="U31" s="178">
        <f t="shared" si="14"/>
        <v>827.15883</v>
      </c>
      <c r="V31" s="178">
        <f t="shared" si="14"/>
        <v>0</v>
      </c>
      <c r="W31" s="178">
        <f t="shared" si="14"/>
        <v>0</v>
      </c>
      <c r="X31" s="178">
        <f t="shared" si="14"/>
        <v>0</v>
      </c>
      <c r="Y31" s="178">
        <f t="shared" si="14"/>
        <v>0</v>
      </c>
      <c r="Z31" s="178">
        <f t="shared" si="14"/>
        <v>0</v>
      </c>
      <c r="AA31" s="178">
        <f t="shared" si="14"/>
        <v>0</v>
      </c>
      <c r="AB31" s="178">
        <f t="shared" si="14"/>
        <v>1162.39905</v>
      </c>
      <c r="AC31" s="178">
        <f t="shared" si="14"/>
        <v>0</v>
      </c>
      <c r="AD31" s="178">
        <f t="shared" si="14"/>
        <v>0</v>
      </c>
      <c r="AE31" s="178">
        <f t="shared" si="14"/>
        <v>0</v>
      </c>
      <c r="AF31" s="178">
        <f t="shared" si="14"/>
        <v>0</v>
      </c>
      <c r="AG31" s="178">
        <f t="shared" si="14"/>
        <v>0</v>
      </c>
      <c r="AH31" s="178">
        <f t="shared" si="14"/>
        <v>0</v>
      </c>
      <c r="AI31" s="178">
        <f t="shared" si="14"/>
        <v>0</v>
      </c>
      <c r="AJ31" s="178">
        <f t="shared" si="14"/>
        <v>0</v>
      </c>
      <c r="AK31" s="178">
        <f t="shared" si="14"/>
        <v>0</v>
      </c>
      <c r="AL31" s="178">
        <f t="shared" si="14"/>
        <v>1097.81074</v>
      </c>
      <c r="AM31" s="178">
        <f t="shared" si="14"/>
        <v>0</v>
      </c>
      <c r="AN31" s="178">
        <f t="shared" si="14"/>
        <v>0</v>
      </c>
      <c r="AO31" s="178">
        <f t="shared" si="14"/>
        <v>0</v>
      </c>
      <c r="AP31" s="178">
        <f t="shared" si="14"/>
        <v>0</v>
      </c>
      <c r="AQ31" s="178">
        <f t="shared" si="14"/>
        <v>0</v>
      </c>
      <c r="AR31" s="178">
        <f t="shared" si="14"/>
        <v>0</v>
      </c>
      <c r="AS31" s="178">
        <f t="shared" si="14"/>
        <v>0</v>
      </c>
      <c r="AT31" s="178">
        <f t="shared" si="14"/>
        <v>0</v>
      </c>
      <c r="AU31" s="178">
        <f t="shared" si="14"/>
        <v>0</v>
      </c>
      <c r="AV31" s="178">
        <f t="shared" si="14"/>
        <v>0</v>
      </c>
      <c r="AW31" s="178">
        <f t="shared" si="14"/>
        <v>0</v>
      </c>
      <c r="AX31" s="178">
        <f t="shared" si="14"/>
        <v>0</v>
      </c>
      <c r="AY31" s="178">
        <f t="shared" si="14"/>
        <v>1558.88221</v>
      </c>
      <c r="AZ31" s="178">
        <f t="shared" si="14"/>
        <v>0</v>
      </c>
      <c r="BA31" s="178">
        <f t="shared" si="14"/>
        <v>0</v>
      </c>
      <c r="BB31" s="178">
        <f t="shared" si="14"/>
        <v>0</v>
      </c>
      <c r="BC31" s="178">
        <f t="shared" si="14"/>
        <v>0</v>
      </c>
      <c r="BD31" s="178">
        <f t="shared" si="14"/>
        <v>0</v>
      </c>
      <c r="BE31" s="178">
        <f t="shared" si="14"/>
        <v>0</v>
      </c>
      <c r="BF31" s="178">
        <f t="shared" si="14"/>
        <v>0</v>
      </c>
      <c r="BG31" s="178">
        <f t="shared" si="14"/>
        <v>0</v>
      </c>
      <c r="BH31" s="178">
        <f t="shared" si="14"/>
        <v>0</v>
      </c>
      <c r="BI31" s="178">
        <f t="shared" si="14"/>
        <v>0</v>
      </c>
      <c r="BJ31" s="178">
        <f t="shared" si="14"/>
        <v>0</v>
      </c>
      <c r="BK31" s="178">
        <f t="shared" si="14"/>
        <v>0</v>
      </c>
      <c r="BL31" s="178">
        <f t="shared" si="14"/>
        <v>1973.84668</v>
      </c>
      <c r="BM31" s="178">
        <f t="shared" si="14"/>
        <v>0</v>
      </c>
      <c r="BN31" s="178">
        <f t="shared" si="14"/>
        <v>0</v>
      </c>
      <c r="BO31" s="178">
        <f t="shared" si="14"/>
        <v>0</v>
      </c>
      <c r="BP31" s="178">
        <f t="shared" si="14"/>
        <v>0</v>
      </c>
      <c r="BQ31" s="178">
        <f t="shared" si="14"/>
        <v>0</v>
      </c>
      <c r="BR31" s="178">
        <f t="shared" si="14"/>
        <v>0</v>
      </c>
      <c r="BS31" s="178">
        <f t="shared" si="14"/>
        <v>0</v>
      </c>
      <c r="BT31" s="178">
        <f t="shared" si="14"/>
        <v>0</v>
      </c>
      <c r="BU31" s="178">
        <f t="shared" si="14"/>
        <v>0</v>
      </c>
      <c r="BV31" s="178">
        <f t="shared" si="14"/>
        <v>0</v>
      </c>
      <c r="BW31" s="178">
        <f t="shared" si="14"/>
        <v>0</v>
      </c>
      <c r="BX31" s="178">
        <f t="shared" si="14"/>
        <v>0</v>
      </c>
      <c r="BY31" s="178">
        <f t="shared" si="14"/>
        <v>2347.3149</v>
      </c>
      <c r="BZ31" s="178">
        <f t="shared" si="14"/>
        <v>0</v>
      </c>
      <c r="CA31" s="178">
        <f t="shared" si="14"/>
        <v>0</v>
      </c>
      <c r="CB31" s="178">
        <f t="shared" si="14"/>
        <v>0</v>
      </c>
      <c r="CC31" s="178">
        <f t="shared" si="14"/>
        <v>0</v>
      </c>
      <c r="CD31" s="178">
        <f t="shared" si="14"/>
        <v>0</v>
      </c>
      <c r="CE31" s="178">
        <f t="shared" si="14"/>
        <v>0</v>
      </c>
      <c r="CF31" s="178">
        <f t="shared" si="14"/>
        <v>0</v>
      </c>
      <c r="CG31" s="178">
        <f t="shared" si="14"/>
        <v>0</v>
      </c>
      <c r="CH31" s="178">
        <f t="shared" si="14"/>
        <v>0</v>
      </c>
      <c r="CI31" s="178">
        <f t="shared" si="14"/>
        <v>0</v>
      </c>
      <c r="CJ31" s="178">
        <f t="shared" si="14"/>
        <v>0</v>
      </c>
      <c r="CK31" s="178">
        <f t="shared" si="14"/>
        <v>0</v>
      </c>
      <c r="CL31" s="178">
        <f t="shared" si="14"/>
        <v>2683.43621</v>
      </c>
      <c r="CM31" s="178">
        <f t="shared" si="14"/>
        <v>0</v>
      </c>
      <c r="CN31" s="178">
        <f t="shared" si="14"/>
        <v>0</v>
      </c>
      <c r="CO31" s="178">
        <f t="shared" si="14"/>
        <v>0</v>
      </c>
      <c r="CP31" s="178">
        <f t="shared" si="14"/>
        <v>0</v>
      </c>
      <c r="CQ31" s="178">
        <f t="shared" si="14"/>
        <v>0</v>
      </c>
      <c r="CR31" s="178">
        <f t="shared" si="14"/>
        <v>0</v>
      </c>
      <c r="CS31" s="178">
        <f t="shared" si="14"/>
        <v>0</v>
      </c>
      <c r="CT31" s="178">
        <f t="shared" si="14"/>
        <v>0</v>
      </c>
      <c r="CU31" s="178">
        <f t="shared" si="14"/>
        <v>0</v>
      </c>
      <c r="CV31" s="178">
        <f t="shared" si="14"/>
        <v>0</v>
      </c>
      <c r="CW31" s="178">
        <f t="shared" si="14"/>
        <v>0</v>
      </c>
      <c r="CX31" s="178">
        <f t="shared" si="14"/>
        <v>0</v>
      </c>
      <c r="CY31" s="178">
        <f t="shared" si="14"/>
        <v>2985.94533</v>
      </c>
      <c r="CZ31" s="178">
        <f t="shared" si="14"/>
        <v>0</v>
      </c>
      <c r="DA31" s="178">
        <f t="shared" si="14"/>
        <v>0</v>
      </c>
      <c r="DB31" s="178">
        <f t="shared" si="14"/>
        <v>0</v>
      </c>
      <c r="DC31" s="178">
        <f t="shared" si="14"/>
        <v>0</v>
      </c>
      <c r="DD31" s="178">
        <f t="shared" si="14"/>
        <v>0</v>
      </c>
      <c r="DE31" s="178">
        <f t="shared" si="14"/>
        <v>0</v>
      </c>
      <c r="DF31" s="178">
        <f t="shared" si="14"/>
        <v>0</v>
      </c>
      <c r="DG31" s="178">
        <f t="shared" si="14"/>
        <v>0</v>
      </c>
      <c r="DH31" s="178">
        <f t="shared" si="14"/>
        <v>0</v>
      </c>
      <c r="DI31" s="178">
        <f t="shared" si="14"/>
        <v>0</v>
      </c>
      <c r="DJ31" s="178">
        <f t="shared" si="14"/>
        <v>0</v>
      </c>
      <c r="DK31" s="178">
        <f t="shared" si="14"/>
        <v>0</v>
      </c>
      <c r="DL31" s="178">
        <f t="shared" si="14"/>
        <v>3258.20368</v>
      </c>
      <c r="DM31" s="178">
        <f t="shared" si="14"/>
        <v>0</v>
      </c>
      <c r="DN31" s="178">
        <f t="shared" si="14"/>
        <v>0</v>
      </c>
      <c r="DO31" s="178">
        <f t="shared" si="14"/>
        <v>0</v>
      </c>
      <c r="DP31" s="178">
        <f t="shared" si="14"/>
        <v>0</v>
      </c>
      <c r="DQ31" s="178">
        <f t="shared" si="14"/>
        <v>0</v>
      </c>
      <c r="DR31" s="178">
        <f t="shared" si="14"/>
        <v>0</v>
      </c>
      <c r="DS31" s="178">
        <f t="shared" si="14"/>
        <v>0</v>
      </c>
      <c r="DT31" s="178">
        <f t="shared" si="14"/>
        <v>0</v>
      </c>
      <c r="DU31" s="178">
        <f t="shared" si="14"/>
        <v>0</v>
      </c>
      <c r="DV31" s="178">
        <f t="shared" si="14"/>
        <v>0</v>
      </c>
      <c r="DW31" s="178">
        <f t="shared" si="14"/>
        <v>0</v>
      </c>
      <c r="DX31" s="178">
        <f t="shared" si="14"/>
        <v>0</v>
      </c>
      <c r="DY31" s="178">
        <f t="shared" si="14"/>
        <v>3503.23585</v>
      </c>
      <c r="DZ31" s="178">
        <f t="shared" si="14"/>
        <v>0</v>
      </c>
      <c r="EA31" s="178">
        <f t="shared" si="14"/>
        <v>0</v>
      </c>
      <c r="EB31" s="178">
        <f t="shared" si="14"/>
        <v>0</v>
      </c>
      <c r="EC31" s="178">
        <f t="shared" si="14"/>
        <v>0</v>
      </c>
      <c r="ED31" s="178">
        <f t="shared" si="14"/>
        <v>0</v>
      </c>
      <c r="EE31" s="178">
        <f t="shared" si="14"/>
        <v>0</v>
      </c>
      <c r="EF31" s="178">
        <f t="shared" si="14"/>
        <v>0</v>
      </c>
      <c r="EG31" s="178">
        <f t="shared" si="14"/>
        <v>0</v>
      </c>
      <c r="EH31" s="178">
        <f t="shared" si="14"/>
        <v>0</v>
      </c>
      <c r="EI31" s="178">
        <f t="shared" si="14"/>
        <v>0</v>
      </c>
      <c r="EJ31" s="178">
        <f t="shared" si="14"/>
        <v>0</v>
      </c>
      <c r="EK31" s="178">
        <f t="shared" si="14"/>
        <v>0</v>
      </c>
      <c r="EL31" s="178">
        <f t="shared" si="14"/>
        <v>3723.76476</v>
      </c>
      <c r="EM31" s="178">
        <f t="shared" si="14"/>
        <v>0</v>
      </c>
      <c r="EN31" s="178">
        <f t="shared" si="14"/>
        <v>0</v>
      </c>
      <c r="EO31" s="178">
        <f t="shared" si="14"/>
        <v>0</v>
      </c>
      <c r="EP31" s="178">
        <f t="shared" si="14"/>
        <v>0</v>
      </c>
      <c r="EQ31" s="178">
        <f t="shared" si="14"/>
        <v>0</v>
      </c>
      <c r="ER31" s="178">
        <f t="shared" si="14"/>
        <v>0</v>
      </c>
      <c r="ES31" s="178">
        <f t="shared" si="14"/>
        <v>0</v>
      </c>
      <c r="ET31" s="178">
        <f t="shared" si="14"/>
        <v>0</v>
      </c>
      <c r="EU31" s="178">
        <f t="shared" si="14"/>
        <v>0</v>
      </c>
      <c r="EV31" s="178">
        <f t="shared" si="14"/>
        <v>0</v>
      </c>
      <c r="EW31" s="178">
        <f t="shared" si="14"/>
        <v>0</v>
      </c>
      <c r="EX31" s="178">
        <f t="shared" si="14"/>
        <v>0</v>
      </c>
      <c r="EY31" s="178">
        <f t="shared" si="14"/>
        <v>3922.24086</v>
      </c>
      <c r="EZ31" s="178">
        <f t="shared" si="14"/>
        <v>0</v>
      </c>
      <c r="FA31" s="178">
        <f t="shared" si="14"/>
        <v>0</v>
      </c>
      <c r="FB31" s="178">
        <f t="shared" si="14"/>
        <v>0</v>
      </c>
      <c r="FC31" s="178">
        <f t="shared" si="14"/>
        <v>0</v>
      </c>
      <c r="FD31" s="178">
        <f t="shared" si="14"/>
        <v>0</v>
      </c>
      <c r="FE31" s="178">
        <f t="shared" si="14"/>
        <v>0</v>
      </c>
      <c r="FF31" s="178">
        <f t="shared" si="14"/>
        <v>0</v>
      </c>
      <c r="FG31" s="178">
        <f t="shared" si="14"/>
        <v>0</v>
      </c>
      <c r="FH31" s="178">
        <f t="shared" si="14"/>
        <v>0</v>
      </c>
      <c r="FI31" s="178">
        <f t="shared" si="14"/>
        <v>0</v>
      </c>
      <c r="FJ31" s="178">
        <f t="shared" si="14"/>
        <v>0</v>
      </c>
      <c r="FK31" s="178">
        <f t="shared" si="14"/>
        <v>0</v>
      </c>
      <c r="FL31" s="178">
        <f t="shared" si="14"/>
        <v>4100.86987</v>
      </c>
      <c r="FM31" s="178">
        <f t="shared" si="14"/>
        <v>0</v>
      </c>
      <c r="FN31" s="178">
        <f t="shared" si="14"/>
        <v>0</v>
      </c>
      <c r="FO31" s="178">
        <f t="shared" si="14"/>
        <v>0</v>
      </c>
      <c r="FP31" s="178">
        <f t="shared" si="14"/>
        <v>0</v>
      </c>
      <c r="FQ31" s="178">
        <f t="shared" si="14"/>
        <v>0</v>
      </c>
      <c r="FR31" s="178">
        <f t="shared" si="14"/>
        <v>0</v>
      </c>
      <c r="FS31" s="178">
        <f t="shared" si="14"/>
        <v>0</v>
      </c>
      <c r="FT31" s="178">
        <f t="shared" si="14"/>
        <v>0</v>
      </c>
      <c r="FU31" s="178">
        <f t="shared" si="14"/>
        <v>0</v>
      </c>
      <c r="FV31" s="178">
        <f t="shared" si="14"/>
        <v>0</v>
      </c>
      <c r="FW31" s="178">
        <f t="shared" si="14"/>
        <v>0</v>
      </c>
      <c r="FX31" s="178">
        <f t="shared" si="14"/>
        <v>0</v>
      </c>
      <c r="FY31" s="178">
        <f t="shared" si="14"/>
        <v>4261.63559</v>
      </c>
      <c r="FZ31" s="178">
        <f t="shared" si="14"/>
        <v>0</v>
      </c>
      <c r="GA31" s="178">
        <f t="shared" si="14"/>
        <v>0</v>
      </c>
      <c r="GB31" s="178">
        <f t="shared" si="14"/>
        <v>0</v>
      </c>
      <c r="GC31" s="178">
        <f t="shared" si="14"/>
        <v>0</v>
      </c>
      <c r="GD31" s="178">
        <f t="shared" si="14"/>
        <v>0</v>
      </c>
      <c r="GE31" s="178">
        <f t="shared" si="14"/>
        <v>0</v>
      </c>
      <c r="GF31" s="178">
        <f t="shared" si="14"/>
        <v>0</v>
      </c>
    </row>
    <row r="32">
      <c r="A32" s="149"/>
      <c r="B32" s="149"/>
      <c r="C32" s="149"/>
    </row>
    <row r="33">
      <c r="A33" s="149"/>
      <c r="B33" s="149"/>
      <c r="C33" s="180">
        <v>2.0</v>
      </c>
      <c r="D33" s="104" t="s">
        <v>46</v>
      </c>
      <c r="E33" s="105" t="str">
        <f>Projet!E17</f>
        <v>Robinier faux acacia</v>
      </c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57"/>
      <c r="BP33" s="157"/>
      <c r="BQ33" s="157"/>
      <c r="BR33" s="157"/>
      <c r="BS33" s="157"/>
      <c r="BT33" s="157"/>
      <c r="BU33" s="157"/>
      <c r="BV33" s="157"/>
      <c r="BW33" s="157"/>
      <c r="BX33" s="157"/>
      <c r="BY33" s="157"/>
      <c r="BZ33" s="157"/>
      <c r="CA33" s="157"/>
      <c r="CB33" s="157"/>
      <c r="CC33" s="157"/>
      <c r="CD33" s="157"/>
      <c r="CE33" s="157"/>
      <c r="CF33" s="157"/>
      <c r="CG33" s="157"/>
      <c r="CH33" s="157"/>
      <c r="CI33" s="157"/>
      <c r="CJ33" s="157"/>
      <c r="CK33" s="157"/>
      <c r="CL33" s="157"/>
      <c r="CM33" s="157"/>
      <c r="CN33" s="157"/>
      <c r="CO33" s="157"/>
      <c r="CP33" s="157"/>
      <c r="CQ33" s="157"/>
      <c r="CR33" s="157"/>
      <c r="CS33" s="157"/>
      <c r="CT33" s="157"/>
      <c r="CU33" s="157"/>
      <c r="CV33" s="157"/>
      <c r="CW33" s="157"/>
      <c r="CX33" s="157"/>
      <c r="CY33" s="157"/>
      <c r="CZ33" s="157"/>
      <c r="DA33" s="157"/>
      <c r="DB33" s="157"/>
      <c r="DC33" s="157"/>
      <c r="DD33" s="157"/>
      <c r="DE33" s="157"/>
      <c r="DF33" s="157"/>
      <c r="DG33" s="157"/>
      <c r="DH33" s="157"/>
      <c r="DI33" s="157"/>
      <c r="DJ33" s="157"/>
      <c r="DK33" s="157"/>
      <c r="DL33" s="157"/>
      <c r="DM33" s="157"/>
      <c r="DN33" s="157"/>
      <c r="DO33" s="157"/>
      <c r="DP33" s="157"/>
      <c r="DQ33" s="157"/>
      <c r="DR33" s="157"/>
      <c r="DS33" s="157"/>
      <c r="DT33" s="157"/>
      <c r="DU33" s="157"/>
      <c r="DV33" s="157"/>
      <c r="DW33" s="157"/>
      <c r="DX33" s="157"/>
      <c r="DY33" s="157"/>
      <c r="DZ33" s="157"/>
      <c r="EA33" s="157"/>
      <c r="EB33" s="157"/>
      <c r="EC33" s="157"/>
      <c r="ED33" s="157"/>
      <c r="EE33" s="157"/>
      <c r="EF33" s="157"/>
      <c r="EG33" s="157"/>
      <c r="EH33" s="157"/>
      <c r="EI33" s="157"/>
      <c r="EJ33" s="157"/>
      <c r="EK33" s="157"/>
      <c r="EL33" s="157"/>
      <c r="EM33" s="157"/>
      <c r="EN33" s="157"/>
      <c r="EO33" s="157"/>
      <c r="EP33" s="157"/>
      <c r="EQ33" s="157"/>
      <c r="ER33" s="157"/>
      <c r="ES33" s="157"/>
      <c r="ET33" s="157"/>
      <c r="EU33" s="157"/>
      <c r="EV33" s="157"/>
      <c r="EW33" s="157"/>
      <c r="EX33" s="157"/>
      <c r="EY33" s="157"/>
      <c r="EZ33" s="157"/>
      <c r="FA33" s="157"/>
      <c r="FB33" s="157"/>
      <c r="FC33" s="157"/>
      <c r="FD33" s="157"/>
      <c r="FE33" s="157"/>
      <c r="FF33" s="157"/>
      <c r="FG33" s="157"/>
      <c r="FH33" s="157"/>
      <c r="FI33" s="157"/>
      <c r="FJ33" s="157"/>
      <c r="FK33" s="157"/>
      <c r="FL33" s="157"/>
      <c r="FM33" s="157"/>
      <c r="FN33" s="157"/>
      <c r="FO33" s="157"/>
      <c r="FP33" s="157"/>
      <c r="FQ33" s="157"/>
      <c r="FR33" s="157"/>
      <c r="FS33" s="157"/>
      <c r="FT33" s="157"/>
      <c r="FU33" s="157"/>
      <c r="FV33" s="157"/>
      <c r="FW33" s="157"/>
      <c r="FX33" s="157"/>
      <c r="FY33" s="157"/>
      <c r="FZ33" s="157"/>
      <c r="GA33" s="157"/>
      <c r="GB33" s="157"/>
      <c r="GC33" s="157"/>
      <c r="GD33" s="157"/>
      <c r="GE33" s="157"/>
      <c r="GF33" s="158" t="s">
        <v>179</v>
      </c>
    </row>
    <row r="34">
      <c r="A34" s="149"/>
      <c r="B34" s="149"/>
      <c r="C34" s="180">
        <v>2.0</v>
      </c>
      <c r="D34" s="20" t="str">
        <f>"Proportion "&amp;D33</f>
        <v>Proportion Essence 2</v>
      </c>
      <c r="E34" s="181">
        <f>Projet!F17</f>
        <v>0.07</v>
      </c>
    </row>
    <row r="35">
      <c r="A35" s="149"/>
      <c r="B35" s="149"/>
      <c r="C35" s="180">
        <v>2.0</v>
      </c>
      <c r="D35" s="66" t="s">
        <v>180</v>
      </c>
      <c r="E35" s="66"/>
    </row>
    <row r="36">
      <c r="A36" s="149"/>
      <c r="B36" s="149"/>
      <c r="C36" s="180">
        <v>2.0</v>
      </c>
      <c r="D36" s="20" t="s">
        <v>177</v>
      </c>
      <c r="E36" s="50" t="s">
        <v>178</v>
      </c>
      <c r="G36" s="162"/>
      <c r="H36" s="161">
        <f t="shared" ref="H36:GF36" si="15">H37-G37+G43</f>
        <v>0</v>
      </c>
      <c r="I36" s="161">
        <f t="shared" si="15"/>
        <v>0</v>
      </c>
      <c r="J36" s="161">
        <f t="shared" si="15"/>
        <v>0</v>
      </c>
      <c r="K36" s="161">
        <f t="shared" si="15"/>
        <v>0</v>
      </c>
      <c r="L36" s="161">
        <f t="shared" si="15"/>
        <v>0</v>
      </c>
      <c r="M36" s="161">
        <f t="shared" si="15"/>
        <v>0</v>
      </c>
      <c r="N36" s="161">
        <f t="shared" si="15"/>
        <v>0</v>
      </c>
      <c r="O36" s="161">
        <f t="shared" si="15"/>
        <v>0</v>
      </c>
      <c r="P36" s="161">
        <f t="shared" si="15"/>
        <v>0</v>
      </c>
      <c r="Q36" s="161">
        <f t="shared" si="15"/>
        <v>0</v>
      </c>
      <c r="R36" s="161">
        <f t="shared" si="15"/>
        <v>0</v>
      </c>
      <c r="S36" s="161">
        <f t="shared" si="15"/>
        <v>0</v>
      </c>
      <c r="T36" s="161">
        <f t="shared" si="15"/>
        <v>0</v>
      </c>
      <c r="U36" s="161">
        <f t="shared" si="15"/>
        <v>0</v>
      </c>
      <c r="V36" s="161">
        <f t="shared" si="15"/>
        <v>0</v>
      </c>
      <c r="W36" s="161">
        <f t="shared" si="15"/>
        <v>0</v>
      </c>
      <c r="X36" s="161">
        <f t="shared" si="15"/>
        <v>0</v>
      </c>
      <c r="Y36" s="161">
        <f t="shared" si="15"/>
        <v>0</v>
      </c>
      <c r="Z36" s="161">
        <f t="shared" si="15"/>
        <v>0</v>
      </c>
      <c r="AA36" s="161">
        <f t="shared" si="15"/>
        <v>0</v>
      </c>
      <c r="AB36" s="161">
        <f t="shared" si="15"/>
        <v>0</v>
      </c>
      <c r="AC36" s="161">
        <f t="shared" si="15"/>
        <v>0</v>
      </c>
      <c r="AD36" s="161">
        <f t="shared" si="15"/>
        <v>0</v>
      </c>
      <c r="AE36" s="161">
        <f t="shared" si="15"/>
        <v>0</v>
      </c>
      <c r="AF36" s="161">
        <f t="shared" si="15"/>
        <v>0</v>
      </c>
      <c r="AG36" s="161">
        <f t="shared" si="15"/>
        <v>0</v>
      </c>
      <c r="AH36" s="161">
        <f t="shared" si="15"/>
        <v>0</v>
      </c>
      <c r="AI36" s="161">
        <f t="shared" si="15"/>
        <v>0</v>
      </c>
      <c r="AJ36" s="161">
        <f t="shared" si="15"/>
        <v>0</v>
      </c>
      <c r="AK36" s="161">
        <f t="shared" si="15"/>
        <v>0</v>
      </c>
      <c r="AL36" s="161">
        <f t="shared" si="15"/>
        <v>0</v>
      </c>
      <c r="AM36" s="161">
        <f t="shared" si="15"/>
        <v>0</v>
      </c>
      <c r="AN36" s="161">
        <f t="shared" si="15"/>
        <v>0</v>
      </c>
      <c r="AO36" s="161">
        <f t="shared" si="15"/>
        <v>0</v>
      </c>
      <c r="AP36" s="161">
        <f t="shared" si="15"/>
        <v>0</v>
      </c>
      <c r="AQ36" s="161">
        <f t="shared" si="15"/>
        <v>0</v>
      </c>
      <c r="AR36" s="161">
        <f t="shared" si="15"/>
        <v>0</v>
      </c>
      <c r="AS36" s="161">
        <f t="shared" si="15"/>
        <v>0</v>
      </c>
      <c r="AT36" s="161">
        <f t="shared" si="15"/>
        <v>0</v>
      </c>
      <c r="AU36" s="161">
        <f t="shared" si="15"/>
        <v>0</v>
      </c>
      <c r="AV36" s="161">
        <f t="shared" si="15"/>
        <v>0</v>
      </c>
      <c r="AW36" s="161">
        <f t="shared" si="15"/>
        <v>0</v>
      </c>
      <c r="AX36" s="161">
        <f t="shared" si="15"/>
        <v>0</v>
      </c>
      <c r="AY36" s="161">
        <f t="shared" si="15"/>
        <v>0</v>
      </c>
      <c r="AZ36" s="161">
        <f t="shared" si="15"/>
        <v>0</v>
      </c>
      <c r="BA36" s="161">
        <f t="shared" si="15"/>
        <v>0</v>
      </c>
      <c r="BB36" s="161">
        <f t="shared" si="15"/>
        <v>0</v>
      </c>
      <c r="BC36" s="161">
        <f t="shared" si="15"/>
        <v>0</v>
      </c>
      <c r="BD36" s="161">
        <f t="shared" si="15"/>
        <v>0</v>
      </c>
      <c r="BE36" s="161">
        <f t="shared" si="15"/>
        <v>0</v>
      </c>
      <c r="BF36" s="161">
        <f t="shared" si="15"/>
        <v>0</v>
      </c>
      <c r="BG36" s="161">
        <f t="shared" si="15"/>
        <v>0</v>
      </c>
      <c r="BH36" s="161">
        <f t="shared" si="15"/>
        <v>0</v>
      </c>
      <c r="BI36" s="161">
        <f t="shared" si="15"/>
        <v>0</v>
      </c>
      <c r="BJ36" s="161">
        <f t="shared" si="15"/>
        <v>0</v>
      </c>
      <c r="BK36" s="161">
        <f t="shared" si="15"/>
        <v>0</v>
      </c>
      <c r="BL36" s="161">
        <f t="shared" si="15"/>
        <v>0</v>
      </c>
      <c r="BM36" s="161">
        <f t="shared" si="15"/>
        <v>0</v>
      </c>
      <c r="BN36" s="161">
        <f t="shared" si="15"/>
        <v>0</v>
      </c>
      <c r="BO36" s="161">
        <f t="shared" si="15"/>
        <v>0</v>
      </c>
      <c r="BP36" s="161">
        <f t="shared" si="15"/>
        <v>0</v>
      </c>
      <c r="BQ36" s="161">
        <f t="shared" si="15"/>
        <v>0</v>
      </c>
      <c r="BR36" s="161">
        <f t="shared" si="15"/>
        <v>0</v>
      </c>
      <c r="BS36" s="161">
        <f t="shared" si="15"/>
        <v>0</v>
      </c>
      <c r="BT36" s="161">
        <f t="shared" si="15"/>
        <v>0</v>
      </c>
      <c r="BU36" s="161">
        <f t="shared" si="15"/>
        <v>0</v>
      </c>
      <c r="BV36" s="161">
        <f t="shared" si="15"/>
        <v>0</v>
      </c>
      <c r="BW36" s="161">
        <f t="shared" si="15"/>
        <v>0</v>
      </c>
      <c r="BX36" s="161">
        <f t="shared" si="15"/>
        <v>0</v>
      </c>
      <c r="BY36" s="161">
        <f t="shared" si="15"/>
        <v>0</v>
      </c>
      <c r="BZ36" s="161">
        <f t="shared" si="15"/>
        <v>0</v>
      </c>
      <c r="CA36" s="161">
        <f t="shared" si="15"/>
        <v>0</v>
      </c>
      <c r="CB36" s="161">
        <f t="shared" si="15"/>
        <v>0</v>
      </c>
      <c r="CC36" s="161">
        <f t="shared" si="15"/>
        <v>0</v>
      </c>
      <c r="CD36" s="161">
        <f t="shared" si="15"/>
        <v>0</v>
      </c>
      <c r="CE36" s="161">
        <f t="shared" si="15"/>
        <v>0</v>
      </c>
      <c r="CF36" s="161">
        <f t="shared" si="15"/>
        <v>0</v>
      </c>
      <c r="CG36" s="161">
        <f t="shared" si="15"/>
        <v>0</v>
      </c>
      <c r="CH36" s="161">
        <f t="shared" si="15"/>
        <v>0</v>
      </c>
      <c r="CI36" s="161">
        <f t="shared" si="15"/>
        <v>0</v>
      </c>
      <c r="CJ36" s="161">
        <f t="shared" si="15"/>
        <v>0</v>
      </c>
      <c r="CK36" s="161">
        <f t="shared" si="15"/>
        <v>0</v>
      </c>
      <c r="CL36" s="161">
        <f t="shared" si="15"/>
        <v>0</v>
      </c>
      <c r="CM36" s="161">
        <f t="shared" si="15"/>
        <v>0</v>
      </c>
      <c r="CN36" s="161">
        <f t="shared" si="15"/>
        <v>0</v>
      </c>
      <c r="CO36" s="161">
        <f t="shared" si="15"/>
        <v>0</v>
      </c>
      <c r="CP36" s="161">
        <f t="shared" si="15"/>
        <v>0</v>
      </c>
      <c r="CQ36" s="161">
        <f t="shared" si="15"/>
        <v>0</v>
      </c>
      <c r="CR36" s="161">
        <f t="shared" si="15"/>
        <v>0</v>
      </c>
      <c r="CS36" s="161">
        <f t="shared" si="15"/>
        <v>0</v>
      </c>
      <c r="CT36" s="161">
        <f t="shared" si="15"/>
        <v>0</v>
      </c>
      <c r="CU36" s="161">
        <f t="shared" si="15"/>
        <v>0</v>
      </c>
      <c r="CV36" s="161">
        <f t="shared" si="15"/>
        <v>0</v>
      </c>
      <c r="CW36" s="161">
        <f t="shared" si="15"/>
        <v>0</v>
      </c>
      <c r="CX36" s="161">
        <f t="shared" si="15"/>
        <v>0</v>
      </c>
      <c r="CY36" s="161">
        <f t="shared" si="15"/>
        <v>0</v>
      </c>
      <c r="CZ36" s="161">
        <f t="shared" si="15"/>
        <v>0</v>
      </c>
      <c r="DA36" s="161">
        <f t="shared" si="15"/>
        <v>0</v>
      </c>
      <c r="DB36" s="161">
        <f t="shared" si="15"/>
        <v>0</v>
      </c>
      <c r="DC36" s="161">
        <f t="shared" si="15"/>
        <v>0</v>
      </c>
      <c r="DD36" s="161">
        <f t="shared" si="15"/>
        <v>0</v>
      </c>
      <c r="DE36" s="161">
        <f t="shared" si="15"/>
        <v>0</v>
      </c>
      <c r="DF36" s="161">
        <f t="shared" si="15"/>
        <v>0</v>
      </c>
      <c r="DG36" s="161">
        <f t="shared" si="15"/>
        <v>0</v>
      </c>
      <c r="DH36" s="161">
        <f t="shared" si="15"/>
        <v>0</v>
      </c>
      <c r="DI36" s="161">
        <f t="shared" si="15"/>
        <v>0</v>
      </c>
      <c r="DJ36" s="161">
        <f t="shared" si="15"/>
        <v>0</v>
      </c>
      <c r="DK36" s="161">
        <f t="shared" si="15"/>
        <v>0</v>
      </c>
      <c r="DL36" s="161">
        <f t="shared" si="15"/>
        <v>0</v>
      </c>
      <c r="DM36" s="161">
        <f t="shared" si="15"/>
        <v>0</v>
      </c>
      <c r="DN36" s="161">
        <f t="shared" si="15"/>
        <v>0</v>
      </c>
      <c r="DO36" s="161">
        <f t="shared" si="15"/>
        <v>0</v>
      </c>
      <c r="DP36" s="161">
        <f t="shared" si="15"/>
        <v>0</v>
      </c>
      <c r="DQ36" s="161">
        <f t="shared" si="15"/>
        <v>0</v>
      </c>
      <c r="DR36" s="161">
        <f t="shared" si="15"/>
        <v>0</v>
      </c>
      <c r="DS36" s="161">
        <f t="shared" si="15"/>
        <v>0</v>
      </c>
      <c r="DT36" s="161">
        <f t="shared" si="15"/>
        <v>0</v>
      </c>
      <c r="DU36" s="161">
        <f t="shared" si="15"/>
        <v>0</v>
      </c>
      <c r="DV36" s="161">
        <f t="shared" si="15"/>
        <v>0</v>
      </c>
      <c r="DW36" s="161">
        <f t="shared" si="15"/>
        <v>0</v>
      </c>
      <c r="DX36" s="161">
        <f t="shared" si="15"/>
        <v>0</v>
      </c>
      <c r="DY36" s="161">
        <f t="shared" si="15"/>
        <v>0</v>
      </c>
      <c r="DZ36" s="161">
        <f t="shared" si="15"/>
        <v>0</v>
      </c>
      <c r="EA36" s="161">
        <f t="shared" si="15"/>
        <v>0</v>
      </c>
      <c r="EB36" s="161">
        <f t="shared" si="15"/>
        <v>0</v>
      </c>
      <c r="EC36" s="161">
        <f t="shared" si="15"/>
        <v>0</v>
      </c>
      <c r="ED36" s="161">
        <f t="shared" si="15"/>
        <v>0</v>
      </c>
      <c r="EE36" s="161">
        <f t="shared" si="15"/>
        <v>0</v>
      </c>
      <c r="EF36" s="161">
        <f t="shared" si="15"/>
        <v>0</v>
      </c>
      <c r="EG36" s="161">
        <f t="shared" si="15"/>
        <v>0</v>
      </c>
      <c r="EH36" s="161">
        <f t="shared" si="15"/>
        <v>0</v>
      </c>
      <c r="EI36" s="161">
        <f t="shared" si="15"/>
        <v>0</v>
      </c>
      <c r="EJ36" s="161">
        <f t="shared" si="15"/>
        <v>0</v>
      </c>
      <c r="EK36" s="161">
        <f t="shared" si="15"/>
        <v>0</v>
      </c>
      <c r="EL36" s="161">
        <f t="shared" si="15"/>
        <v>0</v>
      </c>
      <c r="EM36" s="161">
        <f t="shared" si="15"/>
        <v>0</v>
      </c>
      <c r="EN36" s="161">
        <f t="shared" si="15"/>
        <v>0</v>
      </c>
      <c r="EO36" s="161">
        <f t="shared" si="15"/>
        <v>0</v>
      </c>
      <c r="EP36" s="161">
        <f t="shared" si="15"/>
        <v>0</v>
      </c>
      <c r="EQ36" s="161">
        <f t="shared" si="15"/>
        <v>0</v>
      </c>
      <c r="ER36" s="161">
        <f t="shared" si="15"/>
        <v>0</v>
      </c>
      <c r="ES36" s="161">
        <f t="shared" si="15"/>
        <v>0</v>
      </c>
      <c r="ET36" s="161">
        <f t="shared" si="15"/>
        <v>0</v>
      </c>
      <c r="EU36" s="161">
        <f t="shared" si="15"/>
        <v>0</v>
      </c>
      <c r="EV36" s="161">
        <f t="shared" si="15"/>
        <v>0</v>
      </c>
      <c r="EW36" s="161">
        <f t="shared" si="15"/>
        <v>0</v>
      </c>
      <c r="EX36" s="161">
        <f t="shared" si="15"/>
        <v>0</v>
      </c>
      <c r="EY36" s="161">
        <f t="shared" si="15"/>
        <v>0</v>
      </c>
      <c r="EZ36" s="161">
        <f t="shared" si="15"/>
        <v>0</v>
      </c>
      <c r="FA36" s="161">
        <f t="shared" si="15"/>
        <v>0</v>
      </c>
      <c r="FB36" s="161">
        <f t="shared" si="15"/>
        <v>0</v>
      </c>
      <c r="FC36" s="161">
        <f t="shared" si="15"/>
        <v>0</v>
      </c>
      <c r="FD36" s="161">
        <f t="shared" si="15"/>
        <v>0</v>
      </c>
      <c r="FE36" s="161">
        <f t="shared" si="15"/>
        <v>0</v>
      </c>
      <c r="FF36" s="161">
        <f t="shared" si="15"/>
        <v>0</v>
      </c>
      <c r="FG36" s="161">
        <f t="shared" si="15"/>
        <v>0</v>
      </c>
      <c r="FH36" s="161">
        <f t="shared" si="15"/>
        <v>0</v>
      </c>
      <c r="FI36" s="161">
        <f t="shared" si="15"/>
        <v>0</v>
      </c>
      <c r="FJ36" s="161">
        <f t="shared" si="15"/>
        <v>0</v>
      </c>
      <c r="FK36" s="161">
        <f t="shared" si="15"/>
        <v>0</v>
      </c>
      <c r="FL36" s="161">
        <f t="shared" si="15"/>
        <v>0</v>
      </c>
      <c r="FM36" s="161">
        <f t="shared" si="15"/>
        <v>0</v>
      </c>
      <c r="FN36" s="161">
        <f t="shared" si="15"/>
        <v>0</v>
      </c>
      <c r="FO36" s="161">
        <f t="shared" si="15"/>
        <v>0</v>
      </c>
      <c r="FP36" s="161">
        <f t="shared" si="15"/>
        <v>0</v>
      </c>
      <c r="FQ36" s="161">
        <f t="shared" si="15"/>
        <v>0</v>
      </c>
      <c r="FR36" s="161">
        <f t="shared" si="15"/>
        <v>0</v>
      </c>
      <c r="FS36" s="161">
        <f t="shared" si="15"/>
        <v>0</v>
      </c>
      <c r="FT36" s="161">
        <f t="shared" si="15"/>
        <v>0</v>
      </c>
      <c r="FU36" s="161">
        <f t="shared" si="15"/>
        <v>0</v>
      </c>
      <c r="FV36" s="161">
        <f t="shared" si="15"/>
        <v>0</v>
      </c>
      <c r="FW36" s="161">
        <f t="shared" si="15"/>
        <v>0</v>
      </c>
      <c r="FX36" s="161">
        <f t="shared" si="15"/>
        <v>0</v>
      </c>
      <c r="FY36" s="161">
        <f t="shared" si="15"/>
        <v>0</v>
      </c>
      <c r="FZ36" s="161">
        <f t="shared" si="15"/>
        <v>0</v>
      </c>
      <c r="GA36" s="161">
        <f t="shared" si="15"/>
        <v>0</v>
      </c>
      <c r="GB36" s="161">
        <f t="shared" si="15"/>
        <v>0</v>
      </c>
      <c r="GC36" s="161">
        <f t="shared" si="15"/>
        <v>0</v>
      </c>
      <c r="GD36" s="161">
        <f t="shared" si="15"/>
        <v>0</v>
      </c>
      <c r="GE36" s="161">
        <f t="shared" si="15"/>
        <v>0</v>
      </c>
      <c r="GF36" s="161">
        <f t="shared" si="15"/>
        <v>0</v>
      </c>
    </row>
    <row r="37">
      <c r="A37" s="149"/>
      <c r="B37" s="149"/>
      <c r="C37" s="180">
        <v>2.0</v>
      </c>
      <c r="D37" s="20" t="s">
        <v>181</v>
      </c>
      <c r="E37" s="50" t="s">
        <v>176</v>
      </c>
      <c r="G37" s="162">
        <f t="shared" ref="G37:GF37" si="16">SUM(G38:G40)</f>
        <v>0</v>
      </c>
      <c r="H37" s="162">
        <f t="shared" si="16"/>
        <v>0</v>
      </c>
      <c r="I37" s="162">
        <f t="shared" si="16"/>
        <v>0</v>
      </c>
      <c r="J37" s="162">
        <f t="shared" si="16"/>
        <v>0</v>
      </c>
      <c r="K37" s="162">
        <f t="shared" si="16"/>
        <v>0</v>
      </c>
      <c r="L37" s="162">
        <f t="shared" si="16"/>
        <v>0</v>
      </c>
      <c r="M37" s="162">
        <f t="shared" si="16"/>
        <v>0</v>
      </c>
      <c r="N37" s="162">
        <f t="shared" si="16"/>
        <v>0</v>
      </c>
      <c r="O37" s="162">
        <f t="shared" si="16"/>
        <v>0</v>
      </c>
      <c r="P37" s="162">
        <f t="shared" si="16"/>
        <v>0</v>
      </c>
      <c r="Q37" s="162">
        <f t="shared" si="16"/>
        <v>0</v>
      </c>
      <c r="R37" s="162">
        <f t="shared" si="16"/>
        <v>0</v>
      </c>
      <c r="S37" s="162">
        <f t="shared" si="16"/>
        <v>0</v>
      </c>
      <c r="T37" s="162">
        <f t="shared" si="16"/>
        <v>0</v>
      </c>
      <c r="U37" s="162">
        <f t="shared" si="16"/>
        <v>0</v>
      </c>
      <c r="V37" s="162">
        <f t="shared" si="16"/>
        <v>0</v>
      </c>
      <c r="W37" s="162">
        <f t="shared" si="16"/>
        <v>0</v>
      </c>
      <c r="X37" s="162">
        <f t="shared" si="16"/>
        <v>0</v>
      </c>
      <c r="Y37" s="162">
        <f t="shared" si="16"/>
        <v>0</v>
      </c>
      <c r="Z37" s="162">
        <f t="shared" si="16"/>
        <v>0</v>
      </c>
      <c r="AA37" s="162">
        <f t="shared" si="16"/>
        <v>0</v>
      </c>
      <c r="AB37" s="162">
        <f t="shared" si="16"/>
        <v>0</v>
      </c>
      <c r="AC37" s="162">
        <f t="shared" si="16"/>
        <v>0</v>
      </c>
      <c r="AD37" s="162">
        <f t="shared" si="16"/>
        <v>0</v>
      </c>
      <c r="AE37" s="162">
        <f t="shared" si="16"/>
        <v>0</v>
      </c>
      <c r="AF37" s="162">
        <f t="shared" si="16"/>
        <v>0</v>
      </c>
      <c r="AG37" s="162">
        <f t="shared" si="16"/>
        <v>0</v>
      </c>
      <c r="AH37" s="162">
        <f t="shared" si="16"/>
        <v>0</v>
      </c>
      <c r="AI37" s="162">
        <f t="shared" si="16"/>
        <v>0</v>
      </c>
      <c r="AJ37" s="162">
        <f t="shared" si="16"/>
        <v>0</v>
      </c>
      <c r="AK37" s="162">
        <f t="shared" si="16"/>
        <v>0</v>
      </c>
      <c r="AL37" s="162">
        <f t="shared" si="16"/>
        <v>0</v>
      </c>
      <c r="AM37" s="162">
        <f t="shared" si="16"/>
        <v>0</v>
      </c>
      <c r="AN37" s="162">
        <f t="shared" si="16"/>
        <v>0</v>
      </c>
      <c r="AO37" s="162">
        <f t="shared" si="16"/>
        <v>0</v>
      </c>
      <c r="AP37" s="162">
        <f t="shared" si="16"/>
        <v>0</v>
      </c>
      <c r="AQ37" s="162">
        <f t="shared" si="16"/>
        <v>0</v>
      </c>
      <c r="AR37" s="162">
        <f t="shared" si="16"/>
        <v>0</v>
      </c>
      <c r="AS37" s="162">
        <f t="shared" si="16"/>
        <v>0</v>
      </c>
      <c r="AT37" s="162">
        <f t="shared" si="16"/>
        <v>0</v>
      </c>
      <c r="AU37" s="162">
        <f t="shared" si="16"/>
        <v>0</v>
      </c>
      <c r="AV37" s="162">
        <f t="shared" si="16"/>
        <v>0</v>
      </c>
      <c r="AW37" s="162">
        <f t="shared" si="16"/>
        <v>0</v>
      </c>
      <c r="AX37" s="162">
        <f t="shared" si="16"/>
        <v>0</v>
      </c>
      <c r="AY37" s="162">
        <f t="shared" si="16"/>
        <v>0</v>
      </c>
      <c r="AZ37" s="162">
        <f t="shared" si="16"/>
        <v>0</v>
      </c>
      <c r="BA37" s="162">
        <f t="shared" si="16"/>
        <v>0</v>
      </c>
      <c r="BB37" s="162">
        <f t="shared" si="16"/>
        <v>0</v>
      </c>
      <c r="BC37" s="162">
        <f t="shared" si="16"/>
        <v>0</v>
      </c>
      <c r="BD37" s="162">
        <f t="shared" si="16"/>
        <v>0</v>
      </c>
      <c r="BE37" s="162">
        <f t="shared" si="16"/>
        <v>0</v>
      </c>
      <c r="BF37" s="162">
        <f t="shared" si="16"/>
        <v>0</v>
      </c>
      <c r="BG37" s="162">
        <f t="shared" si="16"/>
        <v>0</v>
      </c>
      <c r="BH37" s="162">
        <f t="shared" si="16"/>
        <v>0</v>
      </c>
      <c r="BI37" s="162">
        <f t="shared" si="16"/>
        <v>0</v>
      </c>
      <c r="BJ37" s="162">
        <f t="shared" si="16"/>
        <v>0</v>
      </c>
      <c r="BK37" s="162">
        <f t="shared" si="16"/>
        <v>0</v>
      </c>
      <c r="BL37" s="162">
        <f t="shared" si="16"/>
        <v>0</v>
      </c>
      <c r="BM37" s="162">
        <f t="shared" si="16"/>
        <v>0</v>
      </c>
      <c r="BN37" s="162">
        <f t="shared" si="16"/>
        <v>0</v>
      </c>
      <c r="BO37" s="162">
        <f t="shared" si="16"/>
        <v>0</v>
      </c>
      <c r="BP37" s="162">
        <f t="shared" si="16"/>
        <v>0</v>
      </c>
      <c r="BQ37" s="162">
        <f t="shared" si="16"/>
        <v>0</v>
      </c>
      <c r="BR37" s="162">
        <f t="shared" si="16"/>
        <v>0</v>
      </c>
      <c r="BS37" s="162">
        <f t="shared" si="16"/>
        <v>0</v>
      </c>
      <c r="BT37" s="162">
        <f t="shared" si="16"/>
        <v>0</v>
      </c>
      <c r="BU37" s="162">
        <f t="shared" si="16"/>
        <v>0</v>
      </c>
      <c r="BV37" s="162">
        <f t="shared" si="16"/>
        <v>0</v>
      </c>
      <c r="BW37" s="162">
        <f t="shared" si="16"/>
        <v>0</v>
      </c>
      <c r="BX37" s="162">
        <f t="shared" si="16"/>
        <v>0</v>
      </c>
      <c r="BY37" s="162">
        <f t="shared" si="16"/>
        <v>0</v>
      </c>
      <c r="BZ37" s="162">
        <f t="shared" si="16"/>
        <v>0</v>
      </c>
      <c r="CA37" s="162">
        <f t="shared" si="16"/>
        <v>0</v>
      </c>
      <c r="CB37" s="162">
        <f t="shared" si="16"/>
        <v>0</v>
      </c>
      <c r="CC37" s="162">
        <f t="shared" si="16"/>
        <v>0</v>
      </c>
      <c r="CD37" s="162">
        <f t="shared" si="16"/>
        <v>0</v>
      </c>
      <c r="CE37" s="162">
        <f t="shared" si="16"/>
        <v>0</v>
      </c>
      <c r="CF37" s="162">
        <f t="shared" si="16"/>
        <v>0</v>
      </c>
      <c r="CG37" s="162">
        <f t="shared" si="16"/>
        <v>0</v>
      </c>
      <c r="CH37" s="162">
        <f t="shared" si="16"/>
        <v>0</v>
      </c>
      <c r="CI37" s="162">
        <f t="shared" si="16"/>
        <v>0</v>
      </c>
      <c r="CJ37" s="162">
        <f t="shared" si="16"/>
        <v>0</v>
      </c>
      <c r="CK37" s="162">
        <f t="shared" si="16"/>
        <v>0</v>
      </c>
      <c r="CL37" s="162">
        <f t="shared" si="16"/>
        <v>0</v>
      </c>
      <c r="CM37" s="162">
        <f t="shared" si="16"/>
        <v>0</v>
      </c>
      <c r="CN37" s="162">
        <f t="shared" si="16"/>
        <v>0</v>
      </c>
      <c r="CO37" s="162">
        <f t="shared" si="16"/>
        <v>0</v>
      </c>
      <c r="CP37" s="162">
        <f t="shared" si="16"/>
        <v>0</v>
      </c>
      <c r="CQ37" s="162">
        <f t="shared" si="16"/>
        <v>0</v>
      </c>
      <c r="CR37" s="162">
        <f t="shared" si="16"/>
        <v>0</v>
      </c>
      <c r="CS37" s="162">
        <f t="shared" si="16"/>
        <v>0</v>
      </c>
      <c r="CT37" s="162">
        <f t="shared" si="16"/>
        <v>0</v>
      </c>
      <c r="CU37" s="162">
        <f t="shared" si="16"/>
        <v>0</v>
      </c>
      <c r="CV37" s="162">
        <f t="shared" si="16"/>
        <v>0</v>
      </c>
      <c r="CW37" s="162">
        <f t="shared" si="16"/>
        <v>0</v>
      </c>
      <c r="CX37" s="162">
        <f t="shared" si="16"/>
        <v>0</v>
      </c>
      <c r="CY37" s="162">
        <f t="shared" si="16"/>
        <v>0</v>
      </c>
      <c r="CZ37" s="162">
        <f t="shared" si="16"/>
        <v>0</v>
      </c>
      <c r="DA37" s="162">
        <f t="shared" si="16"/>
        <v>0</v>
      </c>
      <c r="DB37" s="162">
        <f t="shared" si="16"/>
        <v>0</v>
      </c>
      <c r="DC37" s="162">
        <f t="shared" si="16"/>
        <v>0</v>
      </c>
      <c r="DD37" s="162">
        <f t="shared" si="16"/>
        <v>0</v>
      </c>
      <c r="DE37" s="162">
        <f t="shared" si="16"/>
        <v>0</v>
      </c>
      <c r="DF37" s="162">
        <f t="shared" si="16"/>
        <v>0</v>
      </c>
      <c r="DG37" s="162">
        <f t="shared" si="16"/>
        <v>0</v>
      </c>
      <c r="DH37" s="162">
        <f t="shared" si="16"/>
        <v>0</v>
      </c>
      <c r="DI37" s="162">
        <f t="shared" si="16"/>
        <v>0</v>
      </c>
      <c r="DJ37" s="162">
        <f t="shared" si="16"/>
        <v>0</v>
      </c>
      <c r="DK37" s="162">
        <f t="shared" si="16"/>
        <v>0</v>
      </c>
      <c r="DL37" s="162">
        <f t="shared" si="16"/>
        <v>0</v>
      </c>
      <c r="DM37" s="162">
        <f t="shared" si="16"/>
        <v>0</v>
      </c>
      <c r="DN37" s="162">
        <f t="shared" si="16"/>
        <v>0</v>
      </c>
      <c r="DO37" s="162">
        <f t="shared" si="16"/>
        <v>0</v>
      </c>
      <c r="DP37" s="162">
        <f t="shared" si="16"/>
        <v>0</v>
      </c>
      <c r="DQ37" s="162">
        <f t="shared" si="16"/>
        <v>0</v>
      </c>
      <c r="DR37" s="162">
        <f t="shared" si="16"/>
        <v>0</v>
      </c>
      <c r="DS37" s="162">
        <f t="shared" si="16"/>
        <v>0</v>
      </c>
      <c r="DT37" s="162">
        <f t="shared" si="16"/>
        <v>0</v>
      </c>
      <c r="DU37" s="162">
        <f t="shared" si="16"/>
        <v>0</v>
      </c>
      <c r="DV37" s="162">
        <f t="shared" si="16"/>
        <v>0</v>
      </c>
      <c r="DW37" s="162">
        <f t="shared" si="16"/>
        <v>0</v>
      </c>
      <c r="DX37" s="162">
        <f t="shared" si="16"/>
        <v>0</v>
      </c>
      <c r="DY37" s="162">
        <f t="shared" si="16"/>
        <v>0</v>
      </c>
      <c r="DZ37" s="162">
        <f t="shared" si="16"/>
        <v>0</v>
      </c>
      <c r="EA37" s="162">
        <f t="shared" si="16"/>
        <v>0</v>
      </c>
      <c r="EB37" s="162">
        <f t="shared" si="16"/>
        <v>0</v>
      </c>
      <c r="EC37" s="162">
        <f t="shared" si="16"/>
        <v>0</v>
      </c>
      <c r="ED37" s="162">
        <f t="shared" si="16"/>
        <v>0</v>
      </c>
      <c r="EE37" s="162">
        <f t="shared" si="16"/>
        <v>0</v>
      </c>
      <c r="EF37" s="162">
        <f t="shared" si="16"/>
        <v>0</v>
      </c>
      <c r="EG37" s="162">
        <f t="shared" si="16"/>
        <v>0</v>
      </c>
      <c r="EH37" s="162">
        <f t="shared" si="16"/>
        <v>0</v>
      </c>
      <c r="EI37" s="162">
        <f t="shared" si="16"/>
        <v>0</v>
      </c>
      <c r="EJ37" s="162">
        <f t="shared" si="16"/>
        <v>0</v>
      </c>
      <c r="EK37" s="162">
        <f t="shared" si="16"/>
        <v>0</v>
      </c>
      <c r="EL37" s="162">
        <f t="shared" si="16"/>
        <v>0</v>
      </c>
      <c r="EM37" s="162">
        <f t="shared" si="16"/>
        <v>0</v>
      </c>
      <c r="EN37" s="162">
        <f t="shared" si="16"/>
        <v>0</v>
      </c>
      <c r="EO37" s="162">
        <f t="shared" si="16"/>
        <v>0</v>
      </c>
      <c r="EP37" s="162">
        <f t="shared" si="16"/>
        <v>0</v>
      </c>
      <c r="EQ37" s="162">
        <f t="shared" si="16"/>
        <v>0</v>
      </c>
      <c r="ER37" s="162">
        <f t="shared" si="16"/>
        <v>0</v>
      </c>
      <c r="ES37" s="162">
        <f t="shared" si="16"/>
        <v>0</v>
      </c>
      <c r="ET37" s="162">
        <f t="shared" si="16"/>
        <v>0</v>
      </c>
      <c r="EU37" s="162">
        <f t="shared" si="16"/>
        <v>0</v>
      </c>
      <c r="EV37" s="162">
        <f t="shared" si="16"/>
        <v>0</v>
      </c>
      <c r="EW37" s="162">
        <f t="shared" si="16"/>
        <v>0</v>
      </c>
      <c r="EX37" s="162">
        <f t="shared" si="16"/>
        <v>0</v>
      </c>
      <c r="EY37" s="162">
        <f t="shared" si="16"/>
        <v>0</v>
      </c>
      <c r="EZ37" s="162">
        <f t="shared" si="16"/>
        <v>0</v>
      </c>
      <c r="FA37" s="162">
        <f t="shared" si="16"/>
        <v>0</v>
      </c>
      <c r="FB37" s="162">
        <f t="shared" si="16"/>
        <v>0</v>
      </c>
      <c r="FC37" s="162">
        <f t="shared" si="16"/>
        <v>0</v>
      </c>
      <c r="FD37" s="162">
        <f t="shared" si="16"/>
        <v>0</v>
      </c>
      <c r="FE37" s="162">
        <f t="shared" si="16"/>
        <v>0</v>
      </c>
      <c r="FF37" s="162">
        <f t="shared" si="16"/>
        <v>0</v>
      </c>
      <c r="FG37" s="162">
        <f t="shared" si="16"/>
        <v>0</v>
      </c>
      <c r="FH37" s="162">
        <f t="shared" si="16"/>
        <v>0</v>
      </c>
      <c r="FI37" s="162">
        <f t="shared" si="16"/>
        <v>0</v>
      </c>
      <c r="FJ37" s="162">
        <f t="shared" si="16"/>
        <v>0</v>
      </c>
      <c r="FK37" s="162">
        <f t="shared" si="16"/>
        <v>0</v>
      </c>
      <c r="FL37" s="162">
        <f t="shared" si="16"/>
        <v>0</v>
      </c>
      <c r="FM37" s="162">
        <f t="shared" si="16"/>
        <v>0</v>
      </c>
      <c r="FN37" s="162">
        <f t="shared" si="16"/>
        <v>0</v>
      </c>
      <c r="FO37" s="162">
        <f t="shared" si="16"/>
        <v>0</v>
      </c>
      <c r="FP37" s="162">
        <f t="shared" si="16"/>
        <v>0</v>
      </c>
      <c r="FQ37" s="162">
        <f t="shared" si="16"/>
        <v>0</v>
      </c>
      <c r="FR37" s="162">
        <f t="shared" si="16"/>
        <v>0</v>
      </c>
      <c r="FS37" s="162">
        <f t="shared" si="16"/>
        <v>0</v>
      </c>
      <c r="FT37" s="162">
        <f t="shared" si="16"/>
        <v>0</v>
      </c>
      <c r="FU37" s="162">
        <f t="shared" si="16"/>
        <v>0</v>
      </c>
      <c r="FV37" s="162">
        <f t="shared" si="16"/>
        <v>0</v>
      </c>
      <c r="FW37" s="162">
        <f t="shared" si="16"/>
        <v>0</v>
      </c>
      <c r="FX37" s="162">
        <f t="shared" si="16"/>
        <v>0</v>
      </c>
      <c r="FY37" s="162">
        <f t="shared" si="16"/>
        <v>0</v>
      </c>
      <c r="FZ37" s="162">
        <f t="shared" si="16"/>
        <v>0</v>
      </c>
      <c r="GA37" s="162">
        <f t="shared" si="16"/>
        <v>0</v>
      </c>
      <c r="GB37" s="162">
        <f t="shared" si="16"/>
        <v>0</v>
      </c>
      <c r="GC37" s="162">
        <f t="shared" si="16"/>
        <v>0</v>
      </c>
      <c r="GD37" s="162">
        <f t="shared" si="16"/>
        <v>0</v>
      </c>
      <c r="GE37" s="162">
        <f t="shared" si="16"/>
        <v>0</v>
      </c>
      <c r="GF37" s="162">
        <f t="shared" si="16"/>
        <v>0</v>
      </c>
    </row>
    <row r="38">
      <c r="A38" s="149"/>
      <c r="B38" s="149"/>
      <c r="C38" s="180">
        <v>2.0</v>
      </c>
      <c r="D38" s="20" t="s">
        <v>182</v>
      </c>
      <c r="E38" s="50" t="s">
        <v>176</v>
      </c>
      <c r="G38" s="182">
        <v>0.0</v>
      </c>
      <c r="H38" s="183">
        <v>0.0</v>
      </c>
      <c r="I38" s="183">
        <v>0.0</v>
      </c>
      <c r="J38" s="183">
        <v>0.0</v>
      </c>
      <c r="K38" s="183">
        <v>0.0</v>
      </c>
      <c r="L38" s="183">
        <v>0.0</v>
      </c>
      <c r="M38" s="183">
        <v>0.0</v>
      </c>
      <c r="N38" s="183">
        <v>0.0</v>
      </c>
      <c r="O38" s="183">
        <v>0.0</v>
      </c>
      <c r="P38" s="183">
        <v>0.0</v>
      </c>
      <c r="Q38" s="183">
        <v>0.0</v>
      </c>
      <c r="R38" s="183">
        <v>0.0</v>
      </c>
      <c r="S38" s="183">
        <v>0.0</v>
      </c>
      <c r="T38" s="183">
        <v>0.0</v>
      </c>
      <c r="U38" s="183">
        <v>0.0</v>
      </c>
      <c r="V38" s="183">
        <v>0.0</v>
      </c>
      <c r="W38" s="183">
        <v>0.0</v>
      </c>
      <c r="X38" s="183">
        <v>0.0</v>
      </c>
      <c r="Y38" s="183">
        <v>0.0</v>
      </c>
      <c r="Z38" s="183">
        <v>0.0</v>
      </c>
      <c r="AA38" s="183">
        <v>0.0</v>
      </c>
      <c r="AB38" s="183">
        <v>0.0</v>
      </c>
      <c r="AC38" s="183">
        <v>0.0</v>
      </c>
      <c r="AD38" s="183">
        <v>0.0</v>
      </c>
      <c r="AE38" s="183">
        <v>0.0</v>
      </c>
      <c r="AF38" s="183">
        <v>0.0</v>
      </c>
      <c r="AG38" s="183">
        <v>0.0</v>
      </c>
      <c r="AH38" s="183">
        <v>0.0</v>
      </c>
      <c r="AI38" s="183">
        <v>0.0</v>
      </c>
      <c r="AJ38" s="183">
        <v>0.0</v>
      </c>
      <c r="AK38" s="183">
        <v>0.0</v>
      </c>
      <c r="AL38" s="183">
        <v>0.0</v>
      </c>
      <c r="AM38" s="183">
        <v>0.0</v>
      </c>
      <c r="AN38" s="183">
        <v>0.0</v>
      </c>
      <c r="AO38" s="183">
        <v>0.0</v>
      </c>
      <c r="AP38" s="183">
        <v>0.0</v>
      </c>
      <c r="AQ38" s="183">
        <v>0.0</v>
      </c>
      <c r="AR38" s="183">
        <v>0.0</v>
      </c>
      <c r="AS38" s="183">
        <v>0.0</v>
      </c>
      <c r="AT38" s="183">
        <v>0.0</v>
      </c>
      <c r="AU38" s="183">
        <v>0.0</v>
      </c>
      <c r="AV38" s="183">
        <v>0.0</v>
      </c>
      <c r="AW38" s="183">
        <v>0.0</v>
      </c>
      <c r="AX38" s="183">
        <v>0.0</v>
      </c>
      <c r="AY38" s="183">
        <v>0.0</v>
      </c>
      <c r="AZ38" s="183">
        <v>0.0</v>
      </c>
      <c r="BA38" s="183">
        <v>0.0</v>
      </c>
      <c r="BB38" s="183">
        <v>0.0</v>
      </c>
      <c r="BC38" s="183">
        <v>0.0</v>
      </c>
      <c r="BD38" s="183">
        <v>0.0</v>
      </c>
      <c r="BE38" s="183">
        <v>0.0</v>
      </c>
      <c r="BF38" s="183">
        <v>0.0</v>
      </c>
      <c r="BG38" s="183">
        <v>0.0</v>
      </c>
      <c r="BH38" s="183">
        <v>0.0</v>
      </c>
      <c r="BI38" s="183">
        <v>0.0</v>
      </c>
      <c r="BJ38" s="183">
        <v>0.0</v>
      </c>
      <c r="BK38" s="183">
        <v>0.0</v>
      </c>
      <c r="BL38" s="183">
        <v>0.0</v>
      </c>
      <c r="BM38" s="183">
        <v>0.0</v>
      </c>
      <c r="BN38" s="183">
        <v>0.0</v>
      </c>
      <c r="BO38" s="183">
        <v>0.0</v>
      </c>
      <c r="BP38" s="183">
        <v>0.0</v>
      </c>
      <c r="BQ38" s="183">
        <v>0.0</v>
      </c>
      <c r="BR38" s="183">
        <v>0.0</v>
      </c>
      <c r="BS38" s="183">
        <v>0.0</v>
      </c>
      <c r="BT38" s="183">
        <v>0.0</v>
      </c>
      <c r="BU38" s="183">
        <v>0.0</v>
      </c>
      <c r="BV38" s="183">
        <v>0.0</v>
      </c>
      <c r="BW38" s="183">
        <v>0.0</v>
      </c>
      <c r="BX38" s="183">
        <v>0.0</v>
      </c>
      <c r="BY38" s="183">
        <v>0.0</v>
      </c>
      <c r="BZ38" s="183">
        <v>0.0</v>
      </c>
      <c r="CA38" s="183">
        <v>0.0</v>
      </c>
      <c r="CB38" s="183">
        <v>0.0</v>
      </c>
      <c r="CC38" s="183">
        <v>0.0</v>
      </c>
      <c r="CD38" s="183">
        <v>0.0</v>
      </c>
      <c r="CE38" s="183">
        <v>0.0</v>
      </c>
      <c r="CF38" s="183">
        <v>0.0</v>
      </c>
      <c r="CG38" s="183">
        <v>0.0</v>
      </c>
      <c r="CH38" s="183">
        <v>0.0</v>
      </c>
      <c r="CI38" s="183">
        <v>0.0</v>
      </c>
      <c r="CJ38" s="183">
        <v>0.0</v>
      </c>
      <c r="CK38" s="183">
        <v>0.0</v>
      </c>
      <c r="CL38" s="183">
        <v>0.0</v>
      </c>
      <c r="CM38" s="183">
        <v>0.0</v>
      </c>
      <c r="CN38" s="183">
        <v>0.0</v>
      </c>
      <c r="CO38" s="183">
        <v>0.0</v>
      </c>
      <c r="CP38" s="183">
        <v>0.0</v>
      </c>
      <c r="CQ38" s="183">
        <v>0.0</v>
      </c>
      <c r="CR38" s="183">
        <v>0.0</v>
      </c>
      <c r="CS38" s="183">
        <v>0.0</v>
      </c>
      <c r="CT38" s="183">
        <v>0.0</v>
      </c>
      <c r="CU38" s="183">
        <v>0.0</v>
      </c>
      <c r="CV38" s="183">
        <v>0.0</v>
      </c>
      <c r="CW38" s="183">
        <v>0.0</v>
      </c>
      <c r="CX38" s="183">
        <v>0.0</v>
      </c>
      <c r="CY38" s="183">
        <v>0.0</v>
      </c>
      <c r="CZ38" s="183">
        <v>0.0</v>
      </c>
      <c r="DA38" s="183">
        <v>0.0</v>
      </c>
      <c r="DB38" s="183">
        <v>0.0</v>
      </c>
      <c r="DC38" s="183">
        <v>0.0</v>
      </c>
      <c r="DD38" s="183">
        <v>0.0</v>
      </c>
      <c r="DE38" s="183">
        <v>0.0</v>
      </c>
      <c r="DF38" s="183">
        <v>0.0</v>
      </c>
      <c r="DG38" s="183">
        <v>0.0</v>
      </c>
      <c r="DH38" s="183">
        <v>0.0</v>
      </c>
      <c r="DI38" s="183">
        <v>0.0</v>
      </c>
      <c r="DJ38" s="183">
        <v>0.0</v>
      </c>
      <c r="DK38" s="183">
        <v>0.0</v>
      </c>
      <c r="DL38" s="183">
        <v>0.0</v>
      </c>
      <c r="DM38" s="183">
        <v>0.0</v>
      </c>
      <c r="DN38" s="183">
        <v>0.0</v>
      </c>
      <c r="DO38" s="183">
        <v>0.0</v>
      </c>
      <c r="DP38" s="183">
        <v>0.0</v>
      </c>
      <c r="DQ38" s="183">
        <v>0.0</v>
      </c>
      <c r="DR38" s="183">
        <v>0.0</v>
      </c>
      <c r="DS38" s="183">
        <v>0.0</v>
      </c>
      <c r="DT38" s="183">
        <v>0.0</v>
      </c>
      <c r="DU38" s="183">
        <v>0.0</v>
      </c>
      <c r="DV38" s="183">
        <v>0.0</v>
      </c>
      <c r="DW38" s="183">
        <v>0.0</v>
      </c>
      <c r="DX38" s="183">
        <v>0.0</v>
      </c>
      <c r="DY38" s="183">
        <v>0.0</v>
      </c>
      <c r="DZ38" s="183">
        <v>0.0</v>
      </c>
      <c r="EA38" s="183">
        <v>0.0</v>
      </c>
      <c r="EB38" s="183">
        <v>0.0</v>
      </c>
      <c r="EC38" s="183">
        <v>0.0</v>
      </c>
      <c r="ED38" s="183">
        <v>0.0</v>
      </c>
      <c r="EE38" s="183">
        <v>0.0</v>
      </c>
      <c r="EF38" s="183">
        <v>0.0</v>
      </c>
      <c r="EG38" s="183">
        <v>0.0</v>
      </c>
      <c r="EH38" s="183">
        <v>0.0</v>
      </c>
      <c r="EI38" s="183">
        <v>0.0</v>
      </c>
      <c r="EJ38" s="183">
        <v>0.0</v>
      </c>
      <c r="EK38" s="183">
        <v>0.0</v>
      </c>
      <c r="EL38" s="183">
        <v>0.0</v>
      </c>
      <c r="EM38" s="183">
        <v>0.0</v>
      </c>
      <c r="EN38" s="183">
        <v>0.0</v>
      </c>
      <c r="EO38" s="183">
        <v>0.0</v>
      </c>
      <c r="EP38" s="183">
        <v>0.0</v>
      </c>
      <c r="EQ38" s="183">
        <v>0.0</v>
      </c>
      <c r="ER38" s="183">
        <v>0.0</v>
      </c>
      <c r="ES38" s="183">
        <v>0.0</v>
      </c>
      <c r="ET38" s="183">
        <v>0.0</v>
      </c>
      <c r="EU38" s="183">
        <v>0.0</v>
      </c>
      <c r="EV38" s="183">
        <v>0.0</v>
      </c>
      <c r="EW38" s="183">
        <v>0.0</v>
      </c>
      <c r="EX38" s="183">
        <v>0.0</v>
      </c>
      <c r="EY38" s="183">
        <v>0.0</v>
      </c>
      <c r="EZ38" s="183">
        <v>0.0</v>
      </c>
      <c r="FA38" s="183">
        <v>0.0</v>
      </c>
      <c r="FB38" s="183">
        <v>0.0</v>
      </c>
      <c r="FC38" s="183">
        <v>0.0</v>
      </c>
      <c r="FD38" s="183">
        <v>0.0</v>
      </c>
      <c r="FE38" s="183">
        <v>0.0</v>
      </c>
      <c r="FF38" s="183">
        <v>0.0</v>
      </c>
      <c r="FG38" s="183">
        <v>0.0</v>
      </c>
      <c r="FH38" s="183">
        <v>0.0</v>
      </c>
      <c r="FI38" s="183">
        <v>0.0</v>
      </c>
      <c r="FJ38" s="183">
        <v>0.0</v>
      </c>
      <c r="FK38" s="183">
        <v>0.0</v>
      </c>
      <c r="FL38" s="183">
        <v>0.0</v>
      </c>
      <c r="FM38" s="183">
        <v>0.0</v>
      </c>
      <c r="FN38" s="183">
        <v>0.0</v>
      </c>
      <c r="FO38" s="183">
        <v>0.0</v>
      </c>
      <c r="FP38" s="183">
        <v>0.0</v>
      </c>
      <c r="FQ38" s="183">
        <v>0.0</v>
      </c>
      <c r="FR38" s="183">
        <v>0.0</v>
      </c>
      <c r="FS38" s="183">
        <v>0.0</v>
      </c>
      <c r="FT38" s="183">
        <v>0.0</v>
      </c>
      <c r="FU38" s="183">
        <v>0.0</v>
      </c>
      <c r="FV38" s="183">
        <v>0.0</v>
      </c>
      <c r="FW38" s="183">
        <v>0.0</v>
      </c>
      <c r="FX38" s="183">
        <v>0.0</v>
      </c>
      <c r="FY38" s="183">
        <v>0.0</v>
      </c>
      <c r="FZ38" s="183">
        <v>0.0</v>
      </c>
      <c r="GA38" s="183">
        <v>0.0</v>
      </c>
      <c r="GB38" s="183">
        <v>0.0</v>
      </c>
      <c r="GC38" s="183">
        <v>0.0</v>
      </c>
      <c r="GD38" s="183">
        <v>0.0</v>
      </c>
      <c r="GE38" s="183">
        <v>0.0</v>
      </c>
      <c r="GF38" s="184">
        <v>0.0</v>
      </c>
    </row>
    <row r="39">
      <c r="A39" s="149"/>
      <c r="B39" s="149"/>
      <c r="C39" s="180">
        <v>2.0</v>
      </c>
      <c r="D39" s="20" t="s">
        <v>183</v>
      </c>
      <c r="E39" s="50" t="s">
        <v>176</v>
      </c>
      <c r="G39" s="185">
        <v>0.0</v>
      </c>
      <c r="H39" s="186">
        <v>0.0</v>
      </c>
      <c r="I39" s="186">
        <v>0.0</v>
      </c>
      <c r="J39" s="186">
        <v>0.0</v>
      </c>
      <c r="K39" s="186">
        <v>0.0</v>
      </c>
      <c r="L39" s="186">
        <v>0.0</v>
      </c>
      <c r="M39" s="186">
        <v>0.0</v>
      </c>
      <c r="N39" s="186">
        <v>0.0</v>
      </c>
      <c r="O39" s="186">
        <v>0.0</v>
      </c>
      <c r="P39" s="186">
        <v>0.0</v>
      </c>
      <c r="Q39" s="186">
        <v>0.0</v>
      </c>
      <c r="R39" s="186">
        <v>0.0</v>
      </c>
      <c r="S39" s="186">
        <v>0.0</v>
      </c>
      <c r="T39" s="186">
        <v>0.0</v>
      </c>
      <c r="U39" s="186">
        <v>0.0</v>
      </c>
      <c r="V39" s="186">
        <v>0.0</v>
      </c>
      <c r="W39" s="186">
        <v>0.0</v>
      </c>
      <c r="X39" s="186">
        <v>0.0</v>
      </c>
      <c r="Y39" s="186">
        <v>0.0</v>
      </c>
      <c r="Z39" s="186">
        <v>0.0</v>
      </c>
      <c r="AA39" s="186">
        <v>0.0</v>
      </c>
      <c r="AB39" s="186">
        <v>0.0</v>
      </c>
      <c r="AC39" s="186">
        <v>0.0</v>
      </c>
      <c r="AD39" s="186">
        <v>0.0</v>
      </c>
      <c r="AE39" s="186">
        <v>0.0</v>
      </c>
      <c r="AF39" s="186">
        <v>0.0</v>
      </c>
      <c r="AG39" s="186">
        <v>0.0</v>
      </c>
      <c r="AH39" s="186">
        <v>0.0</v>
      </c>
      <c r="AI39" s="186">
        <v>0.0</v>
      </c>
      <c r="AJ39" s="186">
        <v>0.0</v>
      </c>
      <c r="AK39" s="186">
        <v>0.0</v>
      </c>
      <c r="AL39" s="186">
        <v>0.0</v>
      </c>
      <c r="AM39" s="186">
        <v>0.0</v>
      </c>
      <c r="AN39" s="186">
        <v>0.0</v>
      </c>
      <c r="AO39" s="186">
        <v>0.0</v>
      </c>
      <c r="AP39" s="186">
        <v>0.0</v>
      </c>
      <c r="AQ39" s="186">
        <v>0.0</v>
      </c>
      <c r="AR39" s="186">
        <v>0.0</v>
      </c>
      <c r="AS39" s="186">
        <v>0.0</v>
      </c>
      <c r="AT39" s="186">
        <v>0.0</v>
      </c>
      <c r="AU39" s="186">
        <v>0.0</v>
      </c>
      <c r="AV39" s="186">
        <v>0.0</v>
      </c>
      <c r="AW39" s="186">
        <v>0.0</v>
      </c>
      <c r="AX39" s="186">
        <v>0.0</v>
      </c>
      <c r="AY39" s="186">
        <v>0.0</v>
      </c>
      <c r="AZ39" s="186">
        <v>0.0</v>
      </c>
      <c r="BA39" s="186">
        <v>0.0</v>
      </c>
      <c r="BB39" s="186">
        <v>0.0</v>
      </c>
      <c r="BC39" s="186">
        <v>0.0</v>
      </c>
      <c r="BD39" s="186">
        <v>0.0</v>
      </c>
      <c r="BE39" s="186">
        <v>0.0</v>
      </c>
      <c r="BF39" s="186">
        <v>0.0</v>
      </c>
      <c r="BG39" s="186">
        <v>0.0</v>
      </c>
      <c r="BH39" s="186">
        <v>0.0</v>
      </c>
      <c r="BI39" s="186">
        <v>0.0</v>
      </c>
      <c r="BJ39" s="186">
        <v>0.0</v>
      </c>
      <c r="BK39" s="186">
        <v>0.0</v>
      </c>
      <c r="BL39" s="186">
        <v>0.0</v>
      </c>
      <c r="BM39" s="186">
        <v>0.0</v>
      </c>
      <c r="BN39" s="186">
        <v>0.0</v>
      </c>
      <c r="BO39" s="186">
        <v>0.0</v>
      </c>
      <c r="BP39" s="186">
        <v>0.0</v>
      </c>
      <c r="BQ39" s="186">
        <v>0.0</v>
      </c>
      <c r="BR39" s="186">
        <v>0.0</v>
      </c>
      <c r="BS39" s="186">
        <v>0.0</v>
      </c>
      <c r="BT39" s="186">
        <v>0.0</v>
      </c>
      <c r="BU39" s="186">
        <v>0.0</v>
      </c>
      <c r="BV39" s="186">
        <v>0.0</v>
      </c>
      <c r="BW39" s="186">
        <v>0.0</v>
      </c>
      <c r="BX39" s="186">
        <v>0.0</v>
      </c>
      <c r="BY39" s="186">
        <v>0.0</v>
      </c>
      <c r="BZ39" s="186">
        <v>0.0</v>
      </c>
      <c r="CA39" s="186">
        <v>0.0</v>
      </c>
      <c r="CB39" s="186">
        <v>0.0</v>
      </c>
      <c r="CC39" s="186">
        <v>0.0</v>
      </c>
      <c r="CD39" s="186">
        <v>0.0</v>
      </c>
      <c r="CE39" s="186">
        <v>0.0</v>
      </c>
      <c r="CF39" s="186">
        <v>0.0</v>
      </c>
      <c r="CG39" s="186">
        <v>0.0</v>
      </c>
      <c r="CH39" s="186">
        <v>0.0</v>
      </c>
      <c r="CI39" s="186">
        <v>0.0</v>
      </c>
      <c r="CJ39" s="186">
        <v>0.0</v>
      </c>
      <c r="CK39" s="186">
        <v>0.0</v>
      </c>
      <c r="CL39" s="186">
        <v>0.0</v>
      </c>
      <c r="CM39" s="186">
        <v>0.0</v>
      </c>
      <c r="CN39" s="186">
        <v>0.0</v>
      </c>
      <c r="CO39" s="186">
        <v>0.0</v>
      </c>
      <c r="CP39" s="186">
        <v>0.0</v>
      </c>
      <c r="CQ39" s="186">
        <v>0.0</v>
      </c>
      <c r="CR39" s="186">
        <v>0.0</v>
      </c>
      <c r="CS39" s="186">
        <v>0.0</v>
      </c>
      <c r="CT39" s="186">
        <v>0.0</v>
      </c>
      <c r="CU39" s="186">
        <v>0.0</v>
      </c>
      <c r="CV39" s="186">
        <v>0.0</v>
      </c>
      <c r="CW39" s="186">
        <v>0.0</v>
      </c>
      <c r="CX39" s="186">
        <v>0.0</v>
      </c>
      <c r="CY39" s="186">
        <v>0.0</v>
      </c>
      <c r="CZ39" s="186">
        <v>0.0</v>
      </c>
      <c r="DA39" s="186">
        <v>0.0</v>
      </c>
      <c r="DB39" s="186">
        <v>0.0</v>
      </c>
      <c r="DC39" s="186">
        <v>0.0</v>
      </c>
      <c r="DD39" s="186">
        <v>0.0</v>
      </c>
      <c r="DE39" s="186">
        <v>0.0</v>
      </c>
      <c r="DF39" s="186">
        <v>0.0</v>
      </c>
      <c r="DG39" s="186">
        <v>0.0</v>
      </c>
      <c r="DH39" s="186">
        <v>0.0</v>
      </c>
      <c r="DI39" s="186">
        <v>0.0</v>
      </c>
      <c r="DJ39" s="186">
        <v>0.0</v>
      </c>
      <c r="DK39" s="186">
        <v>0.0</v>
      </c>
      <c r="DL39" s="186">
        <v>0.0</v>
      </c>
      <c r="DM39" s="186">
        <v>0.0</v>
      </c>
      <c r="DN39" s="186">
        <v>0.0</v>
      </c>
      <c r="DO39" s="186">
        <v>0.0</v>
      </c>
      <c r="DP39" s="186">
        <v>0.0</v>
      </c>
      <c r="DQ39" s="186">
        <v>0.0</v>
      </c>
      <c r="DR39" s="186">
        <v>0.0</v>
      </c>
      <c r="DS39" s="186">
        <v>0.0</v>
      </c>
      <c r="DT39" s="186">
        <v>0.0</v>
      </c>
      <c r="DU39" s="186">
        <v>0.0</v>
      </c>
      <c r="DV39" s="186">
        <v>0.0</v>
      </c>
      <c r="DW39" s="186">
        <v>0.0</v>
      </c>
      <c r="DX39" s="186">
        <v>0.0</v>
      </c>
      <c r="DY39" s="186">
        <v>0.0</v>
      </c>
      <c r="DZ39" s="186">
        <v>0.0</v>
      </c>
      <c r="EA39" s="186">
        <v>0.0</v>
      </c>
      <c r="EB39" s="186">
        <v>0.0</v>
      </c>
      <c r="EC39" s="186">
        <v>0.0</v>
      </c>
      <c r="ED39" s="186">
        <v>0.0</v>
      </c>
      <c r="EE39" s="186">
        <v>0.0</v>
      </c>
      <c r="EF39" s="186">
        <v>0.0</v>
      </c>
      <c r="EG39" s="186">
        <v>0.0</v>
      </c>
      <c r="EH39" s="186">
        <v>0.0</v>
      </c>
      <c r="EI39" s="186">
        <v>0.0</v>
      </c>
      <c r="EJ39" s="186">
        <v>0.0</v>
      </c>
      <c r="EK39" s="186">
        <v>0.0</v>
      </c>
      <c r="EL39" s="186">
        <v>0.0</v>
      </c>
      <c r="EM39" s="186">
        <v>0.0</v>
      </c>
      <c r="EN39" s="186">
        <v>0.0</v>
      </c>
      <c r="EO39" s="186">
        <v>0.0</v>
      </c>
      <c r="EP39" s="186">
        <v>0.0</v>
      </c>
      <c r="EQ39" s="186">
        <v>0.0</v>
      </c>
      <c r="ER39" s="186">
        <v>0.0</v>
      </c>
      <c r="ES39" s="186">
        <v>0.0</v>
      </c>
      <c r="ET39" s="186">
        <v>0.0</v>
      </c>
      <c r="EU39" s="186">
        <v>0.0</v>
      </c>
      <c r="EV39" s="186">
        <v>0.0</v>
      </c>
      <c r="EW39" s="186">
        <v>0.0</v>
      </c>
      <c r="EX39" s="186">
        <v>0.0</v>
      </c>
      <c r="EY39" s="186">
        <v>0.0</v>
      </c>
      <c r="EZ39" s="186">
        <v>0.0</v>
      </c>
      <c r="FA39" s="186">
        <v>0.0</v>
      </c>
      <c r="FB39" s="186">
        <v>0.0</v>
      </c>
      <c r="FC39" s="186">
        <v>0.0</v>
      </c>
      <c r="FD39" s="186">
        <v>0.0</v>
      </c>
      <c r="FE39" s="186">
        <v>0.0</v>
      </c>
      <c r="FF39" s="186">
        <v>0.0</v>
      </c>
      <c r="FG39" s="186">
        <v>0.0</v>
      </c>
      <c r="FH39" s="186">
        <v>0.0</v>
      </c>
      <c r="FI39" s="186">
        <v>0.0</v>
      </c>
      <c r="FJ39" s="186">
        <v>0.0</v>
      </c>
      <c r="FK39" s="186">
        <v>0.0</v>
      </c>
      <c r="FL39" s="186">
        <v>0.0</v>
      </c>
      <c r="FM39" s="186">
        <v>0.0</v>
      </c>
      <c r="FN39" s="186">
        <v>0.0</v>
      </c>
      <c r="FO39" s="186">
        <v>0.0</v>
      </c>
      <c r="FP39" s="186">
        <v>0.0</v>
      </c>
      <c r="FQ39" s="186">
        <v>0.0</v>
      </c>
      <c r="FR39" s="186">
        <v>0.0</v>
      </c>
      <c r="FS39" s="186">
        <v>0.0</v>
      </c>
      <c r="FT39" s="186">
        <v>0.0</v>
      </c>
      <c r="FU39" s="186">
        <v>0.0</v>
      </c>
      <c r="FV39" s="186">
        <v>0.0</v>
      </c>
      <c r="FW39" s="186">
        <v>0.0</v>
      </c>
      <c r="FX39" s="186">
        <v>0.0</v>
      </c>
      <c r="FY39" s="186">
        <v>0.0</v>
      </c>
      <c r="FZ39" s="186">
        <v>0.0</v>
      </c>
      <c r="GA39" s="186">
        <v>0.0</v>
      </c>
      <c r="GB39" s="186">
        <v>0.0</v>
      </c>
      <c r="GC39" s="186">
        <v>0.0</v>
      </c>
      <c r="GD39" s="186">
        <v>0.0</v>
      </c>
      <c r="GE39" s="186">
        <v>0.0</v>
      </c>
      <c r="GF39" s="187">
        <v>0.0</v>
      </c>
    </row>
    <row r="40">
      <c r="A40" s="149"/>
      <c r="B40" s="149"/>
      <c r="C40" s="180">
        <v>2.0</v>
      </c>
      <c r="D40" s="20" t="s">
        <v>184</v>
      </c>
      <c r="E40" s="50" t="s">
        <v>176</v>
      </c>
      <c r="G40" s="188">
        <v>0.0</v>
      </c>
      <c r="H40" s="189">
        <v>0.0</v>
      </c>
      <c r="I40" s="189">
        <v>0.0</v>
      </c>
      <c r="J40" s="189">
        <v>0.0</v>
      </c>
      <c r="K40" s="189">
        <v>0.0</v>
      </c>
      <c r="L40" s="189">
        <v>0.0</v>
      </c>
      <c r="M40" s="189">
        <v>0.0</v>
      </c>
      <c r="N40" s="189">
        <v>0.0</v>
      </c>
      <c r="O40" s="189">
        <v>0.0</v>
      </c>
      <c r="P40" s="189">
        <v>0.0</v>
      </c>
      <c r="Q40" s="189">
        <v>0.0</v>
      </c>
      <c r="R40" s="189">
        <v>0.0</v>
      </c>
      <c r="S40" s="189">
        <v>0.0</v>
      </c>
      <c r="T40" s="189">
        <v>0.0</v>
      </c>
      <c r="U40" s="189">
        <v>0.0</v>
      </c>
      <c r="V40" s="189">
        <v>0.0</v>
      </c>
      <c r="W40" s="189">
        <v>0.0</v>
      </c>
      <c r="X40" s="189">
        <v>0.0</v>
      </c>
      <c r="Y40" s="189">
        <v>0.0</v>
      </c>
      <c r="Z40" s="189">
        <v>0.0</v>
      </c>
      <c r="AA40" s="189">
        <v>0.0</v>
      </c>
      <c r="AB40" s="189">
        <v>0.0</v>
      </c>
      <c r="AC40" s="189">
        <v>0.0</v>
      </c>
      <c r="AD40" s="189">
        <v>0.0</v>
      </c>
      <c r="AE40" s="189">
        <v>0.0</v>
      </c>
      <c r="AF40" s="189">
        <v>0.0</v>
      </c>
      <c r="AG40" s="189">
        <v>0.0</v>
      </c>
      <c r="AH40" s="189">
        <v>0.0</v>
      </c>
      <c r="AI40" s="189">
        <v>0.0</v>
      </c>
      <c r="AJ40" s="189">
        <v>0.0</v>
      </c>
      <c r="AK40" s="189">
        <v>0.0</v>
      </c>
      <c r="AL40" s="189">
        <v>0.0</v>
      </c>
      <c r="AM40" s="189">
        <v>0.0</v>
      </c>
      <c r="AN40" s="189">
        <v>0.0</v>
      </c>
      <c r="AO40" s="189">
        <v>0.0</v>
      </c>
      <c r="AP40" s="189">
        <v>0.0</v>
      </c>
      <c r="AQ40" s="189">
        <v>0.0</v>
      </c>
      <c r="AR40" s="189">
        <v>0.0</v>
      </c>
      <c r="AS40" s="189">
        <v>0.0</v>
      </c>
      <c r="AT40" s="189">
        <v>0.0</v>
      </c>
      <c r="AU40" s="189">
        <v>0.0</v>
      </c>
      <c r="AV40" s="189">
        <v>0.0</v>
      </c>
      <c r="AW40" s="189">
        <v>0.0</v>
      </c>
      <c r="AX40" s="189">
        <v>0.0</v>
      </c>
      <c r="AY40" s="189">
        <v>0.0</v>
      </c>
      <c r="AZ40" s="189">
        <v>0.0</v>
      </c>
      <c r="BA40" s="189">
        <v>0.0</v>
      </c>
      <c r="BB40" s="189">
        <v>0.0</v>
      </c>
      <c r="BC40" s="189">
        <v>0.0</v>
      </c>
      <c r="BD40" s="189">
        <v>0.0</v>
      </c>
      <c r="BE40" s="189">
        <v>0.0</v>
      </c>
      <c r="BF40" s="189">
        <v>0.0</v>
      </c>
      <c r="BG40" s="189">
        <v>0.0</v>
      </c>
      <c r="BH40" s="189">
        <v>0.0</v>
      </c>
      <c r="BI40" s="189">
        <v>0.0</v>
      </c>
      <c r="BJ40" s="189">
        <v>0.0</v>
      </c>
      <c r="BK40" s="189">
        <v>0.0</v>
      </c>
      <c r="BL40" s="189">
        <v>0.0</v>
      </c>
      <c r="BM40" s="189">
        <v>0.0</v>
      </c>
      <c r="BN40" s="189">
        <v>0.0</v>
      </c>
      <c r="BO40" s="189">
        <v>0.0</v>
      </c>
      <c r="BP40" s="189">
        <v>0.0</v>
      </c>
      <c r="BQ40" s="189">
        <v>0.0</v>
      </c>
      <c r="BR40" s="189">
        <v>0.0</v>
      </c>
      <c r="BS40" s="189">
        <v>0.0</v>
      </c>
      <c r="BT40" s="189">
        <v>0.0</v>
      </c>
      <c r="BU40" s="189">
        <v>0.0</v>
      </c>
      <c r="BV40" s="189">
        <v>0.0</v>
      </c>
      <c r="BW40" s="189">
        <v>0.0</v>
      </c>
      <c r="BX40" s="189">
        <v>0.0</v>
      </c>
      <c r="BY40" s="189">
        <v>0.0</v>
      </c>
      <c r="BZ40" s="189">
        <v>0.0</v>
      </c>
      <c r="CA40" s="189">
        <v>0.0</v>
      </c>
      <c r="CB40" s="189">
        <v>0.0</v>
      </c>
      <c r="CC40" s="189">
        <v>0.0</v>
      </c>
      <c r="CD40" s="189">
        <v>0.0</v>
      </c>
      <c r="CE40" s="189">
        <v>0.0</v>
      </c>
      <c r="CF40" s="189">
        <v>0.0</v>
      </c>
      <c r="CG40" s="189">
        <v>0.0</v>
      </c>
      <c r="CH40" s="189">
        <v>0.0</v>
      </c>
      <c r="CI40" s="189">
        <v>0.0</v>
      </c>
      <c r="CJ40" s="189">
        <v>0.0</v>
      </c>
      <c r="CK40" s="189">
        <v>0.0</v>
      </c>
      <c r="CL40" s="189">
        <v>0.0</v>
      </c>
      <c r="CM40" s="189">
        <v>0.0</v>
      </c>
      <c r="CN40" s="189">
        <v>0.0</v>
      </c>
      <c r="CO40" s="189">
        <v>0.0</v>
      </c>
      <c r="CP40" s="189">
        <v>0.0</v>
      </c>
      <c r="CQ40" s="189">
        <v>0.0</v>
      </c>
      <c r="CR40" s="189">
        <v>0.0</v>
      </c>
      <c r="CS40" s="189">
        <v>0.0</v>
      </c>
      <c r="CT40" s="189">
        <v>0.0</v>
      </c>
      <c r="CU40" s="189">
        <v>0.0</v>
      </c>
      <c r="CV40" s="189">
        <v>0.0</v>
      </c>
      <c r="CW40" s="189">
        <v>0.0</v>
      </c>
      <c r="CX40" s="189">
        <v>0.0</v>
      </c>
      <c r="CY40" s="189">
        <v>0.0</v>
      </c>
      <c r="CZ40" s="189">
        <v>0.0</v>
      </c>
      <c r="DA40" s="189">
        <v>0.0</v>
      </c>
      <c r="DB40" s="189">
        <v>0.0</v>
      </c>
      <c r="DC40" s="189">
        <v>0.0</v>
      </c>
      <c r="DD40" s="189">
        <v>0.0</v>
      </c>
      <c r="DE40" s="189">
        <v>0.0</v>
      </c>
      <c r="DF40" s="189">
        <v>0.0</v>
      </c>
      <c r="DG40" s="189">
        <v>0.0</v>
      </c>
      <c r="DH40" s="189">
        <v>0.0</v>
      </c>
      <c r="DI40" s="189">
        <v>0.0</v>
      </c>
      <c r="DJ40" s="189">
        <v>0.0</v>
      </c>
      <c r="DK40" s="189">
        <v>0.0</v>
      </c>
      <c r="DL40" s="189">
        <v>0.0</v>
      </c>
      <c r="DM40" s="189">
        <v>0.0</v>
      </c>
      <c r="DN40" s="189">
        <v>0.0</v>
      </c>
      <c r="DO40" s="189">
        <v>0.0</v>
      </c>
      <c r="DP40" s="189">
        <v>0.0</v>
      </c>
      <c r="DQ40" s="189">
        <v>0.0</v>
      </c>
      <c r="DR40" s="189">
        <v>0.0</v>
      </c>
      <c r="DS40" s="189">
        <v>0.0</v>
      </c>
      <c r="DT40" s="189">
        <v>0.0</v>
      </c>
      <c r="DU40" s="189">
        <v>0.0</v>
      </c>
      <c r="DV40" s="189">
        <v>0.0</v>
      </c>
      <c r="DW40" s="189">
        <v>0.0</v>
      </c>
      <c r="DX40" s="189">
        <v>0.0</v>
      </c>
      <c r="DY40" s="189">
        <v>0.0</v>
      </c>
      <c r="DZ40" s="189">
        <v>0.0</v>
      </c>
      <c r="EA40" s="189">
        <v>0.0</v>
      </c>
      <c r="EB40" s="189">
        <v>0.0</v>
      </c>
      <c r="EC40" s="189">
        <v>0.0</v>
      </c>
      <c r="ED40" s="189">
        <v>0.0</v>
      </c>
      <c r="EE40" s="189">
        <v>0.0</v>
      </c>
      <c r="EF40" s="189">
        <v>0.0</v>
      </c>
      <c r="EG40" s="189">
        <v>0.0</v>
      </c>
      <c r="EH40" s="189">
        <v>0.0</v>
      </c>
      <c r="EI40" s="189">
        <v>0.0</v>
      </c>
      <c r="EJ40" s="189">
        <v>0.0</v>
      </c>
      <c r="EK40" s="189">
        <v>0.0</v>
      </c>
      <c r="EL40" s="189">
        <v>0.0</v>
      </c>
      <c r="EM40" s="189">
        <v>0.0</v>
      </c>
      <c r="EN40" s="189">
        <v>0.0</v>
      </c>
      <c r="EO40" s="189">
        <v>0.0</v>
      </c>
      <c r="EP40" s="189">
        <v>0.0</v>
      </c>
      <c r="EQ40" s="189">
        <v>0.0</v>
      </c>
      <c r="ER40" s="189">
        <v>0.0</v>
      </c>
      <c r="ES40" s="189">
        <v>0.0</v>
      </c>
      <c r="ET40" s="189">
        <v>0.0</v>
      </c>
      <c r="EU40" s="189">
        <v>0.0</v>
      </c>
      <c r="EV40" s="189">
        <v>0.0</v>
      </c>
      <c r="EW40" s="189">
        <v>0.0</v>
      </c>
      <c r="EX40" s="189">
        <v>0.0</v>
      </c>
      <c r="EY40" s="189">
        <v>0.0</v>
      </c>
      <c r="EZ40" s="189">
        <v>0.0</v>
      </c>
      <c r="FA40" s="189">
        <v>0.0</v>
      </c>
      <c r="FB40" s="189">
        <v>0.0</v>
      </c>
      <c r="FC40" s="189">
        <v>0.0</v>
      </c>
      <c r="FD40" s="189">
        <v>0.0</v>
      </c>
      <c r="FE40" s="189">
        <v>0.0</v>
      </c>
      <c r="FF40" s="189">
        <v>0.0</v>
      </c>
      <c r="FG40" s="189">
        <v>0.0</v>
      </c>
      <c r="FH40" s="189">
        <v>0.0</v>
      </c>
      <c r="FI40" s="189">
        <v>0.0</v>
      </c>
      <c r="FJ40" s="189">
        <v>0.0</v>
      </c>
      <c r="FK40" s="189">
        <v>0.0</v>
      </c>
      <c r="FL40" s="189">
        <v>0.0</v>
      </c>
      <c r="FM40" s="189">
        <v>0.0</v>
      </c>
      <c r="FN40" s="189">
        <v>0.0</v>
      </c>
      <c r="FO40" s="189">
        <v>0.0</v>
      </c>
      <c r="FP40" s="189">
        <v>0.0</v>
      </c>
      <c r="FQ40" s="189">
        <v>0.0</v>
      </c>
      <c r="FR40" s="189">
        <v>0.0</v>
      </c>
      <c r="FS40" s="189">
        <v>0.0</v>
      </c>
      <c r="FT40" s="189">
        <v>0.0</v>
      </c>
      <c r="FU40" s="189">
        <v>0.0</v>
      </c>
      <c r="FV40" s="189">
        <v>0.0</v>
      </c>
      <c r="FW40" s="189">
        <v>0.0</v>
      </c>
      <c r="FX40" s="189">
        <v>0.0</v>
      </c>
      <c r="FY40" s="189">
        <v>0.0</v>
      </c>
      <c r="FZ40" s="189">
        <v>0.0</v>
      </c>
      <c r="GA40" s="189">
        <v>0.0</v>
      </c>
      <c r="GB40" s="189">
        <v>0.0</v>
      </c>
      <c r="GC40" s="189">
        <v>0.0</v>
      </c>
      <c r="GD40" s="189">
        <v>0.0</v>
      </c>
      <c r="GE40" s="189">
        <v>0.0</v>
      </c>
      <c r="GF40" s="190">
        <v>0.0</v>
      </c>
    </row>
    <row r="41">
      <c r="A41" s="149"/>
      <c r="B41" s="149"/>
      <c r="C41" s="180">
        <v>2.0</v>
      </c>
      <c r="D41" s="66" t="s">
        <v>185</v>
      </c>
      <c r="E41" s="21"/>
    </row>
    <row r="42">
      <c r="A42" s="149"/>
      <c r="B42" s="149"/>
      <c r="C42" s="180">
        <v>2.0</v>
      </c>
      <c r="D42" s="20" t="s">
        <v>186</v>
      </c>
      <c r="E42" s="50" t="s">
        <v>187</v>
      </c>
      <c r="G42" s="173">
        <v>0.2</v>
      </c>
      <c r="H42" s="174">
        <v>0.0</v>
      </c>
      <c r="I42" s="174">
        <v>0.0</v>
      </c>
      <c r="J42" s="174">
        <v>0.0</v>
      </c>
      <c r="K42" s="174">
        <v>0.0</v>
      </c>
      <c r="L42" s="174">
        <v>0.0</v>
      </c>
      <c r="M42" s="174">
        <v>0.0</v>
      </c>
      <c r="N42" s="174">
        <v>0.15</v>
      </c>
      <c r="O42" s="174">
        <v>0.0</v>
      </c>
      <c r="P42" s="174">
        <v>0.0</v>
      </c>
      <c r="Q42" s="174">
        <v>0.0</v>
      </c>
      <c r="R42" s="174">
        <v>0.0</v>
      </c>
      <c r="S42" s="174">
        <v>0.0</v>
      </c>
      <c r="T42" s="174">
        <v>0.0</v>
      </c>
      <c r="U42" s="174">
        <v>0.15</v>
      </c>
      <c r="V42" s="174">
        <v>0.0</v>
      </c>
      <c r="W42" s="174">
        <v>0.0</v>
      </c>
      <c r="X42" s="174">
        <v>0.0</v>
      </c>
      <c r="Y42" s="174">
        <v>0.0</v>
      </c>
      <c r="Z42" s="174">
        <v>0.0</v>
      </c>
      <c r="AA42" s="174">
        <v>0.0</v>
      </c>
      <c r="AB42" s="174">
        <v>0.15</v>
      </c>
      <c r="AC42" s="174">
        <v>0.0</v>
      </c>
      <c r="AD42" s="174">
        <v>0.0</v>
      </c>
      <c r="AE42" s="174">
        <v>0.0</v>
      </c>
      <c r="AF42" s="174">
        <v>0.0</v>
      </c>
      <c r="AG42" s="174">
        <v>0.0</v>
      </c>
      <c r="AH42" s="174">
        <v>0.0</v>
      </c>
      <c r="AI42" s="174">
        <v>0.0</v>
      </c>
      <c r="AJ42" s="174">
        <v>0.0</v>
      </c>
      <c r="AK42" s="174">
        <v>0.0</v>
      </c>
      <c r="AL42" s="174">
        <v>0.1</v>
      </c>
      <c r="AM42" s="174">
        <v>0.0</v>
      </c>
      <c r="AN42" s="174">
        <v>0.0</v>
      </c>
      <c r="AO42" s="174">
        <v>0.0</v>
      </c>
      <c r="AP42" s="174">
        <v>0.0</v>
      </c>
      <c r="AQ42" s="174">
        <v>0.0</v>
      </c>
      <c r="AR42" s="174">
        <v>0.0</v>
      </c>
      <c r="AS42" s="174">
        <v>0.0</v>
      </c>
      <c r="AT42" s="174">
        <v>0.0</v>
      </c>
      <c r="AU42" s="174">
        <v>0.0</v>
      </c>
      <c r="AV42" s="174">
        <v>0.0</v>
      </c>
      <c r="AW42" s="174">
        <v>0.0</v>
      </c>
      <c r="AX42" s="174">
        <v>0.0</v>
      </c>
      <c r="AY42" s="174">
        <v>0.1</v>
      </c>
      <c r="AZ42" s="174">
        <v>0.0</v>
      </c>
      <c r="BA42" s="174">
        <v>0.0</v>
      </c>
      <c r="BB42" s="174">
        <v>0.0</v>
      </c>
      <c r="BC42" s="174">
        <v>0.0</v>
      </c>
      <c r="BD42" s="174">
        <v>0.0</v>
      </c>
      <c r="BE42" s="174">
        <v>0.0</v>
      </c>
      <c r="BF42" s="174">
        <v>0.0</v>
      </c>
      <c r="BG42" s="174">
        <v>0.0</v>
      </c>
      <c r="BH42" s="174">
        <v>0.0</v>
      </c>
      <c r="BI42" s="174">
        <v>0.0</v>
      </c>
      <c r="BJ42" s="174">
        <v>0.0</v>
      </c>
      <c r="BK42" s="174">
        <v>0.0</v>
      </c>
      <c r="BL42" s="174">
        <v>0.1</v>
      </c>
      <c r="BM42" s="174">
        <v>0.0</v>
      </c>
      <c r="BN42" s="174">
        <v>0.0</v>
      </c>
      <c r="BO42" s="174">
        <v>0.0</v>
      </c>
      <c r="BP42" s="174">
        <v>0.0</v>
      </c>
      <c r="BQ42" s="174">
        <v>0.0</v>
      </c>
      <c r="BR42" s="174">
        <v>0.0</v>
      </c>
      <c r="BS42" s="174">
        <v>0.0</v>
      </c>
      <c r="BT42" s="174">
        <v>0.0</v>
      </c>
      <c r="BU42" s="174">
        <v>0.0</v>
      </c>
      <c r="BV42" s="174">
        <v>0.0</v>
      </c>
      <c r="BW42" s="174">
        <v>0.0</v>
      </c>
      <c r="BX42" s="174">
        <v>0.0</v>
      </c>
      <c r="BY42" s="174">
        <v>0.1</v>
      </c>
      <c r="BZ42" s="174">
        <v>0.0</v>
      </c>
      <c r="CA42" s="174">
        <v>0.0</v>
      </c>
      <c r="CB42" s="174">
        <v>0.0</v>
      </c>
      <c r="CC42" s="174">
        <v>0.0</v>
      </c>
      <c r="CD42" s="174">
        <v>0.0</v>
      </c>
      <c r="CE42" s="174">
        <v>0.0</v>
      </c>
      <c r="CF42" s="174">
        <v>0.0</v>
      </c>
      <c r="CG42" s="174">
        <v>0.0</v>
      </c>
      <c r="CH42" s="174">
        <v>0.0</v>
      </c>
      <c r="CI42" s="174">
        <v>0.0</v>
      </c>
      <c r="CJ42" s="174">
        <v>0.0</v>
      </c>
      <c r="CK42" s="174">
        <v>0.0</v>
      </c>
      <c r="CL42" s="174">
        <v>0.1</v>
      </c>
      <c r="CM42" s="174">
        <v>0.0</v>
      </c>
      <c r="CN42" s="174">
        <v>0.0</v>
      </c>
      <c r="CO42" s="174">
        <v>0.0</v>
      </c>
      <c r="CP42" s="174">
        <v>0.0</v>
      </c>
      <c r="CQ42" s="174">
        <v>0.0</v>
      </c>
      <c r="CR42" s="174">
        <v>0.0</v>
      </c>
      <c r="CS42" s="174">
        <v>0.0</v>
      </c>
      <c r="CT42" s="174">
        <v>0.0</v>
      </c>
      <c r="CU42" s="174">
        <v>0.0</v>
      </c>
      <c r="CV42" s="174">
        <v>0.0</v>
      </c>
      <c r="CW42" s="174">
        <v>0.0</v>
      </c>
      <c r="CX42" s="174">
        <v>0.0</v>
      </c>
      <c r="CY42" s="174">
        <v>0.1</v>
      </c>
      <c r="CZ42" s="174">
        <v>0.0</v>
      </c>
      <c r="DA42" s="174">
        <v>0.0</v>
      </c>
      <c r="DB42" s="174">
        <v>0.0</v>
      </c>
      <c r="DC42" s="174">
        <v>0.0</v>
      </c>
      <c r="DD42" s="174">
        <v>0.0</v>
      </c>
      <c r="DE42" s="174">
        <v>0.0</v>
      </c>
      <c r="DF42" s="174">
        <v>0.0</v>
      </c>
      <c r="DG42" s="174">
        <v>0.0</v>
      </c>
      <c r="DH42" s="174">
        <v>0.0</v>
      </c>
      <c r="DI42" s="174">
        <v>0.0</v>
      </c>
      <c r="DJ42" s="174">
        <v>0.0</v>
      </c>
      <c r="DK42" s="174">
        <v>0.0</v>
      </c>
      <c r="DL42" s="174">
        <v>0.1</v>
      </c>
      <c r="DM42" s="174">
        <v>0.0</v>
      </c>
      <c r="DN42" s="174">
        <v>0.0</v>
      </c>
      <c r="DO42" s="174">
        <v>0.0</v>
      </c>
      <c r="DP42" s="174">
        <v>0.0</v>
      </c>
      <c r="DQ42" s="174">
        <v>0.0</v>
      </c>
      <c r="DR42" s="174">
        <v>0.0</v>
      </c>
      <c r="DS42" s="174">
        <v>0.0</v>
      </c>
      <c r="DT42" s="174">
        <v>0.0</v>
      </c>
      <c r="DU42" s="174">
        <v>0.0</v>
      </c>
      <c r="DV42" s="174">
        <v>0.0</v>
      </c>
      <c r="DW42" s="174">
        <v>0.0</v>
      </c>
      <c r="DX42" s="174">
        <v>0.0</v>
      </c>
      <c r="DY42" s="174">
        <v>0.1</v>
      </c>
      <c r="DZ42" s="174">
        <v>0.0</v>
      </c>
      <c r="EA42" s="174">
        <v>0.0</v>
      </c>
      <c r="EB42" s="174">
        <v>0.0</v>
      </c>
      <c r="EC42" s="174">
        <v>0.0</v>
      </c>
      <c r="ED42" s="174">
        <v>0.0</v>
      </c>
      <c r="EE42" s="174">
        <v>0.0</v>
      </c>
      <c r="EF42" s="174">
        <v>0.0</v>
      </c>
      <c r="EG42" s="174">
        <v>0.0</v>
      </c>
      <c r="EH42" s="174">
        <v>0.0</v>
      </c>
      <c r="EI42" s="174">
        <v>0.0</v>
      </c>
      <c r="EJ42" s="174">
        <v>0.0</v>
      </c>
      <c r="EK42" s="174">
        <v>0.0</v>
      </c>
      <c r="EL42" s="174">
        <v>0.1</v>
      </c>
      <c r="EM42" s="174">
        <v>0.0</v>
      </c>
      <c r="EN42" s="174">
        <v>0.0</v>
      </c>
      <c r="EO42" s="174">
        <v>0.0</v>
      </c>
      <c r="EP42" s="174">
        <v>0.0</v>
      </c>
      <c r="EQ42" s="174">
        <v>0.0</v>
      </c>
      <c r="ER42" s="174">
        <v>0.0</v>
      </c>
      <c r="ES42" s="174">
        <v>0.0</v>
      </c>
      <c r="ET42" s="174">
        <v>0.0</v>
      </c>
      <c r="EU42" s="174">
        <v>0.0</v>
      </c>
      <c r="EV42" s="174">
        <v>0.0</v>
      </c>
      <c r="EW42" s="174">
        <v>0.0</v>
      </c>
      <c r="EX42" s="174">
        <v>0.0</v>
      </c>
      <c r="EY42" s="174">
        <v>0.1</v>
      </c>
      <c r="EZ42" s="174">
        <v>0.0</v>
      </c>
      <c r="FA42" s="174">
        <v>0.0</v>
      </c>
      <c r="FB42" s="174">
        <v>0.0</v>
      </c>
      <c r="FC42" s="174">
        <v>0.0</v>
      </c>
      <c r="FD42" s="174">
        <v>0.0</v>
      </c>
      <c r="FE42" s="174">
        <v>0.0</v>
      </c>
      <c r="FF42" s="174">
        <v>0.0</v>
      </c>
      <c r="FG42" s="174">
        <v>0.0</v>
      </c>
      <c r="FH42" s="174">
        <v>0.0</v>
      </c>
      <c r="FI42" s="174">
        <v>0.0</v>
      </c>
      <c r="FJ42" s="174">
        <v>0.0</v>
      </c>
      <c r="FK42" s="174">
        <v>0.0</v>
      </c>
      <c r="FL42" s="174">
        <v>0.1</v>
      </c>
      <c r="FM42" s="174">
        <v>0.0</v>
      </c>
      <c r="FN42" s="174">
        <v>0.0</v>
      </c>
      <c r="FO42" s="174">
        <v>0.0</v>
      </c>
      <c r="FP42" s="174">
        <v>0.0</v>
      </c>
      <c r="FQ42" s="174">
        <v>0.0</v>
      </c>
      <c r="FR42" s="174">
        <v>0.0</v>
      </c>
      <c r="FS42" s="174">
        <v>0.0</v>
      </c>
      <c r="FT42" s="174">
        <v>0.0</v>
      </c>
      <c r="FU42" s="174">
        <v>0.0</v>
      </c>
      <c r="FV42" s="174">
        <v>0.0</v>
      </c>
      <c r="FW42" s="174">
        <v>0.0</v>
      </c>
      <c r="FX42" s="174">
        <v>0.0</v>
      </c>
      <c r="FY42" s="174">
        <v>0.1</v>
      </c>
      <c r="FZ42" s="174">
        <v>0.0</v>
      </c>
      <c r="GA42" s="174">
        <v>0.0</v>
      </c>
      <c r="GB42" s="174">
        <v>0.0</v>
      </c>
      <c r="GC42" s="174">
        <v>0.0</v>
      </c>
      <c r="GD42" s="174">
        <v>0.0</v>
      </c>
      <c r="GE42" s="174">
        <v>0.0</v>
      </c>
      <c r="GF42" s="175">
        <v>0.0</v>
      </c>
    </row>
    <row r="43">
      <c r="A43" s="149"/>
      <c r="B43" s="149"/>
      <c r="C43" s="180">
        <v>2.0</v>
      </c>
      <c r="D43" s="20" t="s">
        <v>188</v>
      </c>
      <c r="E43" s="50" t="s">
        <v>176</v>
      </c>
      <c r="G43" s="162">
        <f t="shared" ref="G43:GF43" si="17">SUM(G44:G46)</f>
        <v>0</v>
      </c>
      <c r="H43" s="162">
        <f t="shared" si="17"/>
        <v>0</v>
      </c>
      <c r="I43" s="162">
        <f t="shared" si="17"/>
        <v>0</v>
      </c>
      <c r="J43" s="162">
        <f t="shared" si="17"/>
        <v>0</v>
      </c>
      <c r="K43" s="162">
        <f t="shared" si="17"/>
        <v>0</v>
      </c>
      <c r="L43" s="162">
        <f t="shared" si="17"/>
        <v>0</v>
      </c>
      <c r="M43" s="162">
        <f t="shared" si="17"/>
        <v>0</v>
      </c>
      <c r="N43" s="162">
        <f t="shared" si="17"/>
        <v>0</v>
      </c>
      <c r="O43" s="162">
        <f t="shared" si="17"/>
        <v>0</v>
      </c>
      <c r="P43" s="162">
        <f t="shared" si="17"/>
        <v>0</v>
      </c>
      <c r="Q43" s="162">
        <f t="shared" si="17"/>
        <v>0</v>
      </c>
      <c r="R43" s="162">
        <f t="shared" si="17"/>
        <v>0</v>
      </c>
      <c r="S43" s="162">
        <f t="shared" si="17"/>
        <v>0</v>
      </c>
      <c r="T43" s="162">
        <f t="shared" si="17"/>
        <v>0</v>
      </c>
      <c r="U43" s="162">
        <f t="shared" si="17"/>
        <v>0</v>
      </c>
      <c r="V43" s="162">
        <f t="shared" si="17"/>
        <v>0</v>
      </c>
      <c r="W43" s="162">
        <f t="shared" si="17"/>
        <v>0</v>
      </c>
      <c r="X43" s="162">
        <f t="shared" si="17"/>
        <v>0</v>
      </c>
      <c r="Y43" s="162">
        <f t="shared" si="17"/>
        <v>0</v>
      </c>
      <c r="Z43" s="162">
        <f t="shared" si="17"/>
        <v>0</v>
      </c>
      <c r="AA43" s="162">
        <f t="shared" si="17"/>
        <v>0</v>
      </c>
      <c r="AB43" s="162">
        <f t="shared" si="17"/>
        <v>0</v>
      </c>
      <c r="AC43" s="162">
        <f t="shared" si="17"/>
        <v>0</v>
      </c>
      <c r="AD43" s="162">
        <f t="shared" si="17"/>
        <v>0</v>
      </c>
      <c r="AE43" s="162">
        <f t="shared" si="17"/>
        <v>0</v>
      </c>
      <c r="AF43" s="162">
        <f t="shared" si="17"/>
        <v>0</v>
      </c>
      <c r="AG43" s="162">
        <f t="shared" si="17"/>
        <v>0</v>
      </c>
      <c r="AH43" s="162">
        <f t="shared" si="17"/>
        <v>0</v>
      </c>
      <c r="AI43" s="162">
        <f t="shared" si="17"/>
        <v>0</v>
      </c>
      <c r="AJ43" s="162">
        <f t="shared" si="17"/>
        <v>0</v>
      </c>
      <c r="AK43" s="162">
        <f t="shared" si="17"/>
        <v>0</v>
      </c>
      <c r="AL43" s="162">
        <f t="shared" si="17"/>
        <v>0</v>
      </c>
      <c r="AM43" s="162">
        <f t="shared" si="17"/>
        <v>0</v>
      </c>
      <c r="AN43" s="162">
        <f t="shared" si="17"/>
        <v>0</v>
      </c>
      <c r="AO43" s="162">
        <f t="shared" si="17"/>
        <v>0</v>
      </c>
      <c r="AP43" s="162">
        <f t="shared" si="17"/>
        <v>0</v>
      </c>
      <c r="AQ43" s="162">
        <f t="shared" si="17"/>
        <v>0</v>
      </c>
      <c r="AR43" s="162">
        <f t="shared" si="17"/>
        <v>0</v>
      </c>
      <c r="AS43" s="162">
        <f t="shared" si="17"/>
        <v>0</v>
      </c>
      <c r="AT43" s="162">
        <f t="shared" si="17"/>
        <v>0</v>
      </c>
      <c r="AU43" s="162">
        <f t="shared" si="17"/>
        <v>0</v>
      </c>
      <c r="AV43" s="162">
        <f t="shared" si="17"/>
        <v>0</v>
      </c>
      <c r="AW43" s="162">
        <f t="shared" si="17"/>
        <v>0</v>
      </c>
      <c r="AX43" s="162">
        <f t="shared" si="17"/>
        <v>0</v>
      </c>
      <c r="AY43" s="162">
        <f t="shared" si="17"/>
        <v>0</v>
      </c>
      <c r="AZ43" s="162">
        <f t="shared" si="17"/>
        <v>0</v>
      </c>
      <c r="BA43" s="162">
        <f t="shared" si="17"/>
        <v>0</v>
      </c>
      <c r="BB43" s="162">
        <f t="shared" si="17"/>
        <v>0</v>
      </c>
      <c r="BC43" s="162">
        <f t="shared" si="17"/>
        <v>0</v>
      </c>
      <c r="BD43" s="162">
        <f t="shared" si="17"/>
        <v>0</v>
      </c>
      <c r="BE43" s="162">
        <f t="shared" si="17"/>
        <v>0</v>
      </c>
      <c r="BF43" s="162">
        <f t="shared" si="17"/>
        <v>0</v>
      </c>
      <c r="BG43" s="162">
        <f t="shared" si="17"/>
        <v>0</v>
      </c>
      <c r="BH43" s="162">
        <f t="shared" si="17"/>
        <v>0</v>
      </c>
      <c r="BI43" s="162">
        <f t="shared" si="17"/>
        <v>0</v>
      </c>
      <c r="BJ43" s="162">
        <f t="shared" si="17"/>
        <v>0</v>
      </c>
      <c r="BK43" s="162">
        <f t="shared" si="17"/>
        <v>0</v>
      </c>
      <c r="BL43" s="162">
        <f t="shared" si="17"/>
        <v>0</v>
      </c>
      <c r="BM43" s="162">
        <f t="shared" si="17"/>
        <v>0</v>
      </c>
      <c r="BN43" s="162">
        <f t="shared" si="17"/>
        <v>0</v>
      </c>
      <c r="BO43" s="162">
        <f t="shared" si="17"/>
        <v>0</v>
      </c>
      <c r="BP43" s="162">
        <f t="shared" si="17"/>
        <v>0</v>
      </c>
      <c r="BQ43" s="162">
        <f t="shared" si="17"/>
        <v>0</v>
      </c>
      <c r="BR43" s="162">
        <f t="shared" si="17"/>
        <v>0</v>
      </c>
      <c r="BS43" s="162">
        <f t="shared" si="17"/>
        <v>0</v>
      </c>
      <c r="BT43" s="162">
        <f t="shared" si="17"/>
        <v>0</v>
      </c>
      <c r="BU43" s="162">
        <f t="shared" si="17"/>
        <v>0</v>
      </c>
      <c r="BV43" s="162">
        <f t="shared" si="17"/>
        <v>0</v>
      </c>
      <c r="BW43" s="162">
        <f t="shared" si="17"/>
        <v>0</v>
      </c>
      <c r="BX43" s="162">
        <f t="shared" si="17"/>
        <v>0</v>
      </c>
      <c r="BY43" s="162">
        <f t="shared" si="17"/>
        <v>0</v>
      </c>
      <c r="BZ43" s="162">
        <f t="shared" si="17"/>
        <v>0</v>
      </c>
      <c r="CA43" s="162">
        <f t="shared" si="17"/>
        <v>0</v>
      </c>
      <c r="CB43" s="162">
        <f t="shared" si="17"/>
        <v>0</v>
      </c>
      <c r="CC43" s="162">
        <f t="shared" si="17"/>
        <v>0</v>
      </c>
      <c r="CD43" s="162">
        <f t="shared" si="17"/>
        <v>0</v>
      </c>
      <c r="CE43" s="162">
        <f t="shared" si="17"/>
        <v>0</v>
      </c>
      <c r="CF43" s="162">
        <f t="shared" si="17"/>
        <v>0</v>
      </c>
      <c r="CG43" s="162">
        <f t="shared" si="17"/>
        <v>0</v>
      </c>
      <c r="CH43" s="162">
        <f t="shared" si="17"/>
        <v>0</v>
      </c>
      <c r="CI43" s="162">
        <f t="shared" si="17"/>
        <v>0</v>
      </c>
      <c r="CJ43" s="162">
        <f t="shared" si="17"/>
        <v>0</v>
      </c>
      <c r="CK43" s="162">
        <f t="shared" si="17"/>
        <v>0</v>
      </c>
      <c r="CL43" s="162">
        <f t="shared" si="17"/>
        <v>0</v>
      </c>
      <c r="CM43" s="162">
        <f t="shared" si="17"/>
        <v>0</v>
      </c>
      <c r="CN43" s="162">
        <f t="shared" si="17"/>
        <v>0</v>
      </c>
      <c r="CO43" s="162">
        <f t="shared" si="17"/>
        <v>0</v>
      </c>
      <c r="CP43" s="162">
        <f t="shared" si="17"/>
        <v>0</v>
      </c>
      <c r="CQ43" s="162">
        <f t="shared" si="17"/>
        <v>0</v>
      </c>
      <c r="CR43" s="162">
        <f t="shared" si="17"/>
        <v>0</v>
      </c>
      <c r="CS43" s="162">
        <f t="shared" si="17"/>
        <v>0</v>
      </c>
      <c r="CT43" s="162">
        <f t="shared" si="17"/>
        <v>0</v>
      </c>
      <c r="CU43" s="162">
        <f t="shared" si="17"/>
        <v>0</v>
      </c>
      <c r="CV43" s="162">
        <f t="shared" si="17"/>
        <v>0</v>
      </c>
      <c r="CW43" s="162">
        <f t="shared" si="17"/>
        <v>0</v>
      </c>
      <c r="CX43" s="162">
        <f t="shared" si="17"/>
        <v>0</v>
      </c>
      <c r="CY43" s="162">
        <f t="shared" si="17"/>
        <v>0</v>
      </c>
      <c r="CZ43" s="162">
        <f t="shared" si="17"/>
        <v>0</v>
      </c>
      <c r="DA43" s="162">
        <f t="shared" si="17"/>
        <v>0</v>
      </c>
      <c r="DB43" s="162">
        <f t="shared" si="17"/>
        <v>0</v>
      </c>
      <c r="DC43" s="162">
        <f t="shared" si="17"/>
        <v>0</v>
      </c>
      <c r="DD43" s="162">
        <f t="shared" si="17"/>
        <v>0</v>
      </c>
      <c r="DE43" s="162">
        <f t="shared" si="17"/>
        <v>0</v>
      </c>
      <c r="DF43" s="162">
        <f t="shared" si="17"/>
        <v>0</v>
      </c>
      <c r="DG43" s="162">
        <f t="shared" si="17"/>
        <v>0</v>
      </c>
      <c r="DH43" s="162">
        <f t="shared" si="17"/>
        <v>0</v>
      </c>
      <c r="DI43" s="162">
        <f t="shared" si="17"/>
        <v>0</v>
      </c>
      <c r="DJ43" s="162">
        <f t="shared" si="17"/>
        <v>0</v>
      </c>
      <c r="DK43" s="162">
        <f t="shared" si="17"/>
        <v>0</v>
      </c>
      <c r="DL43" s="162">
        <f t="shared" si="17"/>
        <v>0</v>
      </c>
      <c r="DM43" s="162">
        <f t="shared" si="17"/>
        <v>0</v>
      </c>
      <c r="DN43" s="162">
        <f t="shared" si="17"/>
        <v>0</v>
      </c>
      <c r="DO43" s="162">
        <f t="shared" si="17"/>
        <v>0</v>
      </c>
      <c r="DP43" s="162">
        <f t="shared" si="17"/>
        <v>0</v>
      </c>
      <c r="DQ43" s="162">
        <f t="shared" si="17"/>
        <v>0</v>
      </c>
      <c r="DR43" s="162">
        <f t="shared" si="17"/>
        <v>0</v>
      </c>
      <c r="DS43" s="162">
        <f t="shared" si="17"/>
        <v>0</v>
      </c>
      <c r="DT43" s="162">
        <f t="shared" si="17"/>
        <v>0</v>
      </c>
      <c r="DU43" s="162">
        <f t="shared" si="17"/>
        <v>0</v>
      </c>
      <c r="DV43" s="162">
        <f t="shared" si="17"/>
        <v>0</v>
      </c>
      <c r="DW43" s="162">
        <f t="shared" si="17"/>
        <v>0</v>
      </c>
      <c r="DX43" s="162">
        <f t="shared" si="17"/>
        <v>0</v>
      </c>
      <c r="DY43" s="162">
        <f t="shared" si="17"/>
        <v>0</v>
      </c>
      <c r="DZ43" s="162">
        <f t="shared" si="17"/>
        <v>0</v>
      </c>
      <c r="EA43" s="162">
        <f t="shared" si="17"/>
        <v>0</v>
      </c>
      <c r="EB43" s="162">
        <f t="shared" si="17"/>
        <v>0</v>
      </c>
      <c r="EC43" s="162">
        <f t="shared" si="17"/>
        <v>0</v>
      </c>
      <c r="ED43" s="162">
        <f t="shared" si="17"/>
        <v>0</v>
      </c>
      <c r="EE43" s="162">
        <f t="shared" si="17"/>
        <v>0</v>
      </c>
      <c r="EF43" s="162">
        <f t="shared" si="17"/>
        <v>0</v>
      </c>
      <c r="EG43" s="162">
        <f t="shared" si="17"/>
        <v>0</v>
      </c>
      <c r="EH43" s="162">
        <f t="shared" si="17"/>
        <v>0</v>
      </c>
      <c r="EI43" s="162">
        <f t="shared" si="17"/>
        <v>0</v>
      </c>
      <c r="EJ43" s="162">
        <f t="shared" si="17"/>
        <v>0</v>
      </c>
      <c r="EK43" s="162">
        <f t="shared" si="17"/>
        <v>0</v>
      </c>
      <c r="EL43" s="162">
        <f t="shared" si="17"/>
        <v>0</v>
      </c>
      <c r="EM43" s="162">
        <f t="shared" si="17"/>
        <v>0</v>
      </c>
      <c r="EN43" s="162">
        <f t="shared" si="17"/>
        <v>0</v>
      </c>
      <c r="EO43" s="162">
        <f t="shared" si="17"/>
        <v>0</v>
      </c>
      <c r="EP43" s="162">
        <f t="shared" si="17"/>
        <v>0</v>
      </c>
      <c r="EQ43" s="162">
        <f t="shared" si="17"/>
        <v>0</v>
      </c>
      <c r="ER43" s="162">
        <f t="shared" si="17"/>
        <v>0</v>
      </c>
      <c r="ES43" s="162">
        <f t="shared" si="17"/>
        <v>0</v>
      </c>
      <c r="ET43" s="162">
        <f t="shared" si="17"/>
        <v>0</v>
      </c>
      <c r="EU43" s="162">
        <f t="shared" si="17"/>
        <v>0</v>
      </c>
      <c r="EV43" s="162">
        <f t="shared" si="17"/>
        <v>0</v>
      </c>
      <c r="EW43" s="162">
        <f t="shared" si="17"/>
        <v>0</v>
      </c>
      <c r="EX43" s="162">
        <f t="shared" si="17"/>
        <v>0</v>
      </c>
      <c r="EY43" s="162">
        <f t="shared" si="17"/>
        <v>0</v>
      </c>
      <c r="EZ43" s="162">
        <f t="shared" si="17"/>
        <v>0</v>
      </c>
      <c r="FA43" s="162">
        <f t="shared" si="17"/>
        <v>0</v>
      </c>
      <c r="FB43" s="162">
        <f t="shared" si="17"/>
        <v>0</v>
      </c>
      <c r="FC43" s="162">
        <f t="shared" si="17"/>
        <v>0</v>
      </c>
      <c r="FD43" s="162">
        <f t="shared" si="17"/>
        <v>0</v>
      </c>
      <c r="FE43" s="162">
        <f t="shared" si="17"/>
        <v>0</v>
      </c>
      <c r="FF43" s="162">
        <f t="shared" si="17"/>
        <v>0</v>
      </c>
      <c r="FG43" s="162">
        <f t="shared" si="17"/>
        <v>0</v>
      </c>
      <c r="FH43" s="162">
        <f t="shared" si="17"/>
        <v>0</v>
      </c>
      <c r="FI43" s="162">
        <f t="shared" si="17"/>
        <v>0</v>
      </c>
      <c r="FJ43" s="162">
        <f t="shared" si="17"/>
        <v>0</v>
      </c>
      <c r="FK43" s="162">
        <f t="shared" si="17"/>
        <v>0</v>
      </c>
      <c r="FL43" s="162">
        <f t="shared" si="17"/>
        <v>0</v>
      </c>
      <c r="FM43" s="162">
        <f t="shared" si="17"/>
        <v>0</v>
      </c>
      <c r="FN43" s="162">
        <f t="shared" si="17"/>
        <v>0</v>
      </c>
      <c r="FO43" s="162">
        <f t="shared" si="17"/>
        <v>0</v>
      </c>
      <c r="FP43" s="162">
        <f t="shared" si="17"/>
        <v>0</v>
      </c>
      <c r="FQ43" s="162">
        <f t="shared" si="17"/>
        <v>0</v>
      </c>
      <c r="FR43" s="162">
        <f t="shared" si="17"/>
        <v>0</v>
      </c>
      <c r="FS43" s="162">
        <f t="shared" si="17"/>
        <v>0</v>
      </c>
      <c r="FT43" s="162">
        <f t="shared" si="17"/>
        <v>0</v>
      </c>
      <c r="FU43" s="162">
        <f t="shared" si="17"/>
        <v>0</v>
      </c>
      <c r="FV43" s="162">
        <f t="shared" si="17"/>
        <v>0</v>
      </c>
      <c r="FW43" s="162">
        <f t="shared" si="17"/>
        <v>0</v>
      </c>
      <c r="FX43" s="162">
        <f t="shared" si="17"/>
        <v>0</v>
      </c>
      <c r="FY43" s="162">
        <f t="shared" si="17"/>
        <v>0</v>
      </c>
      <c r="FZ43" s="162">
        <f t="shared" si="17"/>
        <v>0</v>
      </c>
      <c r="GA43" s="162">
        <f t="shared" si="17"/>
        <v>0</v>
      </c>
      <c r="GB43" s="162">
        <f t="shared" si="17"/>
        <v>0</v>
      </c>
      <c r="GC43" s="162">
        <f t="shared" si="17"/>
        <v>0</v>
      </c>
      <c r="GD43" s="162">
        <f t="shared" si="17"/>
        <v>0</v>
      </c>
      <c r="GE43" s="162">
        <f t="shared" si="17"/>
        <v>0</v>
      </c>
      <c r="GF43" s="162">
        <f t="shared" si="17"/>
        <v>0</v>
      </c>
    </row>
    <row r="44">
      <c r="A44" s="149"/>
      <c r="B44" s="149"/>
      <c r="C44" s="180">
        <v>2.0</v>
      </c>
      <c r="D44" s="20" t="s">
        <v>182</v>
      </c>
      <c r="E44" s="50" t="s">
        <v>176</v>
      </c>
      <c r="G44" s="155">
        <f>if(Projet!$F$6="Balivage",0,G38*G42)</f>
        <v>0</v>
      </c>
      <c r="H44" s="155">
        <f t="shared" ref="H44:GF44" si="18">H38*H42</f>
        <v>0</v>
      </c>
      <c r="I44" s="155">
        <f t="shared" si="18"/>
        <v>0</v>
      </c>
      <c r="J44" s="155">
        <f t="shared" si="18"/>
        <v>0</v>
      </c>
      <c r="K44" s="155">
        <f t="shared" si="18"/>
        <v>0</v>
      </c>
      <c r="L44" s="155">
        <f t="shared" si="18"/>
        <v>0</v>
      </c>
      <c r="M44" s="155">
        <f t="shared" si="18"/>
        <v>0</v>
      </c>
      <c r="N44" s="155">
        <f t="shared" si="18"/>
        <v>0</v>
      </c>
      <c r="O44" s="155">
        <f t="shared" si="18"/>
        <v>0</v>
      </c>
      <c r="P44" s="155">
        <f t="shared" si="18"/>
        <v>0</v>
      </c>
      <c r="Q44" s="155">
        <f t="shared" si="18"/>
        <v>0</v>
      </c>
      <c r="R44" s="155">
        <f t="shared" si="18"/>
        <v>0</v>
      </c>
      <c r="S44" s="155">
        <f t="shared" si="18"/>
        <v>0</v>
      </c>
      <c r="T44" s="155">
        <f t="shared" si="18"/>
        <v>0</v>
      </c>
      <c r="U44" s="155">
        <f t="shared" si="18"/>
        <v>0</v>
      </c>
      <c r="V44" s="155">
        <f t="shared" si="18"/>
        <v>0</v>
      </c>
      <c r="W44" s="155">
        <f t="shared" si="18"/>
        <v>0</v>
      </c>
      <c r="X44" s="155">
        <f t="shared" si="18"/>
        <v>0</v>
      </c>
      <c r="Y44" s="155">
        <f t="shared" si="18"/>
        <v>0</v>
      </c>
      <c r="Z44" s="155">
        <f t="shared" si="18"/>
        <v>0</v>
      </c>
      <c r="AA44" s="155">
        <f t="shared" si="18"/>
        <v>0</v>
      </c>
      <c r="AB44" s="155">
        <f t="shared" si="18"/>
        <v>0</v>
      </c>
      <c r="AC44" s="155">
        <f t="shared" si="18"/>
        <v>0</v>
      </c>
      <c r="AD44" s="155">
        <f t="shared" si="18"/>
        <v>0</v>
      </c>
      <c r="AE44" s="155">
        <f t="shared" si="18"/>
        <v>0</v>
      </c>
      <c r="AF44" s="155">
        <f t="shared" si="18"/>
        <v>0</v>
      </c>
      <c r="AG44" s="155">
        <f t="shared" si="18"/>
        <v>0</v>
      </c>
      <c r="AH44" s="155">
        <f t="shared" si="18"/>
        <v>0</v>
      </c>
      <c r="AI44" s="155">
        <f t="shared" si="18"/>
        <v>0</v>
      </c>
      <c r="AJ44" s="155">
        <f t="shared" si="18"/>
        <v>0</v>
      </c>
      <c r="AK44" s="155">
        <f t="shared" si="18"/>
        <v>0</v>
      </c>
      <c r="AL44" s="155">
        <f t="shared" si="18"/>
        <v>0</v>
      </c>
      <c r="AM44" s="155">
        <f t="shared" si="18"/>
        <v>0</v>
      </c>
      <c r="AN44" s="155">
        <f t="shared" si="18"/>
        <v>0</v>
      </c>
      <c r="AO44" s="155">
        <f t="shared" si="18"/>
        <v>0</v>
      </c>
      <c r="AP44" s="155">
        <f t="shared" si="18"/>
        <v>0</v>
      </c>
      <c r="AQ44" s="155">
        <f t="shared" si="18"/>
        <v>0</v>
      </c>
      <c r="AR44" s="155">
        <f t="shared" si="18"/>
        <v>0</v>
      </c>
      <c r="AS44" s="155">
        <f t="shared" si="18"/>
        <v>0</v>
      </c>
      <c r="AT44" s="155">
        <f t="shared" si="18"/>
        <v>0</v>
      </c>
      <c r="AU44" s="155">
        <f t="shared" si="18"/>
        <v>0</v>
      </c>
      <c r="AV44" s="155">
        <f t="shared" si="18"/>
        <v>0</v>
      </c>
      <c r="AW44" s="155">
        <f t="shared" si="18"/>
        <v>0</v>
      </c>
      <c r="AX44" s="155">
        <f t="shared" si="18"/>
        <v>0</v>
      </c>
      <c r="AY44" s="155">
        <f t="shared" si="18"/>
        <v>0</v>
      </c>
      <c r="AZ44" s="155">
        <f t="shared" si="18"/>
        <v>0</v>
      </c>
      <c r="BA44" s="155">
        <f t="shared" si="18"/>
        <v>0</v>
      </c>
      <c r="BB44" s="155">
        <f t="shared" si="18"/>
        <v>0</v>
      </c>
      <c r="BC44" s="155">
        <f t="shared" si="18"/>
        <v>0</v>
      </c>
      <c r="BD44" s="155">
        <f t="shared" si="18"/>
        <v>0</v>
      </c>
      <c r="BE44" s="155">
        <f t="shared" si="18"/>
        <v>0</v>
      </c>
      <c r="BF44" s="155">
        <f t="shared" si="18"/>
        <v>0</v>
      </c>
      <c r="BG44" s="155">
        <f t="shared" si="18"/>
        <v>0</v>
      </c>
      <c r="BH44" s="155">
        <f t="shared" si="18"/>
        <v>0</v>
      </c>
      <c r="BI44" s="155">
        <f t="shared" si="18"/>
        <v>0</v>
      </c>
      <c r="BJ44" s="155">
        <f t="shared" si="18"/>
        <v>0</v>
      </c>
      <c r="BK44" s="155">
        <f t="shared" si="18"/>
        <v>0</v>
      </c>
      <c r="BL44" s="155">
        <f t="shared" si="18"/>
        <v>0</v>
      </c>
      <c r="BM44" s="155">
        <f t="shared" si="18"/>
        <v>0</v>
      </c>
      <c r="BN44" s="155">
        <f t="shared" si="18"/>
        <v>0</v>
      </c>
      <c r="BO44" s="155">
        <f t="shared" si="18"/>
        <v>0</v>
      </c>
      <c r="BP44" s="155">
        <f t="shared" si="18"/>
        <v>0</v>
      </c>
      <c r="BQ44" s="155">
        <f t="shared" si="18"/>
        <v>0</v>
      </c>
      <c r="BR44" s="155">
        <f t="shared" si="18"/>
        <v>0</v>
      </c>
      <c r="BS44" s="155">
        <f t="shared" si="18"/>
        <v>0</v>
      </c>
      <c r="BT44" s="155">
        <f t="shared" si="18"/>
        <v>0</v>
      </c>
      <c r="BU44" s="155">
        <f t="shared" si="18"/>
        <v>0</v>
      </c>
      <c r="BV44" s="155">
        <f t="shared" si="18"/>
        <v>0</v>
      </c>
      <c r="BW44" s="155">
        <f t="shared" si="18"/>
        <v>0</v>
      </c>
      <c r="BX44" s="155">
        <f t="shared" si="18"/>
        <v>0</v>
      </c>
      <c r="BY44" s="155">
        <f t="shared" si="18"/>
        <v>0</v>
      </c>
      <c r="BZ44" s="155">
        <f t="shared" si="18"/>
        <v>0</v>
      </c>
      <c r="CA44" s="155">
        <f t="shared" si="18"/>
        <v>0</v>
      </c>
      <c r="CB44" s="155">
        <f t="shared" si="18"/>
        <v>0</v>
      </c>
      <c r="CC44" s="155">
        <f t="shared" si="18"/>
        <v>0</v>
      </c>
      <c r="CD44" s="155">
        <f t="shared" si="18"/>
        <v>0</v>
      </c>
      <c r="CE44" s="155">
        <f t="shared" si="18"/>
        <v>0</v>
      </c>
      <c r="CF44" s="155">
        <f t="shared" si="18"/>
        <v>0</v>
      </c>
      <c r="CG44" s="155">
        <f t="shared" si="18"/>
        <v>0</v>
      </c>
      <c r="CH44" s="155">
        <f t="shared" si="18"/>
        <v>0</v>
      </c>
      <c r="CI44" s="155">
        <f t="shared" si="18"/>
        <v>0</v>
      </c>
      <c r="CJ44" s="155">
        <f t="shared" si="18"/>
        <v>0</v>
      </c>
      <c r="CK44" s="155">
        <f t="shared" si="18"/>
        <v>0</v>
      </c>
      <c r="CL44" s="155">
        <f t="shared" si="18"/>
        <v>0</v>
      </c>
      <c r="CM44" s="155">
        <f t="shared" si="18"/>
        <v>0</v>
      </c>
      <c r="CN44" s="155">
        <f t="shared" si="18"/>
        <v>0</v>
      </c>
      <c r="CO44" s="155">
        <f t="shared" si="18"/>
        <v>0</v>
      </c>
      <c r="CP44" s="155">
        <f t="shared" si="18"/>
        <v>0</v>
      </c>
      <c r="CQ44" s="155">
        <f t="shared" si="18"/>
        <v>0</v>
      </c>
      <c r="CR44" s="155">
        <f t="shared" si="18"/>
        <v>0</v>
      </c>
      <c r="CS44" s="155">
        <f t="shared" si="18"/>
        <v>0</v>
      </c>
      <c r="CT44" s="155">
        <f t="shared" si="18"/>
        <v>0</v>
      </c>
      <c r="CU44" s="155">
        <f t="shared" si="18"/>
        <v>0</v>
      </c>
      <c r="CV44" s="155">
        <f t="shared" si="18"/>
        <v>0</v>
      </c>
      <c r="CW44" s="155">
        <f t="shared" si="18"/>
        <v>0</v>
      </c>
      <c r="CX44" s="155">
        <f t="shared" si="18"/>
        <v>0</v>
      </c>
      <c r="CY44" s="155">
        <f t="shared" si="18"/>
        <v>0</v>
      </c>
      <c r="CZ44" s="155">
        <f t="shared" si="18"/>
        <v>0</v>
      </c>
      <c r="DA44" s="155">
        <f t="shared" si="18"/>
        <v>0</v>
      </c>
      <c r="DB44" s="155">
        <f t="shared" si="18"/>
        <v>0</v>
      </c>
      <c r="DC44" s="155">
        <f t="shared" si="18"/>
        <v>0</v>
      </c>
      <c r="DD44" s="155">
        <f t="shared" si="18"/>
        <v>0</v>
      </c>
      <c r="DE44" s="155">
        <f t="shared" si="18"/>
        <v>0</v>
      </c>
      <c r="DF44" s="155">
        <f t="shared" si="18"/>
        <v>0</v>
      </c>
      <c r="DG44" s="155">
        <f t="shared" si="18"/>
        <v>0</v>
      </c>
      <c r="DH44" s="155">
        <f t="shared" si="18"/>
        <v>0</v>
      </c>
      <c r="DI44" s="155">
        <f t="shared" si="18"/>
        <v>0</v>
      </c>
      <c r="DJ44" s="155">
        <f t="shared" si="18"/>
        <v>0</v>
      </c>
      <c r="DK44" s="155">
        <f t="shared" si="18"/>
        <v>0</v>
      </c>
      <c r="DL44" s="155">
        <f t="shared" si="18"/>
        <v>0</v>
      </c>
      <c r="DM44" s="155">
        <f t="shared" si="18"/>
        <v>0</v>
      </c>
      <c r="DN44" s="155">
        <f t="shared" si="18"/>
        <v>0</v>
      </c>
      <c r="DO44" s="155">
        <f t="shared" si="18"/>
        <v>0</v>
      </c>
      <c r="DP44" s="155">
        <f t="shared" si="18"/>
        <v>0</v>
      </c>
      <c r="DQ44" s="155">
        <f t="shared" si="18"/>
        <v>0</v>
      </c>
      <c r="DR44" s="155">
        <f t="shared" si="18"/>
        <v>0</v>
      </c>
      <c r="DS44" s="155">
        <f t="shared" si="18"/>
        <v>0</v>
      </c>
      <c r="DT44" s="155">
        <f t="shared" si="18"/>
        <v>0</v>
      </c>
      <c r="DU44" s="155">
        <f t="shared" si="18"/>
        <v>0</v>
      </c>
      <c r="DV44" s="155">
        <f t="shared" si="18"/>
        <v>0</v>
      </c>
      <c r="DW44" s="155">
        <f t="shared" si="18"/>
        <v>0</v>
      </c>
      <c r="DX44" s="155">
        <f t="shared" si="18"/>
        <v>0</v>
      </c>
      <c r="DY44" s="155">
        <f t="shared" si="18"/>
        <v>0</v>
      </c>
      <c r="DZ44" s="155">
        <f t="shared" si="18"/>
        <v>0</v>
      </c>
      <c r="EA44" s="155">
        <f t="shared" si="18"/>
        <v>0</v>
      </c>
      <c r="EB44" s="155">
        <f t="shared" si="18"/>
        <v>0</v>
      </c>
      <c r="EC44" s="155">
        <f t="shared" si="18"/>
        <v>0</v>
      </c>
      <c r="ED44" s="155">
        <f t="shared" si="18"/>
        <v>0</v>
      </c>
      <c r="EE44" s="155">
        <f t="shared" si="18"/>
        <v>0</v>
      </c>
      <c r="EF44" s="155">
        <f t="shared" si="18"/>
        <v>0</v>
      </c>
      <c r="EG44" s="155">
        <f t="shared" si="18"/>
        <v>0</v>
      </c>
      <c r="EH44" s="155">
        <f t="shared" si="18"/>
        <v>0</v>
      </c>
      <c r="EI44" s="155">
        <f t="shared" si="18"/>
        <v>0</v>
      </c>
      <c r="EJ44" s="155">
        <f t="shared" si="18"/>
        <v>0</v>
      </c>
      <c r="EK44" s="155">
        <f t="shared" si="18"/>
        <v>0</v>
      </c>
      <c r="EL44" s="155">
        <f t="shared" si="18"/>
        <v>0</v>
      </c>
      <c r="EM44" s="155">
        <f t="shared" si="18"/>
        <v>0</v>
      </c>
      <c r="EN44" s="155">
        <f t="shared" si="18"/>
        <v>0</v>
      </c>
      <c r="EO44" s="155">
        <f t="shared" si="18"/>
        <v>0</v>
      </c>
      <c r="EP44" s="155">
        <f t="shared" si="18"/>
        <v>0</v>
      </c>
      <c r="EQ44" s="155">
        <f t="shared" si="18"/>
        <v>0</v>
      </c>
      <c r="ER44" s="155">
        <f t="shared" si="18"/>
        <v>0</v>
      </c>
      <c r="ES44" s="155">
        <f t="shared" si="18"/>
        <v>0</v>
      </c>
      <c r="ET44" s="155">
        <f t="shared" si="18"/>
        <v>0</v>
      </c>
      <c r="EU44" s="155">
        <f t="shared" si="18"/>
        <v>0</v>
      </c>
      <c r="EV44" s="155">
        <f t="shared" si="18"/>
        <v>0</v>
      </c>
      <c r="EW44" s="155">
        <f t="shared" si="18"/>
        <v>0</v>
      </c>
      <c r="EX44" s="155">
        <f t="shared" si="18"/>
        <v>0</v>
      </c>
      <c r="EY44" s="155">
        <f t="shared" si="18"/>
        <v>0</v>
      </c>
      <c r="EZ44" s="155">
        <f t="shared" si="18"/>
        <v>0</v>
      </c>
      <c r="FA44" s="155">
        <f t="shared" si="18"/>
        <v>0</v>
      </c>
      <c r="FB44" s="155">
        <f t="shared" si="18"/>
        <v>0</v>
      </c>
      <c r="FC44" s="155">
        <f t="shared" si="18"/>
        <v>0</v>
      </c>
      <c r="FD44" s="155">
        <f t="shared" si="18"/>
        <v>0</v>
      </c>
      <c r="FE44" s="155">
        <f t="shared" si="18"/>
        <v>0</v>
      </c>
      <c r="FF44" s="155">
        <f t="shared" si="18"/>
        <v>0</v>
      </c>
      <c r="FG44" s="155">
        <f t="shared" si="18"/>
        <v>0</v>
      </c>
      <c r="FH44" s="155">
        <f t="shared" si="18"/>
        <v>0</v>
      </c>
      <c r="FI44" s="155">
        <f t="shared" si="18"/>
        <v>0</v>
      </c>
      <c r="FJ44" s="155">
        <f t="shared" si="18"/>
        <v>0</v>
      </c>
      <c r="FK44" s="155">
        <f t="shared" si="18"/>
        <v>0</v>
      </c>
      <c r="FL44" s="155">
        <f t="shared" si="18"/>
        <v>0</v>
      </c>
      <c r="FM44" s="155">
        <f t="shared" si="18"/>
        <v>0</v>
      </c>
      <c r="FN44" s="155">
        <f t="shared" si="18"/>
        <v>0</v>
      </c>
      <c r="FO44" s="155">
        <f t="shared" si="18"/>
        <v>0</v>
      </c>
      <c r="FP44" s="155">
        <f t="shared" si="18"/>
        <v>0</v>
      </c>
      <c r="FQ44" s="155">
        <f t="shared" si="18"/>
        <v>0</v>
      </c>
      <c r="FR44" s="155">
        <f t="shared" si="18"/>
        <v>0</v>
      </c>
      <c r="FS44" s="155">
        <f t="shared" si="18"/>
        <v>0</v>
      </c>
      <c r="FT44" s="155">
        <f t="shared" si="18"/>
        <v>0</v>
      </c>
      <c r="FU44" s="155">
        <f t="shared" si="18"/>
        <v>0</v>
      </c>
      <c r="FV44" s="155">
        <f t="shared" si="18"/>
        <v>0</v>
      </c>
      <c r="FW44" s="155">
        <f t="shared" si="18"/>
        <v>0</v>
      </c>
      <c r="FX44" s="155">
        <f t="shared" si="18"/>
        <v>0</v>
      </c>
      <c r="FY44" s="155">
        <f t="shared" si="18"/>
        <v>0</v>
      </c>
      <c r="FZ44" s="155">
        <f t="shared" si="18"/>
        <v>0</v>
      </c>
      <c r="GA44" s="155">
        <f t="shared" si="18"/>
        <v>0</v>
      </c>
      <c r="GB44" s="155">
        <f t="shared" si="18"/>
        <v>0</v>
      </c>
      <c r="GC44" s="155">
        <f t="shared" si="18"/>
        <v>0</v>
      </c>
      <c r="GD44" s="155">
        <f t="shared" si="18"/>
        <v>0</v>
      </c>
      <c r="GE44" s="155">
        <f t="shared" si="18"/>
        <v>0</v>
      </c>
      <c r="GF44" s="155">
        <f t="shared" si="18"/>
        <v>0</v>
      </c>
    </row>
    <row r="45">
      <c r="A45" s="149"/>
      <c r="B45" s="149"/>
      <c r="C45" s="180">
        <v>2.0</v>
      </c>
      <c r="D45" s="20" t="s">
        <v>183</v>
      </c>
      <c r="E45" s="50" t="s">
        <v>176</v>
      </c>
      <c r="G45" s="155">
        <f t="shared" ref="G45:GF45" si="19">G39*G$42</f>
        <v>0</v>
      </c>
      <c r="H45" s="155">
        <f t="shared" si="19"/>
        <v>0</v>
      </c>
      <c r="I45" s="155">
        <f t="shared" si="19"/>
        <v>0</v>
      </c>
      <c r="J45" s="155">
        <f t="shared" si="19"/>
        <v>0</v>
      </c>
      <c r="K45" s="155">
        <f t="shared" si="19"/>
        <v>0</v>
      </c>
      <c r="L45" s="155">
        <f t="shared" si="19"/>
        <v>0</v>
      </c>
      <c r="M45" s="155">
        <f t="shared" si="19"/>
        <v>0</v>
      </c>
      <c r="N45" s="155">
        <f t="shared" si="19"/>
        <v>0</v>
      </c>
      <c r="O45" s="155">
        <f t="shared" si="19"/>
        <v>0</v>
      </c>
      <c r="P45" s="155">
        <f t="shared" si="19"/>
        <v>0</v>
      </c>
      <c r="Q45" s="155">
        <f t="shared" si="19"/>
        <v>0</v>
      </c>
      <c r="R45" s="155">
        <f t="shared" si="19"/>
        <v>0</v>
      </c>
      <c r="S45" s="155">
        <f t="shared" si="19"/>
        <v>0</v>
      </c>
      <c r="T45" s="155">
        <f t="shared" si="19"/>
        <v>0</v>
      </c>
      <c r="U45" s="155">
        <f t="shared" si="19"/>
        <v>0</v>
      </c>
      <c r="V45" s="155">
        <f t="shared" si="19"/>
        <v>0</v>
      </c>
      <c r="W45" s="155">
        <f t="shared" si="19"/>
        <v>0</v>
      </c>
      <c r="X45" s="155">
        <f t="shared" si="19"/>
        <v>0</v>
      </c>
      <c r="Y45" s="155">
        <f t="shared" si="19"/>
        <v>0</v>
      </c>
      <c r="Z45" s="155">
        <f t="shared" si="19"/>
        <v>0</v>
      </c>
      <c r="AA45" s="155">
        <f t="shared" si="19"/>
        <v>0</v>
      </c>
      <c r="AB45" s="155">
        <f t="shared" si="19"/>
        <v>0</v>
      </c>
      <c r="AC45" s="155">
        <f t="shared" si="19"/>
        <v>0</v>
      </c>
      <c r="AD45" s="155">
        <f t="shared" si="19"/>
        <v>0</v>
      </c>
      <c r="AE45" s="155">
        <f t="shared" si="19"/>
        <v>0</v>
      </c>
      <c r="AF45" s="155">
        <f t="shared" si="19"/>
        <v>0</v>
      </c>
      <c r="AG45" s="155">
        <f t="shared" si="19"/>
        <v>0</v>
      </c>
      <c r="AH45" s="155">
        <f t="shared" si="19"/>
        <v>0</v>
      </c>
      <c r="AI45" s="155">
        <f t="shared" si="19"/>
        <v>0</v>
      </c>
      <c r="AJ45" s="155">
        <f t="shared" si="19"/>
        <v>0</v>
      </c>
      <c r="AK45" s="155">
        <f t="shared" si="19"/>
        <v>0</v>
      </c>
      <c r="AL45" s="155">
        <f t="shared" si="19"/>
        <v>0</v>
      </c>
      <c r="AM45" s="155">
        <f t="shared" si="19"/>
        <v>0</v>
      </c>
      <c r="AN45" s="155">
        <f t="shared" si="19"/>
        <v>0</v>
      </c>
      <c r="AO45" s="155">
        <f t="shared" si="19"/>
        <v>0</v>
      </c>
      <c r="AP45" s="155">
        <f t="shared" si="19"/>
        <v>0</v>
      </c>
      <c r="AQ45" s="155">
        <f t="shared" si="19"/>
        <v>0</v>
      </c>
      <c r="AR45" s="155">
        <f t="shared" si="19"/>
        <v>0</v>
      </c>
      <c r="AS45" s="155">
        <f t="shared" si="19"/>
        <v>0</v>
      </c>
      <c r="AT45" s="155">
        <f t="shared" si="19"/>
        <v>0</v>
      </c>
      <c r="AU45" s="155">
        <f t="shared" si="19"/>
        <v>0</v>
      </c>
      <c r="AV45" s="155">
        <f t="shared" si="19"/>
        <v>0</v>
      </c>
      <c r="AW45" s="155">
        <f t="shared" si="19"/>
        <v>0</v>
      </c>
      <c r="AX45" s="155">
        <f t="shared" si="19"/>
        <v>0</v>
      </c>
      <c r="AY45" s="155">
        <f t="shared" si="19"/>
        <v>0</v>
      </c>
      <c r="AZ45" s="155">
        <f t="shared" si="19"/>
        <v>0</v>
      </c>
      <c r="BA45" s="155">
        <f t="shared" si="19"/>
        <v>0</v>
      </c>
      <c r="BB45" s="155">
        <f t="shared" si="19"/>
        <v>0</v>
      </c>
      <c r="BC45" s="155">
        <f t="shared" si="19"/>
        <v>0</v>
      </c>
      <c r="BD45" s="155">
        <f t="shared" si="19"/>
        <v>0</v>
      </c>
      <c r="BE45" s="155">
        <f t="shared" si="19"/>
        <v>0</v>
      </c>
      <c r="BF45" s="155">
        <f t="shared" si="19"/>
        <v>0</v>
      </c>
      <c r="BG45" s="155">
        <f t="shared" si="19"/>
        <v>0</v>
      </c>
      <c r="BH45" s="155">
        <f t="shared" si="19"/>
        <v>0</v>
      </c>
      <c r="BI45" s="155">
        <f t="shared" si="19"/>
        <v>0</v>
      </c>
      <c r="BJ45" s="155">
        <f t="shared" si="19"/>
        <v>0</v>
      </c>
      <c r="BK45" s="155">
        <f t="shared" si="19"/>
        <v>0</v>
      </c>
      <c r="BL45" s="155">
        <f t="shared" si="19"/>
        <v>0</v>
      </c>
      <c r="BM45" s="155">
        <f t="shared" si="19"/>
        <v>0</v>
      </c>
      <c r="BN45" s="155">
        <f t="shared" si="19"/>
        <v>0</v>
      </c>
      <c r="BO45" s="155">
        <f t="shared" si="19"/>
        <v>0</v>
      </c>
      <c r="BP45" s="155">
        <f t="shared" si="19"/>
        <v>0</v>
      </c>
      <c r="BQ45" s="155">
        <f t="shared" si="19"/>
        <v>0</v>
      </c>
      <c r="BR45" s="155">
        <f t="shared" si="19"/>
        <v>0</v>
      </c>
      <c r="BS45" s="155">
        <f t="shared" si="19"/>
        <v>0</v>
      </c>
      <c r="BT45" s="155">
        <f t="shared" si="19"/>
        <v>0</v>
      </c>
      <c r="BU45" s="155">
        <f t="shared" si="19"/>
        <v>0</v>
      </c>
      <c r="BV45" s="155">
        <f t="shared" si="19"/>
        <v>0</v>
      </c>
      <c r="BW45" s="155">
        <f t="shared" si="19"/>
        <v>0</v>
      </c>
      <c r="BX45" s="155">
        <f t="shared" si="19"/>
        <v>0</v>
      </c>
      <c r="BY45" s="155">
        <f t="shared" si="19"/>
        <v>0</v>
      </c>
      <c r="BZ45" s="155">
        <f t="shared" si="19"/>
        <v>0</v>
      </c>
      <c r="CA45" s="155">
        <f t="shared" si="19"/>
        <v>0</v>
      </c>
      <c r="CB45" s="155">
        <f t="shared" si="19"/>
        <v>0</v>
      </c>
      <c r="CC45" s="155">
        <f t="shared" si="19"/>
        <v>0</v>
      </c>
      <c r="CD45" s="155">
        <f t="shared" si="19"/>
        <v>0</v>
      </c>
      <c r="CE45" s="155">
        <f t="shared" si="19"/>
        <v>0</v>
      </c>
      <c r="CF45" s="155">
        <f t="shared" si="19"/>
        <v>0</v>
      </c>
      <c r="CG45" s="155">
        <f t="shared" si="19"/>
        <v>0</v>
      </c>
      <c r="CH45" s="155">
        <f t="shared" si="19"/>
        <v>0</v>
      </c>
      <c r="CI45" s="155">
        <f t="shared" si="19"/>
        <v>0</v>
      </c>
      <c r="CJ45" s="155">
        <f t="shared" si="19"/>
        <v>0</v>
      </c>
      <c r="CK45" s="155">
        <f t="shared" si="19"/>
        <v>0</v>
      </c>
      <c r="CL45" s="155">
        <f t="shared" si="19"/>
        <v>0</v>
      </c>
      <c r="CM45" s="155">
        <f t="shared" si="19"/>
        <v>0</v>
      </c>
      <c r="CN45" s="155">
        <f t="shared" si="19"/>
        <v>0</v>
      </c>
      <c r="CO45" s="155">
        <f t="shared" si="19"/>
        <v>0</v>
      </c>
      <c r="CP45" s="155">
        <f t="shared" si="19"/>
        <v>0</v>
      </c>
      <c r="CQ45" s="155">
        <f t="shared" si="19"/>
        <v>0</v>
      </c>
      <c r="CR45" s="155">
        <f t="shared" si="19"/>
        <v>0</v>
      </c>
      <c r="CS45" s="155">
        <f t="shared" si="19"/>
        <v>0</v>
      </c>
      <c r="CT45" s="155">
        <f t="shared" si="19"/>
        <v>0</v>
      </c>
      <c r="CU45" s="155">
        <f t="shared" si="19"/>
        <v>0</v>
      </c>
      <c r="CV45" s="155">
        <f t="shared" si="19"/>
        <v>0</v>
      </c>
      <c r="CW45" s="155">
        <f t="shared" si="19"/>
        <v>0</v>
      </c>
      <c r="CX45" s="155">
        <f t="shared" si="19"/>
        <v>0</v>
      </c>
      <c r="CY45" s="155">
        <f t="shared" si="19"/>
        <v>0</v>
      </c>
      <c r="CZ45" s="155">
        <f t="shared" si="19"/>
        <v>0</v>
      </c>
      <c r="DA45" s="155">
        <f t="shared" si="19"/>
        <v>0</v>
      </c>
      <c r="DB45" s="155">
        <f t="shared" si="19"/>
        <v>0</v>
      </c>
      <c r="DC45" s="155">
        <f t="shared" si="19"/>
        <v>0</v>
      </c>
      <c r="DD45" s="155">
        <f t="shared" si="19"/>
        <v>0</v>
      </c>
      <c r="DE45" s="155">
        <f t="shared" si="19"/>
        <v>0</v>
      </c>
      <c r="DF45" s="155">
        <f t="shared" si="19"/>
        <v>0</v>
      </c>
      <c r="DG45" s="155">
        <f t="shared" si="19"/>
        <v>0</v>
      </c>
      <c r="DH45" s="155">
        <f t="shared" si="19"/>
        <v>0</v>
      </c>
      <c r="DI45" s="155">
        <f t="shared" si="19"/>
        <v>0</v>
      </c>
      <c r="DJ45" s="155">
        <f t="shared" si="19"/>
        <v>0</v>
      </c>
      <c r="DK45" s="155">
        <f t="shared" si="19"/>
        <v>0</v>
      </c>
      <c r="DL45" s="155">
        <f t="shared" si="19"/>
        <v>0</v>
      </c>
      <c r="DM45" s="155">
        <f t="shared" si="19"/>
        <v>0</v>
      </c>
      <c r="DN45" s="155">
        <f t="shared" si="19"/>
        <v>0</v>
      </c>
      <c r="DO45" s="155">
        <f t="shared" si="19"/>
        <v>0</v>
      </c>
      <c r="DP45" s="155">
        <f t="shared" si="19"/>
        <v>0</v>
      </c>
      <c r="DQ45" s="155">
        <f t="shared" si="19"/>
        <v>0</v>
      </c>
      <c r="DR45" s="155">
        <f t="shared" si="19"/>
        <v>0</v>
      </c>
      <c r="DS45" s="155">
        <f t="shared" si="19"/>
        <v>0</v>
      </c>
      <c r="DT45" s="155">
        <f t="shared" si="19"/>
        <v>0</v>
      </c>
      <c r="DU45" s="155">
        <f t="shared" si="19"/>
        <v>0</v>
      </c>
      <c r="DV45" s="155">
        <f t="shared" si="19"/>
        <v>0</v>
      </c>
      <c r="DW45" s="155">
        <f t="shared" si="19"/>
        <v>0</v>
      </c>
      <c r="DX45" s="155">
        <f t="shared" si="19"/>
        <v>0</v>
      </c>
      <c r="DY45" s="155">
        <f t="shared" si="19"/>
        <v>0</v>
      </c>
      <c r="DZ45" s="155">
        <f t="shared" si="19"/>
        <v>0</v>
      </c>
      <c r="EA45" s="155">
        <f t="shared" si="19"/>
        <v>0</v>
      </c>
      <c r="EB45" s="155">
        <f t="shared" si="19"/>
        <v>0</v>
      </c>
      <c r="EC45" s="155">
        <f t="shared" si="19"/>
        <v>0</v>
      </c>
      <c r="ED45" s="155">
        <f t="shared" si="19"/>
        <v>0</v>
      </c>
      <c r="EE45" s="155">
        <f t="shared" si="19"/>
        <v>0</v>
      </c>
      <c r="EF45" s="155">
        <f t="shared" si="19"/>
        <v>0</v>
      </c>
      <c r="EG45" s="155">
        <f t="shared" si="19"/>
        <v>0</v>
      </c>
      <c r="EH45" s="155">
        <f t="shared" si="19"/>
        <v>0</v>
      </c>
      <c r="EI45" s="155">
        <f t="shared" si="19"/>
        <v>0</v>
      </c>
      <c r="EJ45" s="155">
        <f t="shared" si="19"/>
        <v>0</v>
      </c>
      <c r="EK45" s="155">
        <f t="shared" si="19"/>
        <v>0</v>
      </c>
      <c r="EL45" s="155">
        <f t="shared" si="19"/>
        <v>0</v>
      </c>
      <c r="EM45" s="155">
        <f t="shared" si="19"/>
        <v>0</v>
      </c>
      <c r="EN45" s="155">
        <f t="shared" si="19"/>
        <v>0</v>
      </c>
      <c r="EO45" s="155">
        <f t="shared" si="19"/>
        <v>0</v>
      </c>
      <c r="EP45" s="155">
        <f t="shared" si="19"/>
        <v>0</v>
      </c>
      <c r="EQ45" s="155">
        <f t="shared" si="19"/>
        <v>0</v>
      </c>
      <c r="ER45" s="155">
        <f t="shared" si="19"/>
        <v>0</v>
      </c>
      <c r="ES45" s="155">
        <f t="shared" si="19"/>
        <v>0</v>
      </c>
      <c r="ET45" s="155">
        <f t="shared" si="19"/>
        <v>0</v>
      </c>
      <c r="EU45" s="155">
        <f t="shared" si="19"/>
        <v>0</v>
      </c>
      <c r="EV45" s="155">
        <f t="shared" si="19"/>
        <v>0</v>
      </c>
      <c r="EW45" s="155">
        <f t="shared" si="19"/>
        <v>0</v>
      </c>
      <c r="EX45" s="155">
        <f t="shared" si="19"/>
        <v>0</v>
      </c>
      <c r="EY45" s="155">
        <f t="shared" si="19"/>
        <v>0</v>
      </c>
      <c r="EZ45" s="155">
        <f t="shared" si="19"/>
        <v>0</v>
      </c>
      <c r="FA45" s="155">
        <f t="shared" si="19"/>
        <v>0</v>
      </c>
      <c r="FB45" s="155">
        <f t="shared" si="19"/>
        <v>0</v>
      </c>
      <c r="FC45" s="155">
        <f t="shared" si="19"/>
        <v>0</v>
      </c>
      <c r="FD45" s="155">
        <f t="shared" si="19"/>
        <v>0</v>
      </c>
      <c r="FE45" s="155">
        <f t="shared" si="19"/>
        <v>0</v>
      </c>
      <c r="FF45" s="155">
        <f t="shared" si="19"/>
        <v>0</v>
      </c>
      <c r="FG45" s="155">
        <f t="shared" si="19"/>
        <v>0</v>
      </c>
      <c r="FH45" s="155">
        <f t="shared" si="19"/>
        <v>0</v>
      </c>
      <c r="FI45" s="155">
        <f t="shared" si="19"/>
        <v>0</v>
      </c>
      <c r="FJ45" s="155">
        <f t="shared" si="19"/>
        <v>0</v>
      </c>
      <c r="FK45" s="155">
        <f t="shared" si="19"/>
        <v>0</v>
      </c>
      <c r="FL45" s="155">
        <f t="shared" si="19"/>
        <v>0</v>
      </c>
      <c r="FM45" s="155">
        <f t="shared" si="19"/>
        <v>0</v>
      </c>
      <c r="FN45" s="155">
        <f t="shared" si="19"/>
        <v>0</v>
      </c>
      <c r="FO45" s="155">
        <f t="shared" si="19"/>
        <v>0</v>
      </c>
      <c r="FP45" s="155">
        <f t="shared" si="19"/>
        <v>0</v>
      </c>
      <c r="FQ45" s="155">
        <f t="shared" si="19"/>
        <v>0</v>
      </c>
      <c r="FR45" s="155">
        <f t="shared" si="19"/>
        <v>0</v>
      </c>
      <c r="FS45" s="155">
        <f t="shared" si="19"/>
        <v>0</v>
      </c>
      <c r="FT45" s="155">
        <f t="shared" si="19"/>
        <v>0</v>
      </c>
      <c r="FU45" s="155">
        <f t="shared" si="19"/>
        <v>0</v>
      </c>
      <c r="FV45" s="155">
        <f t="shared" si="19"/>
        <v>0</v>
      </c>
      <c r="FW45" s="155">
        <f t="shared" si="19"/>
        <v>0</v>
      </c>
      <c r="FX45" s="155">
        <f t="shared" si="19"/>
        <v>0</v>
      </c>
      <c r="FY45" s="155">
        <f t="shared" si="19"/>
        <v>0</v>
      </c>
      <c r="FZ45" s="155">
        <f t="shared" si="19"/>
        <v>0</v>
      </c>
      <c r="GA45" s="155">
        <f t="shared" si="19"/>
        <v>0</v>
      </c>
      <c r="GB45" s="155">
        <f t="shared" si="19"/>
        <v>0</v>
      </c>
      <c r="GC45" s="155">
        <f t="shared" si="19"/>
        <v>0</v>
      </c>
      <c r="GD45" s="155">
        <f t="shared" si="19"/>
        <v>0</v>
      </c>
      <c r="GE45" s="155">
        <f t="shared" si="19"/>
        <v>0</v>
      </c>
      <c r="GF45" s="155">
        <f t="shared" si="19"/>
        <v>0</v>
      </c>
    </row>
    <row r="46">
      <c r="A46" s="149"/>
      <c r="B46" s="149"/>
      <c r="C46" s="180">
        <v>2.0</v>
      </c>
      <c r="D46" s="20" t="s">
        <v>184</v>
      </c>
      <c r="E46" s="50" t="s">
        <v>176</v>
      </c>
      <c r="G46" s="176">
        <f>if(Projet!$F$6="Balivage",G37*G42-G45,G40*G42)</f>
        <v>0</v>
      </c>
      <c r="H46" s="155">
        <f t="shared" ref="H46:GF46" si="20">H40*H$42</f>
        <v>0</v>
      </c>
      <c r="I46" s="155">
        <f t="shared" si="20"/>
        <v>0</v>
      </c>
      <c r="J46" s="155">
        <f t="shared" si="20"/>
        <v>0</v>
      </c>
      <c r="K46" s="155">
        <f t="shared" si="20"/>
        <v>0</v>
      </c>
      <c r="L46" s="155">
        <f t="shared" si="20"/>
        <v>0</v>
      </c>
      <c r="M46" s="155">
        <f t="shared" si="20"/>
        <v>0</v>
      </c>
      <c r="N46" s="155">
        <f t="shared" si="20"/>
        <v>0</v>
      </c>
      <c r="O46" s="155">
        <f t="shared" si="20"/>
        <v>0</v>
      </c>
      <c r="P46" s="155">
        <f t="shared" si="20"/>
        <v>0</v>
      </c>
      <c r="Q46" s="155">
        <f t="shared" si="20"/>
        <v>0</v>
      </c>
      <c r="R46" s="155">
        <f t="shared" si="20"/>
        <v>0</v>
      </c>
      <c r="S46" s="155">
        <f t="shared" si="20"/>
        <v>0</v>
      </c>
      <c r="T46" s="155">
        <f t="shared" si="20"/>
        <v>0</v>
      </c>
      <c r="U46" s="155">
        <f t="shared" si="20"/>
        <v>0</v>
      </c>
      <c r="V46" s="155">
        <f t="shared" si="20"/>
        <v>0</v>
      </c>
      <c r="W46" s="155">
        <f t="shared" si="20"/>
        <v>0</v>
      </c>
      <c r="X46" s="155">
        <f t="shared" si="20"/>
        <v>0</v>
      </c>
      <c r="Y46" s="155">
        <f t="shared" si="20"/>
        <v>0</v>
      </c>
      <c r="Z46" s="155">
        <f t="shared" si="20"/>
        <v>0</v>
      </c>
      <c r="AA46" s="155">
        <f t="shared" si="20"/>
        <v>0</v>
      </c>
      <c r="AB46" s="155">
        <f t="shared" si="20"/>
        <v>0</v>
      </c>
      <c r="AC46" s="155">
        <f t="shared" si="20"/>
        <v>0</v>
      </c>
      <c r="AD46" s="155">
        <f t="shared" si="20"/>
        <v>0</v>
      </c>
      <c r="AE46" s="155">
        <f t="shared" si="20"/>
        <v>0</v>
      </c>
      <c r="AF46" s="155">
        <f t="shared" si="20"/>
        <v>0</v>
      </c>
      <c r="AG46" s="155">
        <f t="shared" si="20"/>
        <v>0</v>
      </c>
      <c r="AH46" s="155">
        <f t="shared" si="20"/>
        <v>0</v>
      </c>
      <c r="AI46" s="155">
        <f t="shared" si="20"/>
        <v>0</v>
      </c>
      <c r="AJ46" s="155">
        <f t="shared" si="20"/>
        <v>0</v>
      </c>
      <c r="AK46" s="155">
        <f t="shared" si="20"/>
        <v>0</v>
      </c>
      <c r="AL46" s="155">
        <f t="shared" si="20"/>
        <v>0</v>
      </c>
      <c r="AM46" s="155">
        <f t="shared" si="20"/>
        <v>0</v>
      </c>
      <c r="AN46" s="155">
        <f t="shared" si="20"/>
        <v>0</v>
      </c>
      <c r="AO46" s="155">
        <f t="shared" si="20"/>
        <v>0</v>
      </c>
      <c r="AP46" s="155">
        <f t="shared" si="20"/>
        <v>0</v>
      </c>
      <c r="AQ46" s="155">
        <f t="shared" si="20"/>
        <v>0</v>
      </c>
      <c r="AR46" s="155">
        <f t="shared" si="20"/>
        <v>0</v>
      </c>
      <c r="AS46" s="155">
        <f t="shared" si="20"/>
        <v>0</v>
      </c>
      <c r="AT46" s="155">
        <f t="shared" si="20"/>
        <v>0</v>
      </c>
      <c r="AU46" s="155">
        <f t="shared" si="20"/>
        <v>0</v>
      </c>
      <c r="AV46" s="155">
        <f t="shared" si="20"/>
        <v>0</v>
      </c>
      <c r="AW46" s="155">
        <f t="shared" si="20"/>
        <v>0</v>
      </c>
      <c r="AX46" s="155">
        <f t="shared" si="20"/>
        <v>0</v>
      </c>
      <c r="AY46" s="155">
        <f t="shared" si="20"/>
        <v>0</v>
      </c>
      <c r="AZ46" s="155">
        <f t="shared" si="20"/>
        <v>0</v>
      </c>
      <c r="BA46" s="155">
        <f t="shared" si="20"/>
        <v>0</v>
      </c>
      <c r="BB46" s="155">
        <f t="shared" si="20"/>
        <v>0</v>
      </c>
      <c r="BC46" s="155">
        <f t="shared" si="20"/>
        <v>0</v>
      </c>
      <c r="BD46" s="155">
        <f t="shared" si="20"/>
        <v>0</v>
      </c>
      <c r="BE46" s="155">
        <f t="shared" si="20"/>
        <v>0</v>
      </c>
      <c r="BF46" s="155">
        <f t="shared" si="20"/>
        <v>0</v>
      </c>
      <c r="BG46" s="155">
        <f t="shared" si="20"/>
        <v>0</v>
      </c>
      <c r="BH46" s="155">
        <f t="shared" si="20"/>
        <v>0</v>
      </c>
      <c r="BI46" s="155">
        <f t="shared" si="20"/>
        <v>0</v>
      </c>
      <c r="BJ46" s="155">
        <f t="shared" si="20"/>
        <v>0</v>
      </c>
      <c r="BK46" s="155">
        <f t="shared" si="20"/>
        <v>0</v>
      </c>
      <c r="BL46" s="155">
        <f t="shared" si="20"/>
        <v>0</v>
      </c>
      <c r="BM46" s="155">
        <f t="shared" si="20"/>
        <v>0</v>
      </c>
      <c r="BN46" s="155">
        <f t="shared" si="20"/>
        <v>0</v>
      </c>
      <c r="BO46" s="155">
        <f t="shared" si="20"/>
        <v>0</v>
      </c>
      <c r="BP46" s="155">
        <f t="shared" si="20"/>
        <v>0</v>
      </c>
      <c r="BQ46" s="155">
        <f t="shared" si="20"/>
        <v>0</v>
      </c>
      <c r="BR46" s="155">
        <f t="shared" si="20"/>
        <v>0</v>
      </c>
      <c r="BS46" s="155">
        <f t="shared" si="20"/>
        <v>0</v>
      </c>
      <c r="BT46" s="155">
        <f t="shared" si="20"/>
        <v>0</v>
      </c>
      <c r="BU46" s="155">
        <f t="shared" si="20"/>
        <v>0</v>
      </c>
      <c r="BV46" s="155">
        <f t="shared" si="20"/>
        <v>0</v>
      </c>
      <c r="BW46" s="155">
        <f t="shared" si="20"/>
        <v>0</v>
      </c>
      <c r="BX46" s="155">
        <f t="shared" si="20"/>
        <v>0</v>
      </c>
      <c r="BY46" s="155">
        <f t="shared" si="20"/>
        <v>0</v>
      </c>
      <c r="BZ46" s="155">
        <f t="shared" si="20"/>
        <v>0</v>
      </c>
      <c r="CA46" s="155">
        <f t="shared" si="20"/>
        <v>0</v>
      </c>
      <c r="CB46" s="155">
        <f t="shared" si="20"/>
        <v>0</v>
      </c>
      <c r="CC46" s="155">
        <f t="shared" si="20"/>
        <v>0</v>
      </c>
      <c r="CD46" s="155">
        <f t="shared" si="20"/>
        <v>0</v>
      </c>
      <c r="CE46" s="155">
        <f t="shared" si="20"/>
        <v>0</v>
      </c>
      <c r="CF46" s="155">
        <f t="shared" si="20"/>
        <v>0</v>
      </c>
      <c r="CG46" s="155">
        <f t="shared" si="20"/>
        <v>0</v>
      </c>
      <c r="CH46" s="155">
        <f t="shared" si="20"/>
        <v>0</v>
      </c>
      <c r="CI46" s="155">
        <f t="shared" si="20"/>
        <v>0</v>
      </c>
      <c r="CJ46" s="155">
        <f t="shared" si="20"/>
        <v>0</v>
      </c>
      <c r="CK46" s="155">
        <f t="shared" si="20"/>
        <v>0</v>
      </c>
      <c r="CL46" s="155">
        <f t="shared" si="20"/>
        <v>0</v>
      </c>
      <c r="CM46" s="155">
        <f t="shared" si="20"/>
        <v>0</v>
      </c>
      <c r="CN46" s="155">
        <f t="shared" si="20"/>
        <v>0</v>
      </c>
      <c r="CO46" s="155">
        <f t="shared" si="20"/>
        <v>0</v>
      </c>
      <c r="CP46" s="155">
        <f t="shared" si="20"/>
        <v>0</v>
      </c>
      <c r="CQ46" s="155">
        <f t="shared" si="20"/>
        <v>0</v>
      </c>
      <c r="CR46" s="155">
        <f t="shared" si="20"/>
        <v>0</v>
      </c>
      <c r="CS46" s="155">
        <f t="shared" si="20"/>
        <v>0</v>
      </c>
      <c r="CT46" s="155">
        <f t="shared" si="20"/>
        <v>0</v>
      </c>
      <c r="CU46" s="155">
        <f t="shared" si="20"/>
        <v>0</v>
      </c>
      <c r="CV46" s="155">
        <f t="shared" si="20"/>
        <v>0</v>
      </c>
      <c r="CW46" s="155">
        <f t="shared" si="20"/>
        <v>0</v>
      </c>
      <c r="CX46" s="155">
        <f t="shared" si="20"/>
        <v>0</v>
      </c>
      <c r="CY46" s="155">
        <f t="shared" si="20"/>
        <v>0</v>
      </c>
      <c r="CZ46" s="155">
        <f t="shared" si="20"/>
        <v>0</v>
      </c>
      <c r="DA46" s="155">
        <f t="shared" si="20"/>
        <v>0</v>
      </c>
      <c r="DB46" s="155">
        <f t="shared" si="20"/>
        <v>0</v>
      </c>
      <c r="DC46" s="155">
        <f t="shared" si="20"/>
        <v>0</v>
      </c>
      <c r="DD46" s="155">
        <f t="shared" si="20"/>
        <v>0</v>
      </c>
      <c r="DE46" s="155">
        <f t="shared" si="20"/>
        <v>0</v>
      </c>
      <c r="DF46" s="155">
        <f t="shared" si="20"/>
        <v>0</v>
      </c>
      <c r="DG46" s="155">
        <f t="shared" si="20"/>
        <v>0</v>
      </c>
      <c r="DH46" s="155">
        <f t="shared" si="20"/>
        <v>0</v>
      </c>
      <c r="DI46" s="155">
        <f t="shared" si="20"/>
        <v>0</v>
      </c>
      <c r="DJ46" s="155">
        <f t="shared" si="20"/>
        <v>0</v>
      </c>
      <c r="DK46" s="155">
        <f t="shared" si="20"/>
        <v>0</v>
      </c>
      <c r="DL46" s="155">
        <f t="shared" si="20"/>
        <v>0</v>
      </c>
      <c r="DM46" s="155">
        <f t="shared" si="20"/>
        <v>0</v>
      </c>
      <c r="DN46" s="155">
        <f t="shared" si="20"/>
        <v>0</v>
      </c>
      <c r="DO46" s="155">
        <f t="shared" si="20"/>
        <v>0</v>
      </c>
      <c r="DP46" s="155">
        <f t="shared" si="20"/>
        <v>0</v>
      </c>
      <c r="DQ46" s="155">
        <f t="shared" si="20"/>
        <v>0</v>
      </c>
      <c r="DR46" s="155">
        <f t="shared" si="20"/>
        <v>0</v>
      </c>
      <c r="DS46" s="155">
        <f t="shared" si="20"/>
        <v>0</v>
      </c>
      <c r="DT46" s="155">
        <f t="shared" si="20"/>
        <v>0</v>
      </c>
      <c r="DU46" s="155">
        <f t="shared" si="20"/>
        <v>0</v>
      </c>
      <c r="DV46" s="155">
        <f t="shared" si="20"/>
        <v>0</v>
      </c>
      <c r="DW46" s="155">
        <f t="shared" si="20"/>
        <v>0</v>
      </c>
      <c r="DX46" s="155">
        <f t="shared" si="20"/>
        <v>0</v>
      </c>
      <c r="DY46" s="155">
        <f t="shared" si="20"/>
        <v>0</v>
      </c>
      <c r="DZ46" s="155">
        <f t="shared" si="20"/>
        <v>0</v>
      </c>
      <c r="EA46" s="155">
        <f t="shared" si="20"/>
        <v>0</v>
      </c>
      <c r="EB46" s="155">
        <f t="shared" si="20"/>
        <v>0</v>
      </c>
      <c r="EC46" s="155">
        <f t="shared" si="20"/>
        <v>0</v>
      </c>
      <c r="ED46" s="155">
        <f t="shared" si="20"/>
        <v>0</v>
      </c>
      <c r="EE46" s="155">
        <f t="shared" si="20"/>
        <v>0</v>
      </c>
      <c r="EF46" s="155">
        <f t="shared" si="20"/>
        <v>0</v>
      </c>
      <c r="EG46" s="155">
        <f t="shared" si="20"/>
        <v>0</v>
      </c>
      <c r="EH46" s="155">
        <f t="shared" si="20"/>
        <v>0</v>
      </c>
      <c r="EI46" s="155">
        <f t="shared" si="20"/>
        <v>0</v>
      </c>
      <c r="EJ46" s="155">
        <f t="shared" si="20"/>
        <v>0</v>
      </c>
      <c r="EK46" s="155">
        <f t="shared" si="20"/>
        <v>0</v>
      </c>
      <c r="EL46" s="155">
        <f t="shared" si="20"/>
        <v>0</v>
      </c>
      <c r="EM46" s="155">
        <f t="shared" si="20"/>
        <v>0</v>
      </c>
      <c r="EN46" s="155">
        <f t="shared" si="20"/>
        <v>0</v>
      </c>
      <c r="EO46" s="155">
        <f t="shared" si="20"/>
        <v>0</v>
      </c>
      <c r="EP46" s="155">
        <f t="shared" si="20"/>
        <v>0</v>
      </c>
      <c r="EQ46" s="155">
        <f t="shared" si="20"/>
        <v>0</v>
      </c>
      <c r="ER46" s="155">
        <f t="shared" si="20"/>
        <v>0</v>
      </c>
      <c r="ES46" s="155">
        <f t="shared" si="20"/>
        <v>0</v>
      </c>
      <c r="ET46" s="155">
        <f t="shared" si="20"/>
        <v>0</v>
      </c>
      <c r="EU46" s="155">
        <f t="shared" si="20"/>
        <v>0</v>
      </c>
      <c r="EV46" s="155">
        <f t="shared" si="20"/>
        <v>0</v>
      </c>
      <c r="EW46" s="155">
        <f t="shared" si="20"/>
        <v>0</v>
      </c>
      <c r="EX46" s="155">
        <f t="shared" si="20"/>
        <v>0</v>
      </c>
      <c r="EY46" s="155">
        <f t="shared" si="20"/>
        <v>0</v>
      </c>
      <c r="EZ46" s="155">
        <f t="shared" si="20"/>
        <v>0</v>
      </c>
      <c r="FA46" s="155">
        <f t="shared" si="20"/>
        <v>0</v>
      </c>
      <c r="FB46" s="155">
        <f t="shared" si="20"/>
        <v>0</v>
      </c>
      <c r="FC46" s="155">
        <f t="shared" si="20"/>
        <v>0</v>
      </c>
      <c r="FD46" s="155">
        <f t="shared" si="20"/>
        <v>0</v>
      </c>
      <c r="FE46" s="155">
        <f t="shared" si="20"/>
        <v>0</v>
      </c>
      <c r="FF46" s="155">
        <f t="shared" si="20"/>
        <v>0</v>
      </c>
      <c r="FG46" s="155">
        <f t="shared" si="20"/>
        <v>0</v>
      </c>
      <c r="FH46" s="155">
        <f t="shared" si="20"/>
        <v>0</v>
      </c>
      <c r="FI46" s="155">
        <f t="shared" si="20"/>
        <v>0</v>
      </c>
      <c r="FJ46" s="155">
        <f t="shared" si="20"/>
        <v>0</v>
      </c>
      <c r="FK46" s="155">
        <f t="shared" si="20"/>
        <v>0</v>
      </c>
      <c r="FL46" s="155">
        <f t="shared" si="20"/>
        <v>0</v>
      </c>
      <c r="FM46" s="155">
        <f t="shared" si="20"/>
        <v>0</v>
      </c>
      <c r="FN46" s="155">
        <f t="shared" si="20"/>
        <v>0</v>
      </c>
      <c r="FO46" s="155">
        <f t="shared" si="20"/>
        <v>0</v>
      </c>
      <c r="FP46" s="155">
        <f t="shared" si="20"/>
        <v>0</v>
      </c>
      <c r="FQ46" s="155">
        <f t="shared" si="20"/>
        <v>0</v>
      </c>
      <c r="FR46" s="155">
        <f t="shared" si="20"/>
        <v>0</v>
      </c>
      <c r="FS46" s="155">
        <f t="shared" si="20"/>
        <v>0</v>
      </c>
      <c r="FT46" s="155">
        <f t="shared" si="20"/>
        <v>0</v>
      </c>
      <c r="FU46" s="155">
        <f t="shared" si="20"/>
        <v>0</v>
      </c>
      <c r="FV46" s="155">
        <f t="shared" si="20"/>
        <v>0</v>
      </c>
      <c r="FW46" s="155">
        <f t="shared" si="20"/>
        <v>0</v>
      </c>
      <c r="FX46" s="155">
        <f t="shared" si="20"/>
        <v>0</v>
      </c>
      <c r="FY46" s="155">
        <f t="shared" si="20"/>
        <v>0</v>
      </c>
      <c r="FZ46" s="155">
        <f t="shared" si="20"/>
        <v>0</v>
      </c>
      <c r="GA46" s="155">
        <f t="shared" si="20"/>
        <v>0</v>
      </c>
      <c r="GB46" s="155">
        <f t="shared" si="20"/>
        <v>0</v>
      </c>
      <c r="GC46" s="155">
        <f t="shared" si="20"/>
        <v>0</v>
      </c>
      <c r="GD46" s="155">
        <f t="shared" si="20"/>
        <v>0</v>
      </c>
      <c r="GE46" s="155">
        <f t="shared" si="20"/>
        <v>0</v>
      </c>
      <c r="GF46" s="155">
        <f t="shared" si="20"/>
        <v>0</v>
      </c>
    </row>
    <row r="47">
      <c r="A47" s="149"/>
      <c r="B47" s="149"/>
      <c r="C47" s="180">
        <v>2.0</v>
      </c>
      <c r="D47" s="66" t="s">
        <v>189</v>
      </c>
      <c r="E47" s="21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2"/>
      <c r="X47" s="172"/>
      <c r="Y47" s="172"/>
      <c r="Z47" s="172"/>
      <c r="AA47" s="172"/>
      <c r="AB47" s="17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72"/>
      <c r="BX47" s="172"/>
      <c r="BY47" s="172"/>
      <c r="BZ47" s="172"/>
      <c r="CA47" s="172"/>
      <c r="CB47" s="172"/>
      <c r="CC47" s="172"/>
      <c r="CD47" s="172"/>
      <c r="CE47" s="172"/>
      <c r="CF47" s="172"/>
      <c r="CG47" s="172"/>
      <c r="CH47" s="172"/>
      <c r="CI47" s="172"/>
      <c r="CJ47" s="172"/>
      <c r="CK47" s="172"/>
      <c r="CL47" s="172"/>
      <c r="CM47" s="172"/>
      <c r="CN47" s="172"/>
      <c r="CO47" s="172"/>
      <c r="CP47" s="172"/>
      <c r="CQ47" s="172"/>
      <c r="CR47" s="172"/>
      <c r="CS47" s="172"/>
      <c r="CT47" s="172"/>
      <c r="CU47" s="172"/>
      <c r="CV47" s="172"/>
      <c r="CW47" s="172"/>
      <c r="CX47" s="172"/>
      <c r="CY47" s="172"/>
      <c r="CZ47" s="172"/>
      <c r="DA47" s="172"/>
      <c r="DB47" s="172"/>
      <c r="DC47" s="172"/>
      <c r="DD47" s="172"/>
      <c r="DE47" s="172"/>
      <c r="DF47" s="172"/>
      <c r="DG47" s="172"/>
      <c r="DH47" s="172"/>
      <c r="DI47" s="172"/>
      <c r="DJ47" s="172"/>
      <c r="DK47" s="172"/>
      <c r="DL47" s="172"/>
      <c r="DM47" s="172"/>
      <c r="DN47" s="172"/>
      <c r="DO47" s="172"/>
      <c r="DP47" s="172"/>
      <c r="DQ47" s="172"/>
      <c r="DR47" s="172"/>
      <c r="DS47" s="172"/>
      <c r="DT47" s="172"/>
      <c r="DU47" s="172"/>
      <c r="DV47" s="172"/>
      <c r="DW47" s="172"/>
      <c r="DX47" s="172"/>
      <c r="DY47" s="172"/>
      <c r="DZ47" s="172"/>
      <c r="EA47" s="172"/>
      <c r="EB47" s="172"/>
      <c r="EC47" s="172"/>
      <c r="ED47" s="172"/>
      <c r="EE47" s="172"/>
      <c r="EF47" s="172"/>
      <c r="EG47" s="172"/>
      <c r="EH47" s="172"/>
      <c r="EI47" s="172"/>
      <c r="EJ47" s="172"/>
      <c r="EK47" s="172"/>
      <c r="EL47" s="172"/>
      <c r="EM47" s="172"/>
      <c r="EN47" s="172"/>
      <c r="EO47" s="172"/>
      <c r="EP47" s="172"/>
      <c r="EQ47" s="172"/>
      <c r="ER47" s="172"/>
      <c r="ES47" s="172"/>
      <c r="ET47" s="172"/>
      <c r="EU47" s="172"/>
      <c r="EV47" s="172"/>
      <c r="EW47" s="172"/>
      <c r="EX47" s="172"/>
      <c r="EY47" s="172"/>
      <c r="EZ47" s="172"/>
      <c r="FA47" s="172"/>
      <c r="FB47" s="172"/>
      <c r="FC47" s="172"/>
      <c r="FD47" s="172"/>
      <c r="FE47" s="172"/>
      <c r="FF47" s="172"/>
      <c r="FG47" s="172"/>
      <c r="FH47" s="172"/>
      <c r="FI47" s="172"/>
      <c r="FJ47" s="172"/>
      <c r="FK47" s="172"/>
      <c r="FL47" s="172"/>
      <c r="FM47" s="172"/>
      <c r="FN47" s="172"/>
      <c r="FO47" s="172"/>
      <c r="FP47" s="172"/>
      <c r="FQ47" s="172"/>
      <c r="FR47" s="172"/>
      <c r="FS47" s="172"/>
      <c r="FT47" s="172"/>
      <c r="FU47" s="172"/>
      <c r="FV47" s="172"/>
      <c r="FW47" s="172"/>
      <c r="FX47" s="172"/>
      <c r="FY47" s="172"/>
      <c r="FZ47" s="172"/>
      <c r="GA47" s="172"/>
      <c r="GB47" s="172"/>
      <c r="GC47" s="172"/>
      <c r="GD47" s="172"/>
      <c r="GE47" s="172"/>
      <c r="GF47" s="172"/>
    </row>
    <row r="48">
      <c r="A48" s="149"/>
      <c r="B48" s="149"/>
      <c r="C48" s="180">
        <v>2.0</v>
      </c>
      <c r="D48" s="20" t="s">
        <v>182</v>
      </c>
      <c r="E48" s="50" t="s">
        <v>187</v>
      </c>
      <c r="G48" s="177">
        <f t="shared" ref="G48:GF48" si="21">IF(G38&gt;0,G38/G$37,0)</f>
        <v>0</v>
      </c>
      <c r="H48" s="177">
        <f t="shared" si="21"/>
        <v>0</v>
      </c>
      <c r="I48" s="177">
        <f t="shared" si="21"/>
        <v>0</v>
      </c>
      <c r="J48" s="177">
        <f t="shared" si="21"/>
        <v>0</v>
      </c>
      <c r="K48" s="177">
        <f t="shared" si="21"/>
        <v>0</v>
      </c>
      <c r="L48" s="177">
        <f t="shared" si="21"/>
        <v>0</v>
      </c>
      <c r="M48" s="177">
        <f t="shared" si="21"/>
        <v>0</v>
      </c>
      <c r="N48" s="177">
        <f t="shared" si="21"/>
        <v>0</v>
      </c>
      <c r="O48" s="177">
        <f t="shared" si="21"/>
        <v>0</v>
      </c>
      <c r="P48" s="177">
        <f t="shared" si="21"/>
        <v>0</v>
      </c>
      <c r="Q48" s="177">
        <f t="shared" si="21"/>
        <v>0</v>
      </c>
      <c r="R48" s="177">
        <f t="shared" si="21"/>
        <v>0</v>
      </c>
      <c r="S48" s="177">
        <f t="shared" si="21"/>
        <v>0</v>
      </c>
      <c r="T48" s="177">
        <f t="shared" si="21"/>
        <v>0</v>
      </c>
      <c r="U48" s="177">
        <f t="shared" si="21"/>
        <v>0</v>
      </c>
      <c r="V48" s="177">
        <f t="shared" si="21"/>
        <v>0</v>
      </c>
      <c r="W48" s="177">
        <f t="shared" si="21"/>
        <v>0</v>
      </c>
      <c r="X48" s="177">
        <f t="shared" si="21"/>
        <v>0</v>
      </c>
      <c r="Y48" s="177">
        <f t="shared" si="21"/>
        <v>0</v>
      </c>
      <c r="Z48" s="177">
        <f t="shared" si="21"/>
        <v>0</v>
      </c>
      <c r="AA48" s="177">
        <f t="shared" si="21"/>
        <v>0</v>
      </c>
      <c r="AB48" s="177">
        <f t="shared" si="21"/>
        <v>0</v>
      </c>
      <c r="AC48" s="177">
        <f t="shared" si="21"/>
        <v>0</v>
      </c>
      <c r="AD48" s="177">
        <f t="shared" si="21"/>
        <v>0</v>
      </c>
      <c r="AE48" s="177">
        <f t="shared" si="21"/>
        <v>0</v>
      </c>
      <c r="AF48" s="177">
        <f t="shared" si="21"/>
        <v>0</v>
      </c>
      <c r="AG48" s="177">
        <f t="shared" si="21"/>
        <v>0</v>
      </c>
      <c r="AH48" s="177">
        <f t="shared" si="21"/>
        <v>0</v>
      </c>
      <c r="AI48" s="177">
        <f t="shared" si="21"/>
        <v>0</v>
      </c>
      <c r="AJ48" s="177">
        <f t="shared" si="21"/>
        <v>0</v>
      </c>
      <c r="AK48" s="177">
        <f t="shared" si="21"/>
        <v>0</v>
      </c>
      <c r="AL48" s="177">
        <f t="shared" si="21"/>
        <v>0</v>
      </c>
      <c r="AM48" s="177">
        <f t="shared" si="21"/>
        <v>0</v>
      </c>
      <c r="AN48" s="177">
        <f t="shared" si="21"/>
        <v>0</v>
      </c>
      <c r="AO48" s="177">
        <f t="shared" si="21"/>
        <v>0</v>
      </c>
      <c r="AP48" s="177">
        <f t="shared" si="21"/>
        <v>0</v>
      </c>
      <c r="AQ48" s="177">
        <f t="shared" si="21"/>
        <v>0</v>
      </c>
      <c r="AR48" s="177">
        <f t="shared" si="21"/>
        <v>0</v>
      </c>
      <c r="AS48" s="177">
        <f t="shared" si="21"/>
        <v>0</v>
      </c>
      <c r="AT48" s="177">
        <f t="shared" si="21"/>
        <v>0</v>
      </c>
      <c r="AU48" s="177">
        <f t="shared" si="21"/>
        <v>0</v>
      </c>
      <c r="AV48" s="177">
        <f t="shared" si="21"/>
        <v>0</v>
      </c>
      <c r="AW48" s="177">
        <f t="shared" si="21"/>
        <v>0</v>
      </c>
      <c r="AX48" s="177">
        <f t="shared" si="21"/>
        <v>0</v>
      </c>
      <c r="AY48" s="177">
        <f t="shared" si="21"/>
        <v>0</v>
      </c>
      <c r="AZ48" s="177">
        <f t="shared" si="21"/>
        <v>0</v>
      </c>
      <c r="BA48" s="177">
        <f t="shared" si="21"/>
        <v>0</v>
      </c>
      <c r="BB48" s="177">
        <f t="shared" si="21"/>
        <v>0</v>
      </c>
      <c r="BC48" s="177">
        <f t="shared" si="21"/>
        <v>0</v>
      </c>
      <c r="BD48" s="177">
        <f t="shared" si="21"/>
        <v>0</v>
      </c>
      <c r="BE48" s="177">
        <f t="shared" si="21"/>
        <v>0</v>
      </c>
      <c r="BF48" s="177">
        <f t="shared" si="21"/>
        <v>0</v>
      </c>
      <c r="BG48" s="177">
        <f t="shared" si="21"/>
        <v>0</v>
      </c>
      <c r="BH48" s="177">
        <f t="shared" si="21"/>
        <v>0</v>
      </c>
      <c r="BI48" s="177">
        <f t="shared" si="21"/>
        <v>0</v>
      </c>
      <c r="BJ48" s="177">
        <f t="shared" si="21"/>
        <v>0</v>
      </c>
      <c r="BK48" s="177">
        <f t="shared" si="21"/>
        <v>0</v>
      </c>
      <c r="BL48" s="177">
        <f t="shared" si="21"/>
        <v>0</v>
      </c>
      <c r="BM48" s="177">
        <f t="shared" si="21"/>
        <v>0</v>
      </c>
      <c r="BN48" s="177">
        <f t="shared" si="21"/>
        <v>0</v>
      </c>
      <c r="BO48" s="177">
        <f t="shared" si="21"/>
        <v>0</v>
      </c>
      <c r="BP48" s="177">
        <f t="shared" si="21"/>
        <v>0</v>
      </c>
      <c r="BQ48" s="177">
        <f t="shared" si="21"/>
        <v>0</v>
      </c>
      <c r="BR48" s="177">
        <f t="shared" si="21"/>
        <v>0</v>
      </c>
      <c r="BS48" s="177">
        <f t="shared" si="21"/>
        <v>0</v>
      </c>
      <c r="BT48" s="177">
        <f t="shared" si="21"/>
        <v>0</v>
      </c>
      <c r="BU48" s="177">
        <f t="shared" si="21"/>
        <v>0</v>
      </c>
      <c r="BV48" s="177">
        <f t="shared" si="21"/>
        <v>0</v>
      </c>
      <c r="BW48" s="177">
        <f t="shared" si="21"/>
        <v>0</v>
      </c>
      <c r="BX48" s="177">
        <f t="shared" si="21"/>
        <v>0</v>
      </c>
      <c r="BY48" s="177">
        <f t="shared" si="21"/>
        <v>0</v>
      </c>
      <c r="BZ48" s="177">
        <f t="shared" si="21"/>
        <v>0</v>
      </c>
      <c r="CA48" s="177">
        <f t="shared" si="21"/>
        <v>0</v>
      </c>
      <c r="CB48" s="177">
        <f t="shared" si="21"/>
        <v>0</v>
      </c>
      <c r="CC48" s="177">
        <f t="shared" si="21"/>
        <v>0</v>
      </c>
      <c r="CD48" s="177">
        <f t="shared" si="21"/>
        <v>0</v>
      </c>
      <c r="CE48" s="177">
        <f t="shared" si="21"/>
        <v>0</v>
      </c>
      <c r="CF48" s="177">
        <f t="shared" si="21"/>
        <v>0</v>
      </c>
      <c r="CG48" s="177">
        <f t="shared" si="21"/>
        <v>0</v>
      </c>
      <c r="CH48" s="177">
        <f t="shared" si="21"/>
        <v>0</v>
      </c>
      <c r="CI48" s="177">
        <f t="shared" si="21"/>
        <v>0</v>
      </c>
      <c r="CJ48" s="177">
        <f t="shared" si="21"/>
        <v>0</v>
      </c>
      <c r="CK48" s="177">
        <f t="shared" si="21"/>
        <v>0</v>
      </c>
      <c r="CL48" s="177">
        <f t="shared" si="21"/>
        <v>0</v>
      </c>
      <c r="CM48" s="177">
        <f t="shared" si="21"/>
        <v>0</v>
      </c>
      <c r="CN48" s="177">
        <f t="shared" si="21"/>
        <v>0</v>
      </c>
      <c r="CO48" s="177">
        <f t="shared" si="21"/>
        <v>0</v>
      </c>
      <c r="CP48" s="177">
        <f t="shared" si="21"/>
        <v>0</v>
      </c>
      <c r="CQ48" s="177">
        <f t="shared" si="21"/>
        <v>0</v>
      </c>
      <c r="CR48" s="177">
        <f t="shared" si="21"/>
        <v>0</v>
      </c>
      <c r="CS48" s="177">
        <f t="shared" si="21"/>
        <v>0</v>
      </c>
      <c r="CT48" s="177">
        <f t="shared" si="21"/>
        <v>0</v>
      </c>
      <c r="CU48" s="177">
        <f t="shared" si="21"/>
        <v>0</v>
      </c>
      <c r="CV48" s="177">
        <f t="shared" si="21"/>
        <v>0</v>
      </c>
      <c r="CW48" s="177">
        <f t="shared" si="21"/>
        <v>0</v>
      </c>
      <c r="CX48" s="177">
        <f t="shared" si="21"/>
        <v>0</v>
      </c>
      <c r="CY48" s="177">
        <f t="shared" si="21"/>
        <v>0</v>
      </c>
      <c r="CZ48" s="177">
        <f t="shared" si="21"/>
        <v>0</v>
      </c>
      <c r="DA48" s="177">
        <f t="shared" si="21"/>
        <v>0</v>
      </c>
      <c r="DB48" s="177">
        <f t="shared" si="21"/>
        <v>0</v>
      </c>
      <c r="DC48" s="177">
        <f t="shared" si="21"/>
        <v>0</v>
      </c>
      <c r="DD48" s="177">
        <f t="shared" si="21"/>
        <v>0</v>
      </c>
      <c r="DE48" s="177">
        <f t="shared" si="21"/>
        <v>0</v>
      </c>
      <c r="DF48" s="177">
        <f t="shared" si="21"/>
        <v>0</v>
      </c>
      <c r="DG48" s="177">
        <f t="shared" si="21"/>
        <v>0</v>
      </c>
      <c r="DH48" s="177">
        <f t="shared" si="21"/>
        <v>0</v>
      </c>
      <c r="DI48" s="177">
        <f t="shared" si="21"/>
        <v>0</v>
      </c>
      <c r="DJ48" s="177">
        <f t="shared" si="21"/>
        <v>0</v>
      </c>
      <c r="DK48" s="177">
        <f t="shared" si="21"/>
        <v>0</v>
      </c>
      <c r="DL48" s="177">
        <f t="shared" si="21"/>
        <v>0</v>
      </c>
      <c r="DM48" s="177">
        <f t="shared" si="21"/>
        <v>0</v>
      </c>
      <c r="DN48" s="177">
        <f t="shared" si="21"/>
        <v>0</v>
      </c>
      <c r="DO48" s="177">
        <f t="shared" si="21"/>
        <v>0</v>
      </c>
      <c r="DP48" s="177">
        <f t="shared" si="21"/>
        <v>0</v>
      </c>
      <c r="DQ48" s="177">
        <f t="shared" si="21"/>
        <v>0</v>
      </c>
      <c r="DR48" s="177">
        <f t="shared" si="21"/>
        <v>0</v>
      </c>
      <c r="DS48" s="177">
        <f t="shared" si="21"/>
        <v>0</v>
      </c>
      <c r="DT48" s="177">
        <f t="shared" si="21"/>
        <v>0</v>
      </c>
      <c r="DU48" s="177">
        <f t="shared" si="21"/>
        <v>0</v>
      </c>
      <c r="DV48" s="177">
        <f t="shared" si="21"/>
        <v>0</v>
      </c>
      <c r="DW48" s="177">
        <f t="shared" si="21"/>
        <v>0</v>
      </c>
      <c r="DX48" s="177">
        <f t="shared" si="21"/>
        <v>0</v>
      </c>
      <c r="DY48" s="177">
        <f t="shared" si="21"/>
        <v>0</v>
      </c>
      <c r="DZ48" s="177">
        <f t="shared" si="21"/>
        <v>0</v>
      </c>
      <c r="EA48" s="177">
        <f t="shared" si="21"/>
        <v>0</v>
      </c>
      <c r="EB48" s="177">
        <f t="shared" si="21"/>
        <v>0</v>
      </c>
      <c r="EC48" s="177">
        <f t="shared" si="21"/>
        <v>0</v>
      </c>
      <c r="ED48" s="177">
        <f t="shared" si="21"/>
        <v>0</v>
      </c>
      <c r="EE48" s="177">
        <f t="shared" si="21"/>
        <v>0</v>
      </c>
      <c r="EF48" s="177">
        <f t="shared" si="21"/>
        <v>0</v>
      </c>
      <c r="EG48" s="177">
        <f t="shared" si="21"/>
        <v>0</v>
      </c>
      <c r="EH48" s="177">
        <f t="shared" si="21"/>
        <v>0</v>
      </c>
      <c r="EI48" s="177">
        <f t="shared" si="21"/>
        <v>0</v>
      </c>
      <c r="EJ48" s="177">
        <f t="shared" si="21"/>
        <v>0</v>
      </c>
      <c r="EK48" s="177">
        <f t="shared" si="21"/>
        <v>0</v>
      </c>
      <c r="EL48" s="177">
        <f t="shared" si="21"/>
        <v>0</v>
      </c>
      <c r="EM48" s="177">
        <f t="shared" si="21"/>
        <v>0</v>
      </c>
      <c r="EN48" s="177">
        <f t="shared" si="21"/>
        <v>0</v>
      </c>
      <c r="EO48" s="177">
        <f t="shared" si="21"/>
        <v>0</v>
      </c>
      <c r="EP48" s="177">
        <f t="shared" si="21"/>
        <v>0</v>
      </c>
      <c r="EQ48" s="177">
        <f t="shared" si="21"/>
        <v>0</v>
      </c>
      <c r="ER48" s="177">
        <f t="shared" si="21"/>
        <v>0</v>
      </c>
      <c r="ES48" s="177">
        <f t="shared" si="21"/>
        <v>0</v>
      </c>
      <c r="ET48" s="177">
        <f t="shared" si="21"/>
        <v>0</v>
      </c>
      <c r="EU48" s="177">
        <f t="shared" si="21"/>
        <v>0</v>
      </c>
      <c r="EV48" s="177">
        <f t="shared" si="21"/>
        <v>0</v>
      </c>
      <c r="EW48" s="177">
        <f t="shared" si="21"/>
        <v>0</v>
      </c>
      <c r="EX48" s="177">
        <f t="shared" si="21"/>
        <v>0</v>
      </c>
      <c r="EY48" s="177">
        <f t="shared" si="21"/>
        <v>0</v>
      </c>
      <c r="EZ48" s="177">
        <f t="shared" si="21"/>
        <v>0</v>
      </c>
      <c r="FA48" s="177">
        <f t="shared" si="21"/>
        <v>0</v>
      </c>
      <c r="FB48" s="177">
        <f t="shared" si="21"/>
        <v>0</v>
      </c>
      <c r="FC48" s="177">
        <f t="shared" si="21"/>
        <v>0</v>
      </c>
      <c r="FD48" s="177">
        <f t="shared" si="21"/>
        <v>0</v>
      </c>
      <c r="FE48" s="177">
        <f t="shared" si="21"/>
        <v>0</v>
      </c>
      <c r="FF48" s="177">
        <f t="shared" si="21"/>
        <v>0</v>
      </c>
      <c r="FG48" s="177">
        <f t="shared" si="21"/>
        <v>0</v>
      </c>
      <c r="FH48" s="177">
        <f t="shared" si="21"/>
        <v>0</v>
      </c>
      <c r="FI48" s="177">
        <f t="shared" si="21"/>
        <v>0</v>
      </c>
      <c r="FJ48" s="177">
        <f t="shared" si="21"/>
        <v>0</v>
      </c>
      <c r="FK48" s="177">
        <f t="shared" si="21"/>
        <v>0</v>
      </c>
      <c r="FL48" s="177">
        <f t="shared" si="21"/>
        <v>0</v>
      </c>
      <c r="FM48" s="177">
        <f t="shared" si="21"/>
        <v>0</v>
      </c>
      <c r="FN48" s="177">
        <f t="shared" si="21"/>
        <v>0</v>
      </c>
      <c r="FO48" s="177">
        <f t="shared" si="21"/>
        <v>0</v>
      </c>
      <c r="FP48" s="177">
        <f t="shared" si="21"/>
        <v>0</v>
      </c>
      <c r="FQ48" s="177">
        <f t="shared" si="21"/>
        <v>0</v>
      </c>
      <c r="FR48" s="177">
        <f t="shared" si="21"/>
        <v>0</v>
      </c>
      <c r="FS48" s="177">
        <f t="shared" si="21"/>
        <v>0</v>
      </c>
      <c r="FT48" s="177">
        <f t="shared" si="21"/>
        <v>0</v>
      </c>
      <c r="FU48" s="177">
        <f t="shared" si="21"/>
        <v>0</v>
      </c>
      <c r="FV48" s="177">
        <f t="shared" si="21"/>
        <v>0</v>
      </c>
      <c r="FW48" s="177">
        <f t="shared" si="21"/>
        <v>0</v>
      </c>
      <c r="FX48" s="177">
        <f t="shared" si="21"/>
        <v>0</v>
      </c>
      <c r="FY48" s="177">
        <f t="shared" si="21"/>
        <v>0</v>
      </c>
      <c r="FZ48" s="177">
        <f t="shared" si="21"/>
        <v>0</v>
      </c>
      <c r="GA48" s="177">
        <f t="shared" si="21"/>
        <v>0</v>
      </c>
      <c r="GB48" s="177">
        <f t="shared" si="21"/>
        <v>0</v>
      </c>
      <c r="GC48" s="177">
        <f t="shared" si="21"/>
        <v>0</v>
      </c>
      <c r="GD48" s="177">
        <f t="shared" si="21"/>
        <v>0</v>
      </c>
      <c r="GE48" s="177">
        <f t="shared" si="21"/>
        <v>0</v>
      </c>
      <c r="GF48" s="177">
        <f t="shared" si="21"/>
        <v>0</v>
      </c>
    </row>
    <row r="49">
      <c r="A49" s="149"/>
      <c r="B49" s="149"/>
      <c r="C49" s="180">
        <v>2.0</v>
      </c>
      <c r="D49" s="20" t="s">
        <v>183</v>
      </c>
      <c r="E49" s="50" t="s">
        <v>187</v>
      </c>
      <c r="G49" s="177">
        <f t="shared" ref="G49:GF49" si="22">IF(G39&gt;0,G39/G$37,0)</f>
        <v>0</v>
      </c>
      <c r="H49" s="177">
        <f t="shared" si="22"/>
        <v>0</v>
      </c>
      <c r="I49" s="177">
        <f t="shared" si="22"/>
        <v>0</v>
      </c>
      <c r="J49" s="177">
        <f t="shared" si="22"/>
        <v>0</v>
      </c>
      <c r="K49" s="177">
        <f t="shared" si="22"/>
        <v>0</v>
      </c>
      <c r="L49" s="177">
        <f t="shared" si="22"/>
        <v>0</v>
      </c>
      <c r="M49" s="177">
        <f t="shared" si="22"/>
        <v>0</v>
      </c>
      <c r="N49" s="177">
        <f t="shared" si="22"/>
        <v>0</v>
      </c>
      <c r="O49" s="177">
        <f t="shared" si="22"/>
        <v>0</v>
      </c>
      <c r="P49" s="177">
        <f t="shared" si="22"/>
        <v>0</v>
      </c>
      <c r="Q49" s="177">
        <f t="shared" si="22"/>
        <v>0</v>
      </c>
      <c r="R49" s="177">
        <f t="shared" si="22"/>
        <v>0</v>
      </c>
      <c r="S49" s="177">
        <f t="shared" si="22"/>
        <v>0</v>
      </c>
      <c r="T49" s="177">
        <f t="shared" si="22"/>
        <v>0</v>
      </c>
      <c r="U49" s="177">
        <f t="shared" si="22"/>
        <v>0</v>
      </c>
      <c r="V49" s="177">
        <f t="shared" si="22"/>
        <v>0</v>
      </c>
      <c r="W49" s="177">
        <f t="shared" si="22"/>
        <v>0</v>
      </c>
      <c r="X49" s="177">
        <f t="shared" si="22"/>
        <v>0</v>
      </c>
      <c r="Y49" s="177">
        <f t="shared" si="22"/>
        <v>0</v>
      </c>
      <c r="Z49" s="177">
        <f t="shared" si="22"/>
        <v>0</v>
      </c>
      <c r="AA49" s="177">
        <f t="shared" si="22"/>
        <v>0</v>
      </c>
      <c r="AB49" s="177">
        <f t="shared" si="22"/>
        <v>0</v>
      </c>
      <c r="AC49" s="177">
        <f t="shared" si="22"/>
        <v>0</v>
      </c>
      <c r="AD49" s="177">
        <f t="shared" si="22"/>
        <v>0</v>
      </c>
      <c r="AE49" s="177">
        <f t="shared" si="22"/>
        <v>0</v>
      </c>
      <c r="AF49" s="177">
        <f t="shared" si="22"/>
        <v>0</v>
      </c>
      <c r="AG49" s="177">
        <f t="shared" si="22"/>
        <v>0</v>
      </c>
      <c r="AH49" s="177">
        <f t="shared" si="22"/>
        <v>0</v>
      </c>
      <c r="AI49" s="177">
        <f t="shared" si="22"/>
        <v>0</v>
      </c>
      <c r="AJ49" s="177">
        <f t="shared" si="22"/>
        <v>0</v>
      </c>
      <c r="AK49" s="177">
        <f t="shared" si="22"/>
        <v>0</v>
      </c>
      <c r="AL49" s="177">
        <f t="shared" si="22"/>
        <v>0</v>
      </c>
      <c r="AM49" s="177">
        <f t="shared" si="22"/>
        <v>0</v>
      </c>
      <c r="AN49" s="177">
        <f t="shared" si="22"/>
        <v>0</v>
      </c>
      <c r="AO49" s="177">
        <f t="shared" si="22"/>
        <v>0</v>
      </c>
      <c r="AP49" s="177">
        <f t="shared" si="22"/>
        <v>0</v>
      </c>
      <c r="AQ49" s="177">
        <f t="shared" si="22"/>
        <v>0</v>
      </c>
      <c r="AR49" s="177">
        <f t="shared" si="22"/>
        <v>0</v>
      </c>
      <c r="AS49" s="177">
        <f t="shared" si="22"/>
        <v>0</v>
      </c>
      <c r="AT49" s="177">
        <f t="shared" si="22"/>
        <v>0</v>
      </c>
      <c r="AU49" s="177">
        <f t="shared" si="22"/>
        <v>0</v>
      </c>
      <c r="AV49" s="177">
        <f t="shared" si="22"/>
        <v>0</v>
      </c>
      <c r="AW49" s="177">
        <f t="shared" si="22"/>
        <v>0</v>
      </c>
      <c r="AX49" s="177">
        <f t="shared" si="22"/>
        <v>0</v>
      </c>
      <c r="AY49" s="177">
        <f t="shared" si="22"/>
        <v>0</v>
      </c>
      <c r="AZ49" s="177">
        <f t="shared" si="22"/>
        <v>0</v>
      </c>
      <c r="BA49" s="177">
        <f t="shared" si="22"/>
        <v>0</v>
      </c>
      <c r="BB49" s="177">
        <f t="shared" si="22"/>
        <v>0</v>
      </c>
      <c r="BC49" s="177">
        <f t="shared" si="22"/>
        <v>0</v>
      </c>
      <c r="BD49" s="177">
        <f t="shared" si="22"/>
        <v>0</v>
      </c>
      <c r="BE49" s="177">
        <f t="shared" si="22"/>
        <v>0</v>
      </c>
      <c r="BF49" s="177">
        <f t="shared" si="22"/>
        <v>0</v>
      </c>
      <c r="BG49" s="177">
        <f t="shared" si="22"/>
        <v>0</v>
      </c>
      <c r="BH49" s="177">
        <f t="shared" si="22"/>
        <v>0</v>
      </c>
      <c r="BI49" s="177">
        <f t="shared" si="22"/>
        <v>0</v>
      </c>
      <c r="BJ49" s="177">
        <f t="shared" si="22"/>
        <v>0</v>
      </c>
      <c r="BK49" s="177">
        <f t="shared" si="22"/>
        <v>0</v>
      </c>
      <c r="BL49" s="177">
        <f t="shared" si="22"/>
        <v>0</v>
      </c>
      <c r="BM49" s="177">
        <f t="shared" si="22"/>
        <v>0</v>
      </c>
      <c r="BN49" s="177">
        <f t="shared" si="22"/>
        <v>0</v>
      </c>
      <c r="BO49" s="177">
        <f t="shared" si="22"/>
        <v>0</v>
      </c>
      <c r="BP49" s="177">
        <f t="shared" si="22"/>
        <v>0</v>
      </c>
      <c r="BQ49" s="177">
        <f t="shared" si="22"/>
        <v>0</v>
      </c>
      <c r="BR49" s="177">
        <f t="shared" si="22"/>
        <v>0</v>
      </c>
      <c r="BS49" s="177">
        <f t="shared" si="22"/>
        <v>0</v>
      </c>
      <c r="BT49" s="177">
        <f t="shared" si="22"/>
        <v>0</v>
      </c>
      <c r="BU49" s="177">
        <f t="shared" si="22"/>
        <v>0</v>
      </c>
      <c r="BV49" s="177">
        <f t="shared" si="22"/>
        <v>0</v>
      </c>
      <c r="BW49" s="177">
        <f t="shared" si="22"/>
        <v>0</v>
      </c>
      <c r="BX49" s="177">
        <f t="shared" si="22"/>
        <v>0</v>
      </c>
      <c r="BY49" s="177">
        <f t="shared" si="22"/>
        <v>0</v>
      </c>
      <c r="BZ49" s="177">
        <f t="shared" si="22"/>
        <v>0</v>
      </c>
      <c r="CA49" s="177">
        <f t="shared" si="22"/>
        <v>0</v>
      </c>
      <c r="CB49" s="177">
        <f t="shared" si="22"/>
        <v>0</v>
      </c>
      <c r="CC49" s="177">
        <f t="shared" si="22"/>
        <v>0</v>
      </c>
      <c r="CD49" s="177">
        <f t="shared" si="22"/>
        <v>0</v>
      </c>
      <c r="CE49" s="177">
        <f t="shared" si="22"/>
        <v>0</v>
      </c>
      <c r="CF49" s="177">
        <f t="shared" si="22"/>
        <v>0</v>
      </c>
      <c r="CG49" s="177">
        <f t="shared" si="22"/>
        <v>0</v>
      </c>
      <c r="CH49" s="177">
        <f t="shared" si="22"/>
        <v>0</v>
      </c>
      <c r="CI49" s="177">
        <f t="shared" si="22"/>
        <v>0</v>
      </c>
      <c r="CJ49" s="177">
        <f t="shared" si="22"/>
        <v>0</v>
      </c>
      <c r="CK49" s="177">
        <f t="shared" si="22"/>
        <v>0</v>
      </c>
      <c r="CL49" s="177">
        <f t="shared" si="22"/>
        <v>0</v>
      </c>
      <c r="CM49" s="177">
        <f t="shared" si="22"/>
        <v>0</v>
      </c>
      <c r="CN49" s="177">
        <f t="shared" si="22"/>
        <v>0</v>
      </c>
      <c r="CO49" s="177">
        <f t="shared" si="22"/>
        <v>0</v>
      </c>
      <c r="CP49" s="177">
        <f t="shared" si="22"/>
        <v>0</v>
      </c>
      <c r="CQ49" s="177">
        <f t="shared" si="22"/>
        <v>0</v>
      </c>
      <c r="CR49" s="177">
        <f t="shared" si="22"/>
        <v>0</v>
      </c>
      <c r="CS49" s="177">
        <f t="shared" si="22"/>
        <v>0</v>
      </c>
      <c r="CT49" s="177">
        <f t="shared" si="22"/>
        <v>0</v>
      </c>
      <c r="CU49" s="177">
        <f t="shared" si="22"/>
        <v>0</v>
      </c>
      <c r="CV49" s="177">
        <f t="shared" si="22"/>
        <v>0</v>
      </c>
      <c r="CW49" s="177">
        <f t="shared" si="22"/>
        <v>0</v>
      </c>
      <c r="CX49" s="177">
        <f t="shared" si="22"/>
        <v>0</v>
      </c>
      <c r="CY49" s="177">
        <f t="shared" si="22"/>
        <v>0</v>
      </c>
      <c r="CZ49" s="177">
        <f t="shared" si="22"/>
        <v>0</v>
      </c>
      <c r="DA49" s="177">
        <f t="shared" si="22"/>
        <v>0</v>
      </c>
      <c r="DB49" s="177">
        <f t="shared" si="22"/>
        <v>0</v>
      </c>
      <c r="DC49" s="177">
        <f t="shared" si="22"/>
        <v>0</v>
      </c>
      <c r="DD49" s="177">
        <f t="shared" si="22"/>
        <v>0</v>
      </c>
      <c r="DE49" s="177">
        <f t="shared" si="22"/>
        <v>0</v>
      </c>
      <c r="DF49" s="177">
        <f t="shared" si="22"/>
        <v>0</v>
      </c>
      <c r="DG49" s="177">
        <f t="shared" si="22"/>
        <v>0</v>
      </c>
      <c r="DH49" s="177">
        <f t="shared" si="22"/>
        <v>0</v>
      </c>
      <c r="DI49" s="177">
        <f t="shared" si="22"/>
        <v>0</v>
      </c>
      <c r="DJ49" s="177">
        <f t="shared" si="22"/>
        <v>0</v>
      </c>
      <c r="DK49" s="177">
        <f t="shared" si="22"/>
        <v>0</v>
      </c>
      <c r="DL49" s="177">
        <f t="shared" si="22"/>
        <v>0</v>
      </c>
      <c r="DM49" s="177">
        <f t="shared" si="22"/>
        <v>0</v>
      </c>
      <c r="DN49" s="177">
        <f t="shared" si="22"/>
        <v>0</v>
      </c>
      <c r="DO49" s="177">
        <f t="shared" si="22"/>
        <v>0</v>
      </c>
      <c r="DP49" s="177">
        <f t="shared" si="22"/>
        <v>0</v>
      </c>
      <c r="DQ49" s="177">
        <f t="shared" si="22"/>
        <v>0</v>
      </c>
      <c r="DR49" s="177">
        <f t="shared" si="22"/>
        <v>0</v>
      </c>
      <c r="DS49" s="177">
        <f t="shared" si="22"/>
        <v>0</v>
      </c>
      <c r="DT49" s="177">
        <f t="shared" si="22"/>
        <v>0</v>
      </c>
      <c r="DU49" s="177">
        <f t="shared" si="22"/>
        <v>0</v>
      </c>
      <c r="DV49" s="177">
        <f t="shared" si="22"/>
        <v>0</v>
      </c>
      <c r="DW49" s="177">
        <f t="shared" si="22"/>
        <v>0</v>
      </c>
      <c r="DX49" s="177">
        <f t="shared" si="22"/>
        <v>0</v>
      </c>
      <c r="DY49" s="177">
        <f t="shared" si="22"/>
        <v>0</v>
      </c>
      <c r="DZ49" s="177">
        <f t="shared" si="22"/>
        <v>0</v>
      </c>
      <c r="EA49" s="177">
        <f t="shared" si="22"/>
        <v>0</v>
      </c>
      <c r="EB49" s="177">
        <f t="shared" si="22"/>
        <v>0</v>
      </c>
      <c r="EC49" s="177">
        <f t="shared" si="22"/>
        <v>0</v>
      </c>
      <c r="ED49" s="177">
        <f t="shared" si="22"/>
        <v>0</v>
      </c>
      <c r="EE49" s="177">
        <f t="shared" si="22"/>
        <v>0</v>
      </c>
      <c r="EF49" s="177">
        <f t="shared" si="22"/>
        <v>0</v>
      </c>
      <c r="EG49" s="177">
        <f t="shared" si="22"/>
        <v>0</v>
      </c>
      <c r="EH49" s="177">
        <f t="shared" si="22"/>
        <v>0</v>
      </c>
      <c r="EI49" s="177">
        <f t="shared" si="22"/>
        <v>0</v>
      </c>
      <c r="EJ49" s="177">
        <f t="shared" si="22"/>
        <v>0</v>
      </c>
      <c r="EK49" s="177">
        <f t="shared" si="22"/>
        <v>0</v>
      </c>
      <c r="EL49" s="177">
        <f t="shared" si="22"/>
        <v>0</v>
      </c>
      <c r="EM49" s="177">
        <f t="shared" si="22"/>
        <v>0</v>
      </c>
      <c r="EN49" s="177">
        <f t="shared" si="22"/>
        <v>0</v>
      </c>
      <c r="EO49" s="177">
        <f t="shared" si="22"/>
        <v>0</v>
      </c>
      <c r="EP49" s="177">
        <f t="shared" si="22"/>
        <v>0</v>
      </c>
      <c r="EQ49" s="177">
        <f t="shared" si="22"/>
        <v>0</v>
      </c>
      <c r="ER49" s="177">
        <f t="shared" si="22"/>
        <v>0</v>
      </c>
      <c r="ES49" s="177">
        <f t="shared" si="22"/>
        <v>0</v>
      </c>
      <c r="ET49" s="177">
        <f t="shared" si="22"/>
        <v>0</v>
      </c>
      <c r="EU49" s="177">
        <f t="shared" si="22"/>
        <v>0</v>
      </c>
      <c r="EV49" s="177">
        <f t="shared" si="22"/>
        <v>0</v>
      </c>
      <c r="EW49" s="177">
        <f t="shared" si="22"/>
        <v>0</v>
      </c>
      <c r="EX49" s="177">
        <f t="shared" si="22"/>
        <v>0</v>
      </c>
      <c r="EY49" s="177">
        <f t="shared" si="22"/>
        <v>0</v>
      </c>
      <c r="EZ49" s="177">
        <f t="shared" si="22"/>
        <v>0</v>
      </c>
      <c r="FA49" s="177">
        <f t="shared" si="22"/>
        <v>0</v>
      </c>
      <c r="FB49" s="177">
        <f t="shared" si="22"/>
        <v>0</v>
      </c>
      <c r="FC49" s="177">
        <f t="shared" si="22"/>
        <v>0</v>
      </c>
      <c r="FD49" s="177">
        <f t="shared" si="22"/>
        <v>0</v>
      </c>
      <c r="FE49" s="177">
        <f t="shared" si="22"/>
        <v>0</v>
      </c>
      <c r="FF49" s="177">
        <f t="shared" si="22"/>
        <v>0</v>
      </c>
      <c r="FG49" s="177">
        <f t="shared" si="22"/>
        <v>0</v>
      </c>
      <c r="FH49" s="177">
        <f t="shared" si="22"/>
        <v>0</v>
      </c>
      <c r="FI49" s="177">
        <f t="shared" si="22"/>
        <v>0</v>
      </c>
      <c r="FJ49" s="177">
        <f t="shared" si="22"/>
        <v>0</v>
      </c>
      <c r="FK49" s="177">
        <f t="shared" si="22"/>
        <v>0</v>
      </c>
      <c r="FL49" s="177">
        <f t="shared" si="22"/>
        <v>0</v>
      </c>
      <c r="FM49" s="177">
        <f t="shared" si="22"/>
        <v>0</v>
      </c>
      <c r="FN49" s="177">
        <f t="shared" si="22"/>
        <v>0</v>
      </c>
      <c r="FO49" s="177">
        <f t="shared" si="22"/>
        <v>0</v>
      </c>
      <c r="FP49" s="177">
        <f t="shared" si="22"/>
        <v>0</v>
      </c>
      <c r="FQ49" s="177">
        <f t="shared" si="22"/>
        <v>0</v>
      </c>
      <c r="FR49" s="177">
        <f t="shared" si="22"/>
        <v>0</v>
      </c>
      <c r="FS49" s="177">
        <f t="shared" si="22"/>
        <v>0</v>
      </c>
      <c r="FT49" s="177">
        <f t="shared" si="22"/>
        <v>0</v>
      </c>
      <c r="FU49" s="177">
        <f t="shared" si="22"/>
        <v>0</v>
      </c>
      <c r="FV49" s="177">
        <f t="shared" si="22"/>
        <v>0</v>
      </c>
      <c r="FW49" s="177">
        <f t="shared" si="22"/>
        <v>0</v>
      </c>
      <c r="FX49" s="177">
        <f t="shared" si="22"/>
        <v>0</v>
      </c>
      <c r="FY49" s="177">
        <f t="shared" si="22"/>
        <v>0</v>
      </c>
      <c r="FZ49" s="177">
        <f t="shared" si="22"/>
        <v>0</v>
      </c>
      <c r="GA49" s="177">
        <f t="shared" si="22"/>
        <v>0</v>
      </c>
      <c r="GB49" s="177">
        <f t="shared" si="22"/>
        <v>0</v>
      </c>
      <c r="GC49" s="177">
        <f t="shared" si="22"/>
        <v>0</v>
      </c>
      <c r="GD49" s="177">
        <f t="shared" si="22"/>
        <v>0</v>
      </c>
      <c r="GE49" s="177">
        <f t="shared" si="22"/>
        <v>0</v>
      </c>
      <c r="GF49" s="177">
        <f t="shared" si="22"/>
        <v>0</v>
      </c>
    </row>
    <row r="50">
      <c r="A50" s="149"/>
      <c r="B50" s="149"/>
      <c r="C50" s="180">
        <v>2.0</v>
      </c>
      <c r="D50" s="20" t="s">
        <v>184</v>
      </c>
      <c r="E50" s="50" t="s">
        <v>187</v>
      </c>
      <c r="G50" s="177">
        <f t="shared" ref="G50:GF50" si="23">IF(G40&gt;0,G40/G$37,0)</f>
        <v>0</v>
      </c>
      <c r="H50" s="177">
        <f t="shared" si="23"/>
        <v>0</v>
      </c>
      <c r="I50" s="177">
        <f t="shared" si="23"/>
        <v>0</v>
      </c>
      <c r="J50" s="177">
        <f t="shared" si="23"/>
        <v>0</v>
      </c>
      <c r="K50" s="177">
        <f t="shared" si="23"/>
        <v>0</v>
      </c>
      <c r="L50" s="177">
        <f t="shared" si="23"/>
        <v>0</v>
      </c>
      <c r="M50" s="177">
        <f t="shared" si="23"/>
        <v>0</v>
      </c>
      <c r="N50" s="177">
        <f t="shared" si="23"/>
        <v>0</v>
      </c>
      <c r="O50" s="177">
        <f t="shared" si="23"/>
        <v>0</v>
      </c>
      <c r="P50" s="177">
        <f t="shared" si="23"/>
        <v>0</v>
      </c>
      <c r="Q50" s="177">
        <f t="shared" si="23"/>
        <v>0</v>
      </c>
      <c r="R50" s="177">
        <f t="shared" si="23"/>
        <v>0</v>
      </c>
      <c r="S50" s="177">
        <f t="shared" si="23"/>
        <v>0</v>
      </c>
      <c r="T50" s="177">
        <f t="shared" si="23"/>
        <v>0</v>
      </c>
      <c r="U50" s="177">
        <f t="shared" si="23"/>
        <v>0</v>
      </c>
      <c r="V50" s="177">
        <f t="shared" si="23"/>
        <v>0</v>
      </c>
      <c r="W50" s="177">
        <f t="shared" si="23"/>
        <v>0</v>
      </c>
      <c r="X50" s="177">
        <f t="shared" si="23"/>
        <v>0</v>
      </c>
      <c r="Y50" s="177">
        <f t="shared" si="23"/>
        <v>0</v>
      </c>
      <c r="Z50" s="177">
        <f t="shared" si="23"/>
        <v>0</v>
      </c>
      <c r="AA50" s="177">
        <f t="shared" si="23"/>
        <v>0</v>
      </c>
      <c r="AB50" s="177">
        <f t="shared" si="23"/>
        <v>0</v>
      </c>
      <c r="AC50" s="177">
        <f t="shared" si="23"/>
        <v>0</v>
      </c>
      <c r="AD50" s="177">
        <f t="shared" si="23"/>
        <v>0</v>
      </c>
      <c r="AE50" s="177">
        <f t="shared" si="23"/>
        <v>0</v>
      </c>
      <c r="AF50" s="177">
        <f t="shared" si="23"/>
        <v>0</v>
      </c>
      <c r="AG50" s="177">
        <f t="shared" si="23"/>
        <v>0</v>
      </c>
      <c r="AH50" s="177">
        <f t="shared" si="23"/>
        <v>0</v>
      </c>
      <c r="AI50" s="177">
        <f t="shared" si="23"/>
        <v>0</v>
      </c>
      <c r="AJ50" s="177">
        <f t="shared" si="23"/>
        <v>0</v>
      </c>
      <c r="AK50" s="177">
        <f t="shared" si="23"/>
        <v>0</v>
      </c>
      <c r="AL50" s="177">
        <f t="shared" si="23"/>
        <v>0</v>
      </c>
      <c r="AM50" s="177">
        <f t="shared" si="23"/>
        <v>0</v>
      </c>
      <c r="AN50" s="177">
        <f t="shared" si="23"/>
        <v>0</v>
      </c>
      <c r="AO50" s="177">
        <f t="shared" si="23"/>
        <v>0</v>
      </c>
      <c r="AP50" s="177">
        <f t="shared" si="23"/>
        <v>0</v>
      </c>
      <c r="AQ50" s="177">
        <f t="shared" si="23"/>
        <v>0</v>
      </c>
      <c r="AR50" s="177">
        <f t="shared" si="23"/>
        <v>0</v>
      </c>
      <c r="AS50" s="177">
        <f t="shared" si="23"/>
        <v>0</v>
      </c>
      <c r="AT50" s="177">
        <f t="shared" si="23"/>
        <v>0</v>
      </c>
      <c r="AU50" s="177">
        <f t="shared" si="23"/>
        <v>0</v>
      </c>
      <c r="AV50" s="177">
        <f t="shared" si="23"/>
        <v>0</v>
      </c>
      <c r="AW50" s="177">
        <f t="shared" si="23"/>
        <v>0</v>
      </c>
      <c r="AX50" s="177">
        <f t="shared" si="23"/>
        <v>0</v>
      </c>
      <c r="AY50" s="177">
        <f t="shared" si="23"/>
        <v>0</v>
      </c>
      <c r="AZ50" s="177">
        <f t="shared" si="23"/>
        <v>0</v>
      </c>
      <c r="BA50" s="177">
        <f t="shared" si="23"/>
        <v>0</v>
      </c>
      <c r="BB50" s="177">
        <f t="shared" si="23"/>
        <v>0</v>
      </c>
      <c r="BC50" s="177">
        <f t="shared" si="23"/>
        <v>0</v>
      </c>
      <c r="BD50" s="177">
        <f t="shared" si="23"/>
        <v>0</v>
      </c>
      <c r="BE50" s="177">
        <f t="shared" si="23"/>
        <v>0</v>
      </c>
      <c r="BF50" s="177">
        <f t="shared" si="23"/>
        <v>0</v>
      </c>
      <c r="BG50" s="177">
        <f t="shared" si="23"/>
        <v>0</v>
      </c>
      <c r="BH50" s="177">
        <f t="shared" si="23"/>
        <v>0</v>
      </c>
      <c r="BI50" s="177">
        <f t="shared" si="23"/>
        <v>0</v>
      </c>
      <c r="BJ50" s="177">
        <f t="shared" si="23"/>
        <v>0</v>
      </c>
      <c r="BK50" s="177">
        <f t="shared" si="23"/>
        <v>0</v>
      </c>
      <c r="BL50" s="177">
        <f t="shared" si="23"/>
        <v>0</v>
      </c>
      <c r="BM50" s="177">
        <f t="shared" si="23"/>
        <v>0</v>
      </c>
      <c r="BN50" s="177">
        <f t="shared" si="23"/>
        <v>0</v>
      </c>
      <c r="BO50" s="177">
        <f t="shared" si="23"/>
        <v>0</v>
      </c>
      <c r="BP50" s="177">
        <f t="shared" si="23"/>
        <v>0</v>
      </c>
      <c r="BQ50" s="177">
        <f t="shared" si="23"/>
        <v>0</v>
      </c>
      <c r="BR50" s="177">
        <f t="shared" si="23"/>
        <v>0</v>
      </c>
      <c r="BS50" s="177">
        <f t="shared" si="23"/>
        <v>0</v>
      </c>
      <c r="BT50" s="177">
        <f t="shared" si="23"/>
        <v>0</v>
      </c>
      <c r="BU50" s="177">
        <f t="shared" si="23"/>
        <v>0</v>
      </c>
      <c r="BV50" s="177">
        <f t="shared" si="23"/>
        <v>0</v>
      </c>
      <c r="BW50" s="177">
        <f t="shared" si="23"/>
        <v>0</v>
      </c>
      <c r="BX50" s="177">
        <f t="shared" si="23"/>
        <v>0</v>
      </c>
      <c r="BY50" s="177">
        <f t="shared" si="23"/>
        <v>0</v>
      </c>
      <c r="BZ50" s="177">
        <f t="shared" si="23"/>
        <v>0</v>
      </c>
      <c r="CA50" s="177">
        <f t="shared" si="23"/>
        <v>0</v>
      </c>
      <c r="CB50" s="177">
        <f t="shared" si="23"/>
        <v>0</v>
      </c>
      <c r="CC50" s="177">
        <f t="shared" si="23"/>
        <v>0</v>
      </c>
      <c r="CD50" s="177">
        <f t="shared" si="23"/>
        <v>0</v>
      </c>
      <c r="CE50" s="177">
        <f t="shared" si="23"/>
        <v>0</v>
      </c>
      <c r="CF50" s="177">
        <f t="shared" si="23"/>
        <v>0</v>
      </c>
      <c r="CG50" s="177">
        <f t="shared" si="23"/>
        <v>0</v>
      </c>
      <c r="CH50" s="177">
        <f t="shared" si="23"/>
        <v>0</v>
      </c>
      <c r="CI50" s="177">
        <f t="shared" si="23"/>
        <v>0</v>
      </c>
      <c r="CJ50" s="177">
        <f t="shared" si="23"/>
        <v>0</v>
      </c>
      <c r="CK50" s="177">
        <f t="shared" si="23"/>
        <v>0</v>
      </c>
      <c r="CL50" s="177">
        <f t="shared" si="23"/>
        <v>0</v>
      </c>
      <c r="CM50" s="177">
        <f t="shared" si="23"/>
        <v>0</v>
      </c>
      <c r="CN50" s="177">
        <f t="shared" si="23"/>
        <v>0</v>
      </c>
      <c r="CO50" s="177">
        <f t="shared" si="23"/>
        <v>0</v>
      </c>
      <c r="CP50" s="177">
        <f t="shared" si="23"/>
        <v>0</v>
      </c>
      <c r="CQ50" s="177">
        <f t="shared" si="23"/>
        <v>0</v>
      </c>
      <c r="CR50" s="177">
        <f t="shared" si="23"/>
        <v>0</v>
      </c>
      <c r="CS50" s="177">
        <f t="shared" si="23"/>
        <v>0</v>
      </c>
      <c r="CT50" s="177">
        <f t="shared" si="23"/>
        <v>0</v>
      </c>
      <c r="CU50" s="177">
        <f t="shared" si="23"/>
        <v>0</v>
      </c>
      <c r="CV50" s="177">
        <f t="shared" si="23"/>
        <v>0</v>
      </c>
      <c r="CW50" s="177">
        <f t="shared" si="23"/>
        <v>0</v>
      </c>
      <c r="CX50" s="177">
        <f t="shared" si="23"/>
        <v>0</v>
      </c>
      <c r="CY50" s="177">
        <f t="shared" si="23"/>
        <v>0</v>
      </c>
      <c r="CZ50" s="177">
        <f t="shared" si="23"/>
        <v>0</v>
      </c>
      <c r="DA50" s="177">
        <f t="shared" si="23"/>
        <v>0</v>
      </c>
      <c r="DB50" s="177">
        <f t="shared" si="23"/>
        <v>0</v>
      </c>
      <c r="DC50" s="177">
        <f t="shared" si="23"/>
        <v>0</v>
      </c>
      <c r="DD50" s="177">
        <f t="shared" si="23"/>
        <v>0</v>
      </c>
      <c r="DE50" s="177">
        <f t="shared" si="23"/>
        <v>0</v>
      </c>
      <c r="DF50" s="177">
        <f t="shared" si="23"/>
        <v>0</v>
      </c>
      <c r="DG50" s="177">
        <f t="shared" si="23"/>
        <v>0</v>
      </c>
      <c r="DH50" s="177">
        <f t="shared" si="23"/>
        <v>0</v>
      </c>
      <c r="DI50" s="177">
        <f t="shared" si="23"/>
        <v>0</v>
      </c>
      <c r="DJ50" s="177">
        <f t="shared" si="23"/>
        <v>0</v>
      </c>
      <c r="DK50" s="177">
        <f t="shared" si="23"/>
        <v>0</v>
      </c>
      <c r="DL50" s="177">
        <f t="shared" si="23"/>
        <v>0</v>
      </c>
      <c r="DM50" s="177">
        <f t="shared" si="23"/>
        <v>0</v>
      </c>
      <c r="DN50" s="177">
        <f t="shared" si="23"/>
        <v>0</v>
      </c>
      <c r="DO50" s="177">
        <f t="shared" si="23"/>
        <v>0</v>
      </c>
      <c r="DP50" s="177">
        <f t="shared" si="23"/>
        <v>0</v>
      </c>
      <c r="DQ50" s="177">
        <f t="shared" si="23"/>
        <v>0</v>
      </c>
      <c r="DR50" s="177">
        <f t="shared" si="23"/>
        <v>0</v>
      </c>
      <c r="DS50" s="177">
        <f t="shared" si="23"/>
        <v>0</v>
      </c>
      <c r="DT50" s="177">
        <f t="shared" si="23"/>
        <v>0</v>
      </c>
      <c r="DU50" s="177">
        <f t="shared" si="23"/>
        <v>0</v>
      </c>
      <c r="DV50" s="177">
        <f t="shared" si="23"/>
        <v>0</v>
      </c>
      <c r="DW50" s="177">
        <f t="shared" si="23"/>
        <v>0</v>
      </c>
      <c r="DX50" s="177">
        <f t="shared" si="23"/>
        <v>0</v>
      </c>
      <c r="DY50" s="177">
        <f t="shared" si="23"/>
        <v>0</v>
      </c>
      <c r="DZ50" s="177">
        <f t="shared" si="23"/>
        <v>0</v>
      </c>
      <c r="EA50" s="177">
        <f t="shared" si="23"/>
        <v>0</v>
      </c>
      <c r="EB50" s="177">
        <f t="shared" si="23"/>
        <v>0</v>
      </c>
      <c r="EC50" s="177">
        <f t="shared" si="23"/>
        <v>0</v>
      </c>
      <c r="ED50" s="177">
        <f t="shared" si="23"/>
        <v>0</v>
      </c>
      <c r="EE50" s="177">
        <f t="shared" si="23"/>
        <v>0</v>
      </c>
      <c r="EF50" s="177">
        <f t="shared" si="23"/>
        <v>0</v>
      </c>
      <c r="EG50" s="177">
        <f t="shared" si="23"/>
        <v>0</v>
      </c>
      <c r="EH50" s="177">
        <f t="shared" si="23"/>
        <v>0</v>
      </c>
      <c r="EI50" s="177">
        <f t="shared" si="23"/>
        <v>0</v>
      </c>
      <c r="EJ50" s="177">
        <f t="shared" si="23"/>
        <v>0</v>
      </c>
      <c r="EK50" s="177">
        <f t="shared" si="23"/>
        <v>0</v>
      </c>
      <c r="EL50" s="177">
        <f t="shared" si="23"/>
        <v>0</v>
      </c>
      <c r="EM50" s="177">
        <f t="shared" si="23"/>
        <v>0</v>
      </c>
      <c r="EN50" s="177">
        <f t="shared" si="23"/>
        <v>0</v>
      </c>
      <c r="EO50" s="177">
        <f t="shared" si="23"/>
        <v>0</v>
      </c>
      <c r="EP50" s="177">
        <f t="shared" si="23"/>
        <v>0</v>
      </c>
      <c r="EQ50" s="177">
        <f t="shared" si="23"/>
        <v>0</v>
      </c>
      <c r="ER50" s="177">
        <f t="shared" si="23"/>
        <v>0</v>
      </c>
      <c r="ES50" s="177">
        <f t="shared" si="23"/>
        <v>0</v>
      </c>
      <c r="ET50" s="177">
        <f t="shared" si="23"/>
        <v>0</v>
      </c>
      <c r="EU50" s="177">
        <f t="shared" si="23"/>
        <v>0</v>
      </c>
      <c r="EV50" s="177">
        <f t="shared" si="23"/>
        <v>0</v>
      </c>
      <c r="EW50" s="177">
        <f t="shared" si="23"/>
        <v>0</v>
      </c>
      <c r="EX50" s="177">
        <f t="shared" si="23"/>
        <v>0</v>
      </c>
      <c r="EY50" s="177">
        <f t="shared" si="23"/>
        <v>0</v>
      </c>
      <c r="EZ50" s="177">
        <f t="shared" si="23"/>
        <v>0</v>
      </c>
      <c r="FA50" s="177">
        <f t="shared" si="23"/>
        <v>0</v>
      </c>
      <c r="FB50" s="177">
        <f t="shared" si="23"/>
        <v>0</v>
      </c>
      <c r="FC50" s="177">
        <f t="shared" si="23"/>
        <v>0</v>
      </c>
      <c r="FD50" s="177">
        <f t="shared" si="23"/>
        <v>0</v>
      </c>
      <c r="FE50" s="177">
        <f t="shared" si="23"/>
        <v>0</v>
      </c>
      <c r="FF50" s="177">
        <f t="shared" si="23"/>
        <v>0</v>
      </c>
      <c r="FG50" s="177">
        <f t="shared" si="23"/>
        <v>0</v>
      </c>
      <c r="FH50" s="177">
        <f t="shared" si="23"/>
        <v>0</v>
      </c>
      <c r="FI50" s="177">
        <f t="shared" si="23"/>
        <v>0</v>
      </c>
      <c r="FJ50" s="177">
        <f t="shared" si="23"/>
        <v>0</v>
      </c>
      <c r="FK50" s="177">
        <f t="shared" si="23"/>
        <v>0</v>
      </c>
      <c r="FL50" s="177">
        <f t="shared" si="23"/>
        <v>0</v>
      </c>
      <c r="FM50" s="177">
        <f t="shared" si="23"/>
        <v>0</v>
      </c>
      <c r="FN50" s="177">
        <f t="shared" si="23"/>
        <v>0</v>
      </c>
      <c r="FO50" s="177">
        <f t="shared" si="23"/>
        <v>0</v>
      </c>
      <c r="FP50" s="177">
        <f t="shared" si="23"/>
        <v>0</v>
      </c>
      <c r="FQ50" s="177">
        <f t="shared" si="23"/>
        <v>0</v>
      </c>
      <c r="FR50" s="177">
        <f t="shared" si="23"/>
        <v>0</v>
      </c>
      <c r="FS50" s="177">
        <f t="shared" si="23"/>
        <v>0</v>
      </c>
      <c r="FT50" s="177">
        <f t="shared" si="23"/>
        <v>0</v>
      </c>
      <c r="FU50" s="177">
        <f t="shared" si="23"/>
        <v>0</v>
      </c>
      <c r="FV50" s="177">
        <f t="shared" si="23"/>
        <v>0</v>
      </c>
      <c r="FW50" s="177">
        <f t="shared" si="23"/>
        <v>0</v>
      </c>
      <c r="FX50" s="177">
        <f t="shared" si="23"/>
        <v>0</v>
      </c>
      <c r="FY50" s="177">
        <f t="shared" si="23"/>
        <v>0</v>
      </c>
      <c r="FZ50" s="177">
        <f t="shared" si="23"/>
        <v>0</v>
      </c>
      <c r="GA50" s="177">
        <f t="shared" si="23"/>
        <v>0</v>
      </c>
      <c r="GB50" s="177">
        <f t="shared" si="23"/>
        <v>0</v>
      </c>
      <c r="GC50" s="177">
        <f t="shared" si="23"/>
        <v>0</v>
      </c>
      <c r="GD50" s="177">
        <f t="shared" si="23"/>
        <v>0</v>
      </c>
      <c r="GE50" s="177">
        <f t="shared" si="23"/>
        <v>0</v>
      </c>
      <c r="GF50" s="177">
        <f t="shared" si="23"/>
        <v>0</v>
      </c>
    </row>
    <row r="51">
      <c r="A51" s="149"/>
      <c r="B51" s="149"/>
      <c r="C51" s="180">
        <v>2.0</v>
      </c>
      <c r="D51" s="66" t="s">
        <v>193</v>
      </c>
      <c r="E51" s="21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  <c r="AY51" s="178"/>
      <c r="AZ51" s="178"/>
      <c r="BA51" s="178"/>
      <c r="BB51" s="178"/>
      <c r="BC51" s="178"/>
      <c r="BD51" s="178"/>
      <c r="BE51" s="178"/>
      <c r="BF51" s="178"/>
      <c r="BG51" s="178"/>
      <c r="BH51" s="178"/>
      <c r="BI51" s="178"/>
      <c r="BJ51" s="178"/>
      <c r="BK51" s="178"/>
      <c r="BL51" s="178"/>
      <c r="BM51" s="178"/>
      <c r="BN51" s="178"/>
      <c r="BO51" s="178"/>
      <c r="BP51" s="178"/>
      <c r="BQ51" s="178"/>
      <c r="BR51" s="178"/>
      <c r="BS51" s="178"/>
      <c r="BT51" s="178"/>
      <c r="BU51" s="178"/>
      <c r="BV51" s="178"/>
      <c r="BW51" s="178"/>
      <c r="BX51" s="178"/>
      <c r="BY51" s="178"/>
      <c r="BZ51" s="178"/>
      <c r="CA51" s="178"/>
      <c r="CB51" s="178"/>
      <c r="CC51" s="178"/>
      <c r="CD51" s="178"/>
      <c r="CE51" s="178"/>
      <c r="CF51" s="178"/>
      <c r="CG51" s="178"/>
      <c r="CH51" s="178"/>
      <c r="CI51" s="178"/>
      <c r="CJ51" s="178"/>
      <c r="CK51" s="178"/>
      <c r="CL51" s="178"/>
      <c r="CM51" s="178"/>
      <c r="CN51" s="178"/>
      <c r="CO51" s="178"/>
      <c r="CP51" s="178"/>
      <c r="CQ51" s="178"/>
      <c r="CR51" s="178"/>
      <c r="CS51" s="178"/>
      <c r="CT51" s="178"/>
      <c r="CU51" s="178"/>
      <c r="CV51" s="178"/>
      <c r="CW51" s="178"/>
      <c r="CX51" s="178"/>
      <c r="CY51" s="178"/>
      <c r="CZ51" s="178"/>
      <c r="DA51" s="178"/>
      <c r="DB51" s="178"/>
      <c r="DC51" s="178"/>
      <c r="DD51" s="178"/>
      <c r="DE51" s="178"/>
      <c r="DF51" s="178"/>
      <c r="DG51" s="178"/>
      <c r="DH51" s="178"/>
      <c r="DI51" s="178"/>
      <c r="DJ51" s="178"/>
      <c r="DK51" s="178"/>
      <c r="DL51" s="178"/>
      <c r="DM51" s="178"/>
      <c r="DN51" s="178"/>
      <c r="DO51" s="178"/>
      <c r="DP51" s="178"/>
      <c r="DQ51" s="178"/>
      <c r="DR51" s="178"/>
      <c r="DS51" s="178"/>
      <c r="DT51" s="178"/>
      <c r="DU51" s="178"/>
      <c r="DV51" s="178"/>
      <c r="DW51" s="178"/>
      <c r="DX51" s="178"/>
      <c r="DY51" s="178"/>
      <c r="DZ51" s="178"/>
      <c r="EA51" s="178"/>
      <c r="EB51" s="178"/>
      <c r="EC51" s="178"/>
      <c r="ED51" s="178"/>
      <c r="EE51" s="178"/>
      <c r="EF51" s="178"/>
      <c r="EG51" s="178"/>
      <c r="EH51" s="178"/>
      <c r="EI51" s="178"/>
      <c r="EJ51" s="178"/>
      <c r="EK51" s="178"/>
      <c r="EL51" s="178"/>
      <c r="EM51" s="178"/>
      <c r="EN51" s="178"/>
      <c r="EO51" s="178"/>
      <c r="EP51" s="178"/>
      <c r="EQ51" s="178"/>
      <c r="ER51" s="178"/>
      <c r="ES51" s="178"/>
      <c r="ET51" s="178"/>
      <c r="EU51" s="178"/>
      <c r="EV51" s="178"/>
      <c r="EW51" s="178"/>
      <c r="EX51" s="178"/>
      <c r="EY51" s="178"/>
      <c r="EZ51" s="178"/>
      <c r="FA51" s="178"/>
      <c r="FB51" s="178"/>
      <c r="FC51" s="178"/>
      <c r="FD51" s="178"/>
      <c r="FE51" s="178"/>
      <c r="FF51" s="178"/>
      <c r="FG51" s="178"/>
      <c r="FH51" s="178"/>
      <c r="FI51" s="178"/>
      <c r="FJ51" s="178"/>
      <c r="FK51" s="178"/>
      <c r="FL51" s="178"/>
      <c r="FM51" s="178"/>
      <c r="FN51" s="178"/>
      <c r="FO51" s="178"/>
      <c r="FP51" s="178"/>
      <c r="FQ51" s="178"/>
      <c r="FR51" s="178"/>
      <c r="FS51" s="178"/>
      <c r="FT51" s="178"/>
      <c r="FU51" s="178"/>
      <c r="FV51" s="178"/>
      <c r="FW51" s="178"/>
      <c r="FX51" s="178"/>
      <c r="FY51" s="178"/>
      <c r="FZ51" s="178"/>
      <c r="GA51" s="178"/>
      <c r="GB51" s="178"/>
      <c r="GC51" s="178"/>
      <c r="GD51" s="178"/>
      <c r="GE51" s="178"/>
      <c r="GF51" s="178"/>
    </row>
    <row r="52">
      <c r="A52" s="149"/>
      <c r="B52" s="149"/>
      <c r="C52" s="180">
        <v>2.0</v>
      </c>
      <c r="D52" s="20" t="s">
        <v>191</v>
      </c>
      <c r="E52" s="50" t="s">
        <v>59</v>
      </c>
      <c r="G52" s="178">
        <f t="shared" ref="G52:GF52" si="24">IF(G$43&gt;0,G$56/G$43,0)</f>
        <v>0</v>
      </c>
      <c r="H52" s="178">
        <f t="shared" si="24"/>
        <v>0</v>
      </c>
      <c r="I52" s="178">
        <f t="shared" si="24"/>
        <v>0</v>
      </c>
      <c r="J52" s="178">
        <f t="shared" si="24"/>
        <v>0</v>
      </c>
      <c r="K52" s="178">
        <f t="shared" si="24"/>
        <v>0</v>
      </c>
      <c r="L52" s="178">
        <f t="shared" si="24"/>
        <v>0</v>
      </c>
      <c r="M52" s="178">
        <f t="shared" si="24"/>
        <v>0</v>
      </c>
      <c r="N52" s="178">
        <f t="shared" si="24"/>
        <v>0</v>
      </c>
      <c r="O52" s="178">
        <f t="shared" si="24"/>
        <v>0</v>
      </c>
      <c r="P52" s="178">
        <f t="shared" si="24"/>
        <v>0</v>
      </c>
      <c r="Q52" s="178">
        <f t="shared" si="24"/>
        <v>0</v>
      </c>
      <c r="R52" s="178">
        <f t="shared" si="24"/>
        <v>0</v>
      </c>
      <c r="S52" s="178">
        <f t="shared" si="24"/>
        <v>0</v>
      </c>
      <c r="T52" s="178">
        <f t="shared" si="24"/>
        <v>0</v>
      </c>
      <c r="U52" s="178">
        <f t="shared" si="24"/>
        <v>0</v>
      </c>
      <c r="V52" s="178">
        <f t="shared" si="24"/>
        <v>0</v>
      </c>
      <c r="W52" s="178">
        <f t="shared" si="24"/>
        <v>0</v>
      </c>
      <c r="X52" s="178">
        <f t="shared" si="24"/>
        <v>0</v>
      </c>
      <c r="Y52" s="178">
        <f t="shared" si="24"/>
        <v>0</v>
      </c>
      <c r="Z52" s="178">
        <f t="shared" si="24"/>
        <v>0</v>
      </c>
      <c r="AA52" s="178">
        <f t="shared" si="24"/>
        <v>0</v>
      </c>
      <c r="AB52" s="178">
        <f t="shared" si="24"/>
        <v>0</v>
      </c>
      <c r="AC52" s="178">
        <f t="shared" si="24"/>
        <v>0</v>
      </c>
      <c r="AD52" s="178">
        <f t="shared" si="24"/>
        <v>0</v>
      </c>
      <c r="AE52" s="178">
        <f t="shared" si="24"/>
        <v>0</v>
      </c>
      <c r="AF52" s="178">
        <f t="shared" si="24"/>
        <v>0</v>
      </c>
      <c r="AG52" s="178">
        <f t="shared" si="24"/>
        <v>0</v>
      </c>
      <c r="AH52" s="178">
        <f t="shared" si="24"/>
        <v>0</v>
      </c>
      <c r="AI52" s="178">
        <f t="shared" si="24"/>
        <v>0</v>
      </c>
      <c r="AJ52" s="178">
        <f t="shared" si="24"/>
        <v>0</v>
      </c>
      <c r="AK52" s="178">
        <f t="shared" si="24"/>
        <v>0</v>
      </c>
      <c r="AL52" s="178">
        <f t="shared" si="24"/>
        <v>0</v>
      </c>
      <c r="AM52" s="178">
        <f t="shared" si="24"/>
        <v>0</v>
      </c>
      <c r="AN52" s="178">
        <f t="shared" si="24"/>
        <v>0</v>
      </c>
      <c r="AO52" s="178">
        <f t="shared" si="24"/>
        <v>0</v>
      </c>
      <c r="AP52" s="178">
        <f t="shared" si="24"/>
        <v>0</v>
      </c>
      <c r="AQ52" s="178">
        <f t="shared" si="24"/>
        <v>0</v>
      </c>
      <c r="AR52" s="178">
        <f t="shared" si="24"/>
        <v>0</v>
      </c>
      <c r="AS52" s="178">
        <f t="shared" si="24"/>
        <v>0</v>
      </c>
      <c r="AT52" s="178">
        <f t="shared" si="24"/>
        <v>0</v>
      </c>
      <c r="AU52" s="178">
        <f t="shared" si="24"/>
        <v>0</v>
      </c>
      <c r="AV52" s="178">
        <f t="shared" si="24"/>
        <v>0</v>
      </c>
      <c r="AW52" s="178">
        <f t="shared" si="24"/>
        <v>0</v>
      </c>
      <c r="AX52" s="178">
        <f t="shared" si="24"/>
        <v>0</v>
      </c>
      <c r="AY52" s="178">
        <f t="shared" si="24"/>
        <v>0</v>
      </c>
      <c r="AZ52" s="178">
        <f t="shared" si="24"/>
        <v>0</v>
      </c>
      <c r="BA52" s="178">
        <f t="shared" si="24"/>
        <v>0</v>
      </c>
      <c r="BB52" s="178">
        <f t="shared" si="24"/>
        <v>0</v>
      </c>
      <c r="BC52" s="178">
        <f t="shared" si="24"/>
        <v>0</v>
      </c>
      <c r="BD52" s="178">
        <f t="shared" si="24"/>
        <v>0</v>
      </c>
      <c r="BE52" s="178">
        <f t="shared" si="24"/>
        <v>0</v>
      </c>
      <c r="BF52" s="178">
        <f t="shared" si="24"/>
        <v>0</v>
      </c>
      <c r="BG52" s="178">
        <f t="shared" si="24"/>
        <v>0</v>
      </c>
      <c r="BH52" s="178">
        <f t="shared" si="24"/>
        <v>0</v>
      </c>
      <c r="BI52" s="178">
        <f t="shared" si="24"/>
        <v>0</v>
      </c>
      <c r="BJ52" s="178">
        <f t="shared" si="24"/>
        <v>0</v>
      </c>
      <c r="BK52" s="178">
        <f t="shared" si="24"/>
        <v>0</v>
      </c>
      <c r="BL52" s="178">
        <f t="shared" si="24"/>
        <v>0</v>
      </c>
      <c r="BM52" s="178">
        <f t="shared" si="24"/>
        <v>0</v>
      </c>
      <c r="BN52" s="178">
        <f t="shared" si="24"/>
        <v>0</v>
      </c>
      <c r="BO52" s="178">
        <f t="shared" si="24"/>
        <v>0</v>
      </c>
      <c r="BP52" s="178">
        <f t="shared" si="24"/>
        <v>0</v>
      </c>
      <c r="BQ52" s="178">
        <f t="shared" si="24"/>
        <v>0</v>
      </c>
      <c r="BR52" s="178">
        <f t="shared" si="24"/>
        <v>0</v>
      </c>
      <c r="BS52" s="178">
        <f t="shared" si="24"/>
        <v>0</v>
      </c>
      <c r="BT52" s="178">
        <f t="shared" si="24"/>
        <v>0</v>
      </c>
      <c r="BU52" s="178">
        <f t="shared" si="24"/>
        <v>0</v>
      </c>
      <c r="BV52" s="178">
        <f t="shared" si="24"/>
        <v>0</v>
      </c>
      <c r="BW52" s="178">
        <f t="shared" si="24"/>
        <v>0</v>
      </c>
      <c r="BX52" s="178">
        <f t="shared" si="24"/>
        <v>0</v>
      </c>
      <c r="BY52" s="178">
        <f t="shared" si="24"/>
        <v>0</v>
      </c>
      <c r="BZ52" s="178">
        <f t="shared" si="24"/>
        <v>0</v>
      </c>
      <c r="CA52" s="178">
        <f t="shared" si="24"/>
        <v>0</v>
      </c>
      <c r="CB52" s="178">
        <f t="shared" si="24"/>
        <v>0</v>
      </c>
      <c r="CC52" s="178">
        <f t="shared" si="24"/>
        <v>0</v>
      </c>
      <c r="CD52" s="178">
        <f t="shared" si="24"/>
        <v>0</v>
      </c>
      <c r="CE52" s="178">
        <f t="shared" si="24"/>
        <v>0</v>
      </c>
      <c r="CF52" s="178">
        <f t="shared" si="24"/>
        <v>0</v>
      </c>
      <c r="CG52" s="178">
        <f t="shared" si="24"/>
        <v>0</v>
      </c>
      <c r="CH52" s="178">
        <f t="shared" si="24"/>
        <v>0</v>
      </c>
      <c r="CI52" s="178">
        <f t="shared" si="24"/>
        <v>0</v>
      </c>
      <c r="CJ52" s="178">
        <f t="shared" si="24"/>
        <v>0</v>
      </c>
      <c r="CK52" s="178">
        <f t="shared" si="24"/>
        <v>0</v>
      </c>
      <c r="CL52" s="178">
        <f t="shared" si="24"/>
        <v>0</v>
      </c>
      <c r="CM52" s="178">
        <f t="shared" si="24"/>
        <v>0</v>
      </c>
      <c r="CN52" s="178">
        <f t="shared" si="24"/>
        <v>0</v>
      </c>
      <c r="CO52" s="178">
        <f t="shared" si="24"/>
        <v>0</v>
      </c>
      <c r="CP52" s="178">
        <f t="shared" si="24"/>
        <v>0</v>
      </c>
      <c r="CQ52" s="178">
        <f t="shared" si="24"/>
        <v>0</v>
      </c>
      <c r="CR52" s="178">
        <f t="shared" si="24"/>
        <v>0</v>
      </c>
      <c r="CS52" s="178">
        <f t="shared" si="24"/>
        <v>0</v>
      </c>
      <c r="CT52" s="178">
        <f t="shared" si="24"/>
        <v>0</v>
      </c>
      <c r="CU52" s="178">
        <f t="shared" si="24"/>
        <v>0</v>
      </c>
      <c r="CV52" s="178">
        <f t="shared" si="24"/>
        <v>0</v>
      </c>
      <c r="CW52" s="178">
        <f t="shared" si="24"/>
        <v>0</v>
      </c>
      <c r="CX52" s="178">
        <f t="shared" si="24"/>
        <v>0</v>
      </c>
      <c r="CY52" s="178">
        <f t="shared" si="24"/>
        <v>0</v>
      </c>
      <c r="CZ52" s="178">
        <f t="shared" si="24"/>
        <v>0</v>
      </c>
      <c r="DA52" s="178">
        <f t="shared" si="24"/>
        <v>0</v>
      </c>
      <c r="DB52" s="178">
        <f t="shared" si="24"/>
        <v>0</v>
      </c>
      <c r="DC52" s="178">
        <f t="shared" si="24"/>
        <v>0</v>
      </c>
      <c r="DD52" s="178">
        <f t="shared" si="24"/>
        <v>0</v>
      </c>
      <c r="DE52" s="178">
        <f t="shared" si="24"/>
        <v>0</v>
      </c>
      <c r="DF52" s="178">
        <f t="shared" si="24"/>
        <v>0</v>
      </c>
      <c r="DG52" s="178">
        <f t="shared" si="24"/>
        <v>0</v>
      </c>
      <c r="DH52" s="178">
        <f t="shared" si="24"/>
        <v>0</v>
      </c>
      <c r="DI52" s="178">
        <f t="shared" si="24"/>
        <v>0</v>
      </c>
      <c r="DJ52" s="178">
        <f t="shared" si="24"/>
        <v>0</v>
      </c>
      <c r="DK52" s="178">
        <f t="shared" si="24"/>
        <v>0</v>
      </c>
      <c r="DL52" s="178">
        <f t="shared" si="24"/>
        <v>0</v>
      </c>
      <c r="DM52" s="178">
        <f t="shared" si="24"/>
        <v>0</v>
      </c>
      <c r="DN52" s="178">
        <f t="shared" si="24"/>
        <v>0</v>
      </c>
      <c r="DO52" s="178">
        <f t="shared" si="24"/>
        <v>0</v>
      </c>
      <c r="DP52" s="178">
        <f t="shared" si="24"/>
        <v>0</v>
      </c>
      <c r="DQ52" s="178">
        <f t="shared" si="24"/>
        <v>0</v>
      </c>
      <c r="DR52" s="178">
        <f t="shared" si="24"/>
        <v>0</v>
      </c>
      <c r="DS52" s="178">
        <f t="shared" si="24"/>
        <v>0</v>
      </c>
      <c r="DT52" s="178">
        <f t="shared" si="24"/>
        <v>0</v>
      </c>
      <c r="DU52" s="178">
        <f t="shared" si="24"/>
        <v>0</v>
      </c>
      <c r="DV52" s="178">
        <f t="shared" si="24"/>
        <v>0</v>
      </c>
      <c r="DW52" s="178">
        <f t="shared" si="24"/>
        <v>0</v>
      </c>
      <c r="DX52" s="178">
        <f t="shared" si="24"/>
        <v>0</v>
      </c>
      <c r="DY52" s="178">
        <f t="shared" si="24"/>
        <v>0</v>
      </c>
      <c r="DZ52" s="178">
        <f t="shared" si="24"/>
        <v>0</v>
      </c>
      <c r="EA52" s="178">
        <f t="shared" si="24"/>
        <v>0</v>
      </c>
      <c r="EB52" s="178">
        <f t="shared" si="24"/>
        <v>0</v>
      </c>
      <c r="EC52" s="178">
        <f t="shared" si="24"/>
        <v>0</v>
      </c>
      <c r="ED52" s="178">
        <f t="shared" si="24"/>
        <v>0</v>
      </c>
      <c r="EE52" s="178">
        <f t="shared" si="24"/>
        <v>0</v>
      </c>
      <c r="EF52" s="178">
        <f t="shared" si="24"/>
        <v>0</v>
      </c>
      <c r="EG52" s="178">
        <f t="shared" si="24"/>
        <v>0</v>
      </c>
      <c r="EH52" s="178">
        <f t="shared" si="24"/>
        <v>0</v>
      </c>
      <c r="EI52" s="178">
        <f t="shared" si="24"/>
        <v>0</v>
      </c>
      <c r="EJ52" s="178">
        <f t="shared" si="24"/>
        <v>0</v>
      </c>
      <c r="EK52" s="178">
        <f t="shared" si="24"/>
        <v>0</v>
      </c>
      <c r="EL52" s="178">
        <f t="shared" si="24"/>
        <v>0</v>
      </c>
      <c r="EM52" s="178">
        <f t="shared" si="24"/>
        <v>0</v>
      </c>
      <c r="EN52" s="178">
        <f t="shared" si="24"/>
        <v>0</v>
      </c>
      <c r="EO52" s="178">
        <f t="shared" si="24"/>
        <v>0</v>
      </c>
      <c r="EP52" s="178">
        <f t="shared" si="24"/>
        <v>0</v>
      </c>
      <c r="EQ52" s="178">
        <f t="shared" si="24"/>
        <v>0</v>
      </c>
      <c r="ER52" s="178">
        <f t="shared" si="24"/>
        <v>0</v>
      </c>
      <c r="ES52" s="178">
        <f t="shared" si="24"/>
        <v>0</v>
      </c>
      <c r="ET52" s="178">
        <f t="shared" si="24"/>
        <v>0</v>
      </c>
      <c r="EU52" s="178">
        <f t="shared" si="24"/>
        <v>0</v>
      </c>
      <c r="EV52" s="178">
        <f t="shared" si="24"/>
        <v>0</v>
      </c>
      <c r="EW52" s="178">
        <f t="shared" si="24"/>
        <v>0</v>
      </c>
      <c r="EX52" s="178">
        <f t="shared" si="24"/>
        <v>0</v>
      </c>
      <c r="EY52" s="178">
        <f t="shared" si="24"/>
        <v>0</v>
      </c>
      <c r="EZ52" s="178">
        <f t="shared" si="24"/>
        <v>0</v>
      </c>
      <c r="FA52" s="178">
        <f t="shared" si="24"/>
        <v>0</v>
      </c>
      <c r="FB52" s="178">
        <f t="shared" si="24"/>
        <v>0</v>
      </c>
      <c r="FC52" s="178">
        <f t="shared" si="24"/>
        <v>0</v>
      </c>
      <c r="FD52" s="178">
        <f t="shared" si="24"/>
        <v>0</v>
      </c>
      <c r="FE52" s="178">
        <f t="shared" si="24"/>
        <v>0</v>
      </c>
      <c r="FF52" s="178">
        <f t="shared" si="24"/>
        <v>0</v>
      </c>
      <c r="FG52" s="178">
        <f t="shared" si="24"/>
        <v>0</v>
      </c>
      <c r="FH52" s="178">
        <f t="shared" si="24"/>
        <v>0</v>
      </c>
      <c r="FI52" s="178">
        <f t="shared" si="24"/>
        <v>0</v>
      </c>
      <c r="FJ52" s="178">
        <f t="shared" si="24"/>
        <v>0</v>
      </c>
      <c r="FK52" s="178">
        <f t="shared" si="24"/>
        <v>0</v>
      </c>
      <c r="FL52" s="178">
        <f t="shared" si="24"/>
        <v>0</v>
      </c>
      <c r="FM52" s="178">
        <f t="shared" si="24"/>
        <v>0</v>
      </c>
      <c r="FN52" s="178">
        <f t="shared" si="24"/>
        <v>0</v>
      </c>
      <c r="FO52" s="178">
        <f t="shared" si="24"/>
        <v>0</v>
      </c>
      <c r="FP52" s="178">
        <f t="shared" si="24"/>
        <v>0</v>
      </c>
      <c r="FQ52" s="178">
        <f t="shared" si="24"/>
        <v>0</v>
      </c>
      <c r="FR52" s="178">
        <f t="shared" si="24"/>
        <v>0</v>
      </c>
      <c r="FS52" s="178">
        <f t="shared" si="24"/>
        <v>0</v>
      </c>
      <c r="FT52" s="178">
        <f t="shared" si="24"/>
        <v>0</v>
      </c>
      <c r="FU52" s="178">
        <f t="shared" si="24"/>
        <v>0</v>
      </c>
      <c r="FV52" s="178">
        <f t="shared" si="24"/>
        <v>0</v>
      </c>
      <c r="FW52" s="178">
        <f t="shared" si="24"/>
        <v>0</v>
      </c>
      <c r="FX52" s="178">
        <f t="shared" si="24"/>
        <v>0</v>
      </c>
      <c r="FY52" s="178">
        <f t="shared" si="24"/>
        <v>0</v>
      </c>
      <c r="FZ52" s="178">
        <f t="shared" si="24"/>
        <v>0</v>
      </c>
      <c r="GA52" s="178">
        <f t="shared" si="24"/>
        <v>0</v>
      </c>
      <c r="GB52" s="178">
        <f t="shared" si="24"/>
        <v>0</v>
      </c>
      <c r="GC52" s="178">
        <f t="shared" si="24"/>
        <v>0</v>
      </c>
      <c r="GD52" s="178">
        <f t="shared" si="24"/>
        <v>0</v>
      </c>
      <c r="GE52" s="178">
        <f t="shared" si="24"/>
        <v>0</v>
      </c>
      <c r="GF52" s="178">
        <f t="shared" si="24"/>
        <v>0</v>
      </c>
    </row>
    <row r="53">
      <c r="A53" s="149"/>
      <c r="B53" s="149"/>
      <c r="C53" s="180">
        <v>2.0</v>
      </c>
      <c r="D53" s="20" t="s">
        <v>182</v>
      </c>
      <c r="E53" s="50" t="s">
        <v>59</v>
      </c>
      <c r="G53" s="178">
        <f>IF(G$43&gt;0,Projet!$G$17,0)</f>
        <v>0</v>
      </c>
      <c r="H53" s="178">
        <f>IF(H43&gt;0,Projet!$G$17,0)</f>
        <v>0</v>
      </c>
      <c r="I53" s="178">
        <f>IF(I43&gt;0,Projet!$G$17,0)</f>
        <v>0</v>
      </c>
      <c r="J53" s="178">
        <f>IF(J43&gt;0,Projet!$G$17,0)</f>
        <v>0</v>
      </c>
      <c r="K53" s="178">
        <f>IF(K43&gt;0,Projet!$G$17,0)</f>
        <v>0</v>
      </c>
      <c r="L53" s="178">
        <f>IF(L43&gt;0,Projet!$G$17,0)</f>
        <v>0</v>
      </c>
      <c r="M53" s="178">
        <f>IF(M43&gt;0,Projet!$G$17,0)</f>
        <v>0</v>
      </c>
      <c r="N53" s="178">
        <f>IF(N43&gt;0,Projet!$G$17,0)</f>
        <v>0</v>
      </c>
      <c r="O53" s="178">
        <f>IF(O43&gt;0,Projet!$G$17,0)</f>
        <v>0</v>
      </c>
      <c r="P53" s="178">
        <f>IF(P43&gt;0,Projet!$G$17,0)</f>
        <v>0</v>
      </c>
      <c r="Q53" s="178">
        <f>IF(Q43&gt;0,Projet!$G$17,0)</f>
        <v>0</v>
      </c>
      <c r="R53" s="178">
        <f>IF(R43&gt;0,Projet!$G$17,0)</f>
        <v>0</v>
      </c>
      <c r="S53" s="178">
        <f>IF(S43&gt;0,Projet!$G$17,0)</f>
        <v>0</v>
      </c>
      <c r="T53" s="178">
        <f>IF(T43&gt;0,Projet!$G$17,0)</f>
        <v>0</v>
      </c>
      <c r="U53" s="178">
        <f>IF(U43&gt;0,Projet!$G$17,0)</f>
        <v>0</v>
      </c>
      <c r="V53" s="178">
        <f>IF(V43&gt;0,Projet!$G$17,0)</f>
        <v>0</v>
      </c>
      <c r="W53" s="178">
        <f>IF(W43&gt;0,Projet!$G$17,0)</f>
        <v>0</v>
      </c>
      <c r="X53" s="178">
        <f>IF(X43&gt;0,Projet!$G$17,0)</f>
        <v>0</v>
      </c>
      <c r="Y53" s="178">
        <f>IF(Y43&gt;0,Projet!$G$17,0)</f>
        <v>0</v>
      </c>
      <c r="Z53" s="178">
        <f>IF(Z43&gt;0,Projet!$G$17,0)</f>
        <v>0</v>
      </c>
      <c r="AA53" s="178">
        <f>IF(AA43&gt;0,Projet!$G$17,0)</f>
        <v>0</v>
      </c>
      <c r="AB53" s="178">
        <f>IF(AB43&gt;0,Projet!$G$17,0)</f>
        <v>0</v>
      </c>
      <c r="AC53" s="178">
        <f>IF(AC43&gt;0,Projet!$G$17,0)</f>
        <v>0</v>
      </c>
      <c r="AD53" s="178">
        <f>IF(AD43&gt;0,Projet!$G$17,0)</f>
        <v>0</v>
      </c>
      <c r="AE53" s="178">
        <f>IF(AE43&gt;0,Projet!$G$17,0)</f>
        <v>0</v>
      </c>
      <c r="AF53" s="178">
        <f>IF(AF43&gt;0,Projet!$G$17,0)</f>
        <v>0</v>
      </c>
      <c r="AG53" s="178">
        <f>IF(AG43&gt;0,Projet!$G$17,0)</f>
        <v>0</v>
      </c>
      <c r="AH53" s="178">
        <f>IF(AH43&gt;0,Projet!$G$17,0)</f>
        <v>0</v>
      </c>
      <c r="AI53" s="178">
        <f>IF(AI43&gt;0,Projet!$G$17,0)</f>
        <v>0</v>
      </c>
      <c r="AJ53" s="178">
        <f>IF(AJ43&gt;0,Projet!$G$17,0)</f>
        <v>0</v>
      </c>
      <c r="AK53" s="178">
        <f>IF(AK43&gt;0,Projet!$G$17,0)</f>
        <v>0</v>
      </c>
      <c r="AL53" s="178">
        <f>IF(AL43&gt;0,Projet!$G$17,0)</f>
        <v>0</v>
      </c>
      <c r="AM53" s="178">
        <f>IF(AM43&gt;0,Projet!$G$17,0)</f>
        <v>0</v>
      </c>
      <c r="AN53" s="178">
        <f>IF(AN43&gt;0,Projet!$G$17,0)</f>
        <v>0</v>
      </c>
      <c r="AO53" s="178">
        <f>IF(AO43&gt;0,Projet!$G$17,0)</f>
        <v>0</v>
      </c>
      <c r="AP53" s="178">
        <f>IF(AP43&gt;0,Projet!$G$17,0)</f>
        <v>0</v>
      </c>
      <c r="AQ53" s="178">
        <f>IF(AQ43&gt;0,Projet!$G$17,0)</f>
        <v>0</v>
      </c>
      <c r="AR53" s="178">
        <f>IF(AR43&gt;0,Projet!$G$17,0)</f>
        <v>0</v>
      </c>
      <c r="AS53" s="178">
        <f>IF(AS43&gt;0,Projet!$G$17,0)</f>
        <v>0</v>
      </c>
      <c r="AT53" s="178">
        <f>IF(AT43&gt;0,Projet!$G$17,0)</f>
        <v>0</v>
      </c>
      <c r="AU53" s="178">
        <f>IF(AU43&gt;0,Projet!$G$17,0)</f>
        <v>0</v>
      </c>
      <c r="AV53" s="178">
        <f>IF(AV43&gt;0,Projet!$G$17,0)</f>
        <v>0</v>
      </c>
      <c r="AW53" s="178">
        <f>IF(AW43&gt;0,Projet!$G$17,0)</f>
        <v>0</v>
      </c>
      <c r="AX53" s="178">
        <f>IF(AX43&gt;0,Projet!$G$17,0)</f>
        <v>0</v>
      </c>
      <c r="AY53" s="178">
        <f>IF(AY43&gt;0,Projet!$G$17,0)</f>
        <v>0</v>
      </c>
      <c r="AZ53" s="178">
        <f>IF(AZ43&gt;0,Projet!$G$17,0)</f>
        <v>0</v>
      </c>
      <c r="BA53" s="178">
        <f>IF(BA43&gt;0,Projet!$G$17,0)</f>
        <v>0</v>
      </c>
      <c r="BB53" s="178">
        <f>IF(BB43&gt;0,Projet!$G$17,0)</f>
        <v>0</v>
      </c>
      <c r="BC53" s="178">
        <f>IF(BC43&gt;0,Projet!$G$17,0)</f>
        <v>0</v>
      </c>
      <c r="BD53" s="178">
        <f>IF(BD43&gt;0,Projet!$G$17,0)</f>
        <v>0</v>
      </c>
      <c r="BE53" s="178">
        <f>IF(BE43&gt;0,Projet!$G$17,0)</f>
        <v>0</v>
      </c>
      <c r="BF53" s="178">
        <f>IF(BF43&gt;0,Projet!$G$17,0)</f>
        <v>0</v>
      </c>
      <c r="BG53" s="178">
        <f>IF(BG43&gt;0,Projet!$G$17,0)</f>
        <v>0</v>
      </c>
      <c r="BH53" s="178">
        <f>IF(BH43&gt;0,Projet!$G$17,0)</f>
        <v>0</v>
      </c>
      <c r="BI53" s="178">
        <f>IF(BI43&gt;0,Projet!$G$17,0)</f>
        <v>0</v>
      </c>
      <c r="BJ53" s="178">
        <f>IF(BJ43&gt;0,Projet!$G$17,0)</f>
        <v>0</v>
      </c>
      <c r="BK53" s="178">
        <f>IF(BK43&gt;0,Projet!$G$17,0)</f>
        <v>0</v>
      </c>
      <c r="BL53" s="178">
        <f>IF(BL43&gt;0,Projet!$G$17,0)</f>
        <v>0</v>
      </c>
      <c r="BM53" s="178">
        <f>IF(BM43&gt;0,Projet!$G$17,0)</f>
        <v>0</v>
      </c>
      <c r="BN53" s="178">
        <f>IF(BN43&gt;0,Projet!$G$17,0)</f>
        <v>0</v>
      </c>
      <c r="BO53" s="178">
        <f>IF(BO43&gt;0,Projet!$G$17,0)</f>
        <v>0</v>
      </c>
      <c r="BP53" s="178">
        <f>IF(BP43&gt;0,Projet!$G$17,0)</f>
        <v>0</v>
      </c>
      <c r="BQ53" s="178">
        <f>IF(BQ43&gt;0,Projet!$G$17,0)</f>
        <v>0</v>
      </c>
      <c r="BR53" s="178">
        <f>IF(BR43&gt;0,Projet!$G$17,0)</f>
        <v>0</v>
      </c>
      <c r="BS53" s="178">
        <f>IF(BS43&gt;0,Projet!$G$17,0)</f>
        <v>0</v>
      </c>
      <c r="BT53" s="178">
        <f>IF(BT43&gt;0,Projet!$G$17,0)</f>
        <v>0</v>
      </c>
      <c r="BU53" s="178">
        <f>IF(BU43&gt;0,Projet!$G$17,0)</f>
        <v>0</v>
      </c>
      <c r="BV53" s="178">
        <f>IF(BV43&gt;0,Projet!$G$17,0)</f>
        <v>0</v>
      </c>
      <c r="BW53" s="178">
        <f>IF(BW43&gt;0,Projet!$G$17,0)</f>
        <v>0</v>
      </c>
      <c r="BX53" s="178">
        <f>IF(BX43&gt;0,Projet!$G$17,0)</f>
        <v>0</v>
      </c>
      <c r="BY53" s="178">
        <f>IF(BY43&gt;0,Projet!$G$17,0)</f>
        <v>0</v>
      </c>
      <c r="BZ53" s="178">
        <f>IF(BZ43&gt;0,Projet!$G$17,0)</f>
        <v>0</v>
      </c>
      <c r="CA53" s="178">
        <f>IF(CA43&gt;0,Projet!$G$17,0)</f>
        <v>0</v>
      </c>
      <c r="CB53" s="178">
        <f>IF(CB43&gt;0,Projet!$G$17,0)</f>
        <v>0</v>
      </c>
      <c r="CC53" s="178">
        <f>IF(CC43&gt;0,Projet!$G$17,0)</f>
        <v>0</v>
      </c>
      <c r="CD53" s="178">
        <f>IF(CD43&gt;0,Projet!$G$17,0)</f>
        <v>0</v>
      </c>
      <c r="CE53" s="178">
        <f>IF(CE43&gt;0,Projet!$G$17,0)</f>
        <v>0</v>
      </c>
      <c r="CF53" s="178">
        <f>IF(CF43&gt;0,Projet!$G$17,0)</f>
        <v>0</v>
      </c>
      <c r="CG53" s="178">
        <f>IF(CG43&gt;0,Projet!$G$17,0)</f>
        <v>0</v>
      </c>
      <c r="CH53" s="178">
        <f>IF(CH43&gt;0,Projet!$G$17,0)</f>
        <v>0</v>
      </c>
      <c r="CI53" s="178">
        <f>IF(CI43&gt;0,Projet!$G$17,0)</f>
        <v>0</v>
      </c>
      <c r="CJ53" s="178">
        <f>IF(CJ43&gt;0,Projet!$G$17,0)</f>
        <v>0</v>
      </c>
      <c r="CK53" s="178">
        <f>IF(CK43&gt;0,Projet!$G$17,0)</f>
        <v>0</v>
      </c>
      <c r="CL53" s="178">
        <f>IF(CL43&gt;0,Projet!$G$17,0)</f>
        <v>0</v>
      </c>
      <c r="CM53" s="178">
        <f>IF(CM43&gt;0,Projet!$G$17,0)</f>
        <v>0</v>
      </c>
      <c r="CN53" s="178">
        <f>IF(CN43&gt;0,Projet!$G$17,0)</f>
        <v>0</v>
      </c>
      <c r="CO53" s="178">
        <f>IF(CO43&gt;0,Projet!$G$17,0)</f>
        <v>0</v>
      </c>
      <c r="CP53" s="178">
        <f>IF(CP43&gt;0,Projet!$G$17,0)</f>
        <v>0</v>
      </c>
      <c r="CQ53" s="178">
        <f>IF(CQ43&gt;0,Projet!$G$17,0)</f>
        <v>0</v>
      </c>
      <c r="CR53" s="178">
        <f>IF(CR43&gt;0,Projet!$G$17,0)</f>
        <v>0</v>
      </c>
      <c r="CS53" s="178">
        <f>IF(CS43&gt;0,Projet!$G$17,0)</f>
        <v>0</v>
      </c>
      <c r="CT53" s="178">
        <f>IF(CT43&gt;0,Projet!$G$17,0)</f>
        <v>0</v>
      </c>
      <c r="CU53" s="178">
        <f>IF(CU43&gt;0,Projet!$G$17,0)</f>
        <v>0</v>
      </c>
      <c r="CV53" s="178">
        <f>IF(CV43&gt;0,Projet!$G$17,0)</f>
        <v>0</v>
      </c>
      <c r="CW53" s="178">
        <f>IF(CW43&gt;0,Projet!$G$17,0)</f>
        <v>0</v>
      </c>
      <c r="CX53" s="178">
        <f>IF(CX43&gt;0,Projet!$G$17,0)</f>
        <v>0</v>
      </c>
      <c r="CY53" s="178">
        <f>IF(CY43&gt;0,Projet!$G$17,0)</f>
        <v>0</v>
      </c>
      <c r="CZ53" s="178">
        <f>IF(CZ43&gt;0,Projet!$G$17,0)</f>
        <v>0</v>
      </c>
      <c r="DA53" s="178">
        <f>IF(DA43&gt;0,Projet!$G$17,0)</f>
        <v>0</v>
      </c>
      <c r="DB53" s="178">
        <f>IF(DB43&gt;0,Projet!$G$17,0)</f>
        <v>0</v>
      </c>
      <c r="DC53" s="178">
        <f>IF(DC43&gt;0,Projet!$G$17,0)</f>
        <v>0</v>
      </c>
      <c r="DD53" s="178">
        <f>IF(DD43&gt;0,Projet!$G$17,0)</f>
        <v>0</v>
      </c>
      <c r="DE53" s="178">
        <f>IF(DE43&gt;0,Projet!$G$17,0)</f>
        <v>0</v>
      </c>
      <c r="DF53" s="178">
        <f>IF(DF43&gt;0,Projet!$G$17,0)</f>
        <v>0</v>
      </c>
      <c r="DG53" s="178">
        <f>IF(DG43&gt;0,Projet!$G$17,0)</f>
        <v>0</v>
      </c>
      <c r="DH53" s="178">
        <f>IF(DH43&gt;0,Projet!$G$17,0)</f>
        <v>0</v>
      </c>
      <c r="DI53" s="178">
        <f>IF(DI43&gt;0,Projet!$G$17,0)</f>
        <v>0</v>
      </c>
      <c r="DJ53" s="178">
        <f>IF(DJ43&gt;0,Projet!$G$17,0)</f>
        <v>0</v>
      </c>
      <c r="DK53" s="178">
        <f>IF(DK43&gt;0,Projet!$G$17,0)</f>
        <v>0</v>
      </c>
      <c r="DL53" s="178">
        <f>IF(DL43&gt;0,Projet!$G$17,0)</f>
        <v>0</v>
      </c>
      <c r="DM53" s="178">
        <f>IF(DM43&gt;0,Projet!$G$17,0)</f>
        <v>0</v>
      </c>
      <c r="DN53" s="178">
        <f>IF(DN43&gt;0,Projet!$G$17,0)</f>
        <v>0</v>
      </c>
      <c r="DO53" s="178">
        <f>IF(DO43&gt;0,Projet!$G$17,0)</f>
        <v>0</v>
      </c>
      <c r="DP53" s="178">
        <f>IF(DP43&gt;0,Projet!$G$17,0)</f>
        <v>0</v>
      </c>
      <c r="DQ53" s="178">
        <f>IF(DQ43&gt;0,Projet!$G$17,0)</f>
        <v>0</v>
      </c>
      <c r="DR53" s="178">
        <f>IF(DR43&gt;0,Projet!$G$17,0)</f>
        <v>0</v>
      </c>
      <c r="DS53" s="178">
        <f>IF(DS43&gt;0,Projet!$G$17,0)</f>
        <v>0</v>
      </c>
      <c r="DT53" s="178">
        <f>IF(DT43&gt;0,Projet!$G$17,0)</f>
        <v>0</v>
      </c>
      <c r="DU53" s="178">
        <f>IF(DU43&gt;0,Projet!$G$17,0)</f>
        <v>0</v>
      </c>
      <c r="DV53" s="178">
        <f>IF(DV43&gt;0,Projet!$G$17,0)</f>
        <v>0</v>
      </c>
      <c r="DW53" s="178">
        <f>IF(DW43&gt;0,Projet!$G$17,0)</f>
        <v>0</v>
      </c>
      <c r="DX53" s="178">
        <f>IF(DX43&gt;0,Projet!$G$17,0)</f>
        <v>0</v>
      </c>
      <c r="DY53" s="178">
        <f>IF(DY43&gt;0,Projet!$G$17,0)</f>
        <v>0</v>
      </c>
      <c r="DZ53" s="178">
        <f>IF(DZ43&gt;0,Projet!$G$17,0)</f>
        <v>0</v>
      </c>
      <c r="EA53" s="178">
        <f>IF(EA43&gt;0,Projet!$G$17,0)</f>
        <v>0</v>
      </c>
      <c r="EB53" s="178">
        <f>IF(EB43&gt;0,Projet!$G$17,0)</f>
        <v>0</v>
      </c>
      <c r="EC53" s="178">
        <f>IF(EC43&gt;0,Projet!$G$17,0)</f>
        <v>0</v>
      </c>
      <c r="ED53" s="178">
        <f>IF(ED43&gt;0,Projet!$G$17,0)</f>
        <v>0</v>
      </c>
      <c r="EE53" s="178">
        <f>IF(EE43&gt;0,Projet!$G$17,0)</f>
        <v>0</v>
      </c>
      <c r="EF53" s="178">
        <f>IF(EF43&gt;0,Projet!$G$17,0)</f>
        <v>0</v>
      </c>
      <c r="EG53" s="178">
        <f>IF(EG43&gt;0,Projet!$G$17,0)</f>
        <v>0</v>
      </c>
      <c r="EH53" s="178">
        <f>IF(EH43&gt;0,Projet!$G$17,0)</f>
        <v>0</v>
      </c>
      <c r="EI53" s="178">
        <f>IF(EI43&gt;0,Projet!$G$17,0)</f>
        <v>0</v>
      </c>
      <c r="EJ53" s="178">
        <f>IF(EJ43&gt;0,Projet!$G$17,0)</f>
        <v>0</v>
      </c>
      <c r="EK53" s="178">
        <f>IF(EK43&gt;0,Projet!$G$17,0)</f>
        <v>0</v>
      </c>
      <c r="EL53" s="178">
        <f>IF(EL43&gt;0,Projet!$G$17,0)</f>
        <v>0</v>
      </c>
      <c r="EM53" s="178">
        <f>IF(EM43&gt;0,Projet!$G$17,0)</f>
        <v>0</v>
      </c>
      <c r="EN53" s="178">
        <f>IF(EN43&gt;0,Projet!$G$17,0)</f>
        <v>0</v>
      </c>
      <c r="EO53" s="178">
        <f>IF(EO43&gt;0,Projet!$G$17,0)</f>
        <v>0</v>
      </c>
      <c r="EP53" s="178">
        <f>IF(EP43&gt;0,Projet!$G$17,0)</f>
        <v>0</v>
      </c>
      <c r="EQ53" s="178">
        <f>IF(EQ43&gt;0,Projet!$G$17,0)</f>
        <v>0</v>
      </c>
      <c r="ER53" s="178">
        <f>IF(ER43&gt;0,Projet!$G$17,0)</f>
        <v>0</v>
      </c>
      <c r="ES53" s="178">
        <f>IF(ES43&gt;0,Projet!$G$17,0)</f>
        <v>0</v>
      </c>
      <c r="ET53" s="178">
        <f>IF(ET43&gt;0,Projet!$G$17,0)</f>
        <v>0</v>
      </c>
      <c r="EU53" s="178">
        <f>IF(EU43&gt;0,Projet!$G$17,0)</f>
        <v>0</v>
      </c>
      <c r="EV53" s="178">
        <f>IF(EV43&gt;0,Projet!$G$17,0)</f>
        <v>0</v>
      </c>
      <c r="EW53" s="178">
        <f>IF(EW43&gt;0,Projet!$G$17,0)</f>
        <v>0</v>
      </c>
      <c r="EX53" s="178">
        <f>IF(EX43&gt;0,Projet!$G$17,0)</f>
        <v>0</v>
      </c>
      <c r="EY53" s="178">
        <f>IF(EY43&gt;0,Projet!$G$17,0)</f>
        <v>0</v>
      </c>
      <c r="EZ53" s="178">
        <f>IF(EZ43&gt;0,Projet!$G$17,0)</f>
        <v>0</v>
      </c>
      <c r="FA53" s="178">
        <f>IF(FA43&gt;0,Projet!$G$17,0)</f>
        <v>0</v>
      </c>
      <c r="FB53" s="178">
        <f>IF(FB43&gt;0,Projet!$G$17,0)</f>
        <v>0</v>
      </c>
      <c r="FC53" s="178">
        <f>IF(FC43&gt;0,Projet!$G$17,0)</f>
        <v>0</v>
      </c>
      <c r="FD53" s="178">
        <f>IF(FD43&gt;0,Projet!$G$17,0)</f>
        <v>0</v>
      </c>
      <c r="FE53" s="178">
        <f>IF(FE43&gt;0,Projet!$G$17,0)</f>
        <v>0</v>
      </c>
      <c r="FF53" s="178">
        <f>IF(FF43&gt;0,Projet!$G$17,0)</f>
        <v>0</v>
      </c>
      <c r="FG53" s="178">
        <f>IF(FG43&gt;0,Projet!$G$17,0)</f>
        <v>0</v>
      </c>
      <c r="FH53" s="178">
        <f>IF(FH43&gt;0,Projet!$G$17,0)</f>
        <v>0</v>
      </c>
      <c r="FI53" s="178">
        <f>IF(FI43&gt;0,Projet!$G$17,0)</f>
        <v>0</v>
      </c>
      <c r="FJ53" s="178">
        <f>IF(FJ43&gt;0,Projet!$G$17,0)</f>
        <v>0</v>
      </c>
      <c r="FK53" s="178">
        <f>IF(FK43&gt;0,Projet!$G$17,0)</f>
        <v>0</v>
      </c>
      <c r="FL53" s="178">
        <f>IF(FL43&gt;0,Projet!$G$17,0)</f>
        <v>0</v>
      </c>
      <c r="FM53" s="178">
        <f>IF(FM43&gt;0,Projet!$G$17,0)</f>
        <v>0</v>
      </c>
      <c r="FN53" s="178">
        <f>IF(FN43&gt;0,Projet!$G$17,0)</f>
        <v>0</v>
      </c>
      <c r="FO53" s="178">
        <f>IF(FO43&gt;0,Projet!$G$17,0)</f>
        <v>0</v>
      </c>
      <c r="FP53" s="178">
        <f>IF(FP43&gt;0,Projet!$G$17,0)</f>
        <v>0</v>
      </c>
      <c r="FQ53" s="178">
        <f>IF(FQ43&gt;0,Projet!$G$17,0)</f>
        <v>0</v>
      </c>
      <c r="FR53" s="178">
        <f>IF(FR43&gt;0,Projet!$G$17,0)</f>
        <v>0</v>
      </c>
      <c r="FS53" s="178">
        <f>IF(FS43&gt;0,Projet!$G$17,0)</f>
        <v>0</v>
      </c>
      <c r="FT53" s="178">
        <f>IF(FT43&gt;0,Projet!$G$17,0)</f>
        <v>0</v>
      </c>
      <c r="FU53" s="178">
        <f>IF(FU43&gt;0,Projet!$G$17,0)</f>
        <v>0</v>
      </c>
      <c r="FV53" s="178">
        <f>IF(FV43&gt;0,Projet!$G$17,0)</f>
        <v>0</v>
      </c>
      <c r="FW53" s="178">
        <f>IF(FW43&gt;0,Projet!$G$17,0)</f>
        <v>0</v>
      </c>
      <c r="FX53" s="178">
        <f>IF(FX43&gt;0,Projet!$G$17,0)</f>
        <v>0</v>
      </c>
      <c r="FY53" s="178">
        <f>IF(FY43&gt;0,Projet!$G$17,0)</f>
        <v>0</v>
      </c>
      <c r="FZ53" s="178">
        <f>IF(FZ43&gt;0,Projet!$G$17,0)</f>
        <v>0</v>
      </c>
      <c r="GA53" s="178">
        <f>IF(GA43&gt;0,Projet!$G$17,0)</f>
        <v>0</v>
      </c>
      <c r="GB53" s="178">
        <f>IF(GB43&gt;0,Projet!$G$17,0)</f>
        <v>0</v>
      </c>
      <c r="GC53" s="178">
        <f>IF(GC43&gt;0,Projet!$G$17,0)</f>
        <v>0</v>
      </c>
      <c r="GD53" s="178">
        <f>IF(GD43&gt;0,Projet!$G$17,0)</f>
        <v>0</v>
      </c>
      <c r="GE53" s="178">
        <f>IF(GE43&gt;0,Projet!$G$17,0)</f>
        <v>0</v>
      </c>
      <c r="GF53" s="178">
        <f>IF(GF43&gt;0,Projet!$G$17,0)</f>
        <v>0</v>
      </c>
    </row>
    <row r="54">
      <c r="A54" s="149"/>
      <c r="B54" s="149"/>
      <c r="C54" s="180">
        <v>2.0</v>
      </c>
      <c r="D54" s="20" t="s">
        <v>183</v>
      </c>
      <c r="E54" s="50" t="s">
        <v>59</v>
      </c>
      <c r="G54" s="178">
        <f>IF(G$43&gt;0,Projet!$H$17,0)</f>
        <v>0</v>
      </c>
      <c r="H54" s="178">
        <f>IF(H43&gt;0,Projet!$H$17,0)</f>
        <v>0</v>
      </c>
      <c r="I54" s="178">
        <f>IF(I43&gt;0,Projet!$H$17,0)</f>
        <v>0</v>
      </c>
      <c r="J54" s="178">
        <f>IF(J43&gt;0,Projet!$H$17,0)</f>
        <v>0</v>
      </c>
      <c r="K54" s="178">
        <f>IF(K43&gt;0,Projet!$H$17,0)</f>
        <v>0</v>
      </c>
      <c r="L54" s="178">
        <f>IF(L43&gt;0,Projet!$H$17,0)</f>
        <v>0</v>
      </c>
      <c r="M54" s="178">
        <f>IF(M43&gt;0,Projet!$H$17,0)</f>
        <v>0</v>
      </c>
      <c r="N54" s="178">
        <f>IF(N43&gt;0,Projet!$H$17,0)</f>
        <v>0</v>
      </c>
      <c r="O54" s="178">
        <f>IF(O43&gt;0,Projet!$H$17,0)</f>
        <v>0</v>
      </c>
      <c r="P54" s="178">
        <f>IF(P43&gt;0,Projet!$H$17,0)</f>
        <v>0</v>
      </c>
      <c r="Q54" s="178">
        <f>IF(Q43&gt;0,Projet!$H$17,0)</f>
        <v>0</v>
      </c>
      <c r="R54" s="178">
        <f>IF(R43&gt;0,Projet!$H$17,0)</f>
        <v>0</v>
      </c>
      <c r="S54" s="178">
        <f>IF(S43&gt;0,Projet!$H$17,0)</f>
        <v>0</v>
      </c>
      <c r="T54" s="178">
        <f>IF(T43&gt;0,Projet!$H$17,0)</f>
        <v>0</v>
      </c>
      <c r="U54" s="178">
        <f>IF(U43&gt;0,Projet!$H$17,0)</f>
        <v>0</v>
      </c>
      <c r="V54" s="178">
        <f>IF(V43&gt;0,Projet!$H$17,0)</f>
        <v>0</v>
      </c>
      <c r="W54" s="178">
        <f>IF(W43&gt;0,Projet!$H$17,0)</f>
        <v>0</v>
      </c>
      <c r="X54" s="178">
        <f>IF(X43&gt;0,Projet!$H$17,0)</f>
        <v>0</v>
      </c>
      <c r="Y54" s="178">
        <f>IF(Y43&gt;0,Projet!$H$17,0)</f>
        <v>0</v>
      </c>
      <c r="Z54" s="178">
        <f>IF(Z43&gt;0,Projet!$H$17,0)</f>
        <v>0</v>
      </c>
      <c r="AA54" s="178">
        <f>IF(AA43&gt;0,Projet!$H$17,0)</f>
        <v>0</v>
      </c>
      <c r="AB54" s="178">
        <f>IF(AB43&gt;0,Projet!$H$17,0)</f>
        <v>0</v>
      </c>
      <c r="AC54" s="178">
        <f>IF(AC43&gt;0,Projet!$H$17,0)</f>
        <v>0</v>
      </c>
      <c r="AD54" s="178">
        <f>IF(AD43&gt;0,Projet!$H$17,0)</f>
        <v>0</v>
      </c>
      <c r="AE54" s="178">
        <f>IF(AE43&gt;0,Projet!$H$17,0)</f>
        <v>0</v>
      </c>
      <c r="AF54" s="178">
        <f>IF(AF43&gt;0,Projet!$H$17,0)</f>
        <v>0</v>
      </c>
      <c r="AG54" s="178">
        <f>IF(AG43&gt;0,Projet!$H$17,0)</f>
        <v>0</v>
      </c>
      <c r="AH54" s="178">
        <f>IF(AH43&gt;0,Projet!$H$17,0)</f>
        <v>0</v>
      </c>
      <c r="AI54" s="178">
        <f>IF(AI43&gt;0,Projet!$H$17,0)</f>
        <v>0</v>
      </c>
      <c r="AJ54" s="178">
        <f>IF(AJ43&gt;0,Projet!$H$17,0)</f>
        <v>0</v>
      </c>
      <c r="AK54" s="178">
        <f>IF(AK43&gt;0,Projet!$H$17,0)</f>
        <v>0</v>
      </c>
      <c r="AL54" s="178">
        <f>IF(AL43&gt;0,Projet!$H$17,0)</f>
        <v>0</v>
      </c>
      <c r="AM54" s="178">
        <f>IF(AM43&gt;0,Projet!$H$17,0)</f>
        <v>0</v>
      </c>
      <c r="AN54" s="178">
        <f>IF(AN43&gt;0,Projet!$H$17,0)</f>
        <v>0</v>
      </c>
      <c r="AO54" s="178">
        <f>IF(AO43&gt;0,Projet!$H$17,0)</f>
        <v>0</v>
      </c>
      <c r="AP54" s="178">
        <f>IF(AP43&gt;0,Projet!$H$17,0)</f>
        <v>0</v>
      </c>
      <c r="AQ54" s="178">
        <f>IF(AQ43&gt;0,Projet!$H$17,0)</f>
        <v>0</v>
      </c>
      <c r="AR54" s="178">
        <f>IF(AR43&gt;0,Projet!$H$17,0)</f>
        <v>0</v>
      </c>
      <c r="AS54" s="178">
        <f>IF(AS43&gt;0,Projet!$H$17,0)</f>
        <v>0</v>
      </c>
      <c r="AT54" s="178">
        <f>IF(AT43&gt;0,Projet!$H$17,0)</f>
        <v>0</v>
      </c>
      <c r="AU54" s="178">
        <f>IF(AU43&gt;0,Projet!$H$17,0)</f>
        <v>0</v>
      </c>
      <c r="AV54" s="178">
        <f>IF(AV43&gt;0,Projet!$H$17,0)</f>
        <v>0</v>
      </c>
      <c r="AW54" s="178">
        <f>IF(AW43&gt;0,Projet!$H$17,0)</f>
        <v>0</v>
      </c>
      <c r="AX54" s="178">
        <f>IF(AX43&gt;0,Projet!$H$17,0)</f>
        <v>0</v>
      </c>
      <c r="AY54" s="178">
        <f>IF(AY43&gt;0,Projet!$H$17,0)</f>
        <v>0</v>
      </c>
      <c r="AZ54" s="178">
        <f>IF(AZ43&gt;0,Projet!$H$17,0)</f>
        <v>0</v>
      </c>
      <c r="BA54" s="178">
        <f>IF(BA43&gt;0,Projet!$H$17,0)</f>
        <v>0</v>
      </c>
      <c r="BB54" s="178">
        <f>IF(BB43&gt;0,Projet!$H$17,0)</f>
        <v>0</v>
      </c>
      <c r="BC54" s="178">
        <f>IF(BC43&gt;0,Projet!$H$17,0)</f>
        <v>0</v>
      </c>
      <c r="BD54" s="178">
        <f>IF(BD43&gt;0,Projet!$H$17,0)</f>
        <v>0</v>
      </c>
      <c r="BE54" s="178">
        <f>IF(BE43&gt;0,Projet!$H$17,0)</f>
        <v>0</v>
      </c>
      <c r="BF54" s="178">
        <f>IF(BF43&gt;0,Projet!$H$17,0)</f>
        <v>0</v>
      </c>
      <c r="BG54" s="178">
        <f>IF(BG43&gt;0,Projet!$H$17,0)</f>
        <v>0</v>
      </c>
      <c r="BH54" s="178">
        <f>IF(BH43&gt;0,Projet!$H$17,0)</f>
        <v>0</v>
      </c>
      <c r="BI54" s="178">
        <f>IF(BI43&gt;0,Projet!$H$17,0)</f>
        <v>0</v>
      </c>
      <c r="BJ54" s="178">
        <f>IF(BJ43&gt;0,Projet!$H$17,0)</f>
        <v>0</v>
      </c>
      <c r="BK54" s="178">
        <f>IF(BK43&gt;0,Projet!$H$17,0)</f>
        <v>0</v>
      </c>
      <c r="BL54" s="178">
        <f>IF(BL43&gt;0,Projet!$H$17,0)</f>
        <v>0</v>
      </c>
      <c r="BM54" s="178">
        <f>IF(BM43&gt;0,Projet!$H$17,0)</f>
        <v>0</v>
      </c>
      <c r="BN54" s="178">
        <f>IF(BN43&gt;0,Projet!$H$17,0)</f>
        <v>0</v>
      </c>
      <c r="BO54" s="178">
        <f>IF(BO43&gt;0,Projet!$H$17,0)</f>
        <v>0</v>
      </c>
      <c r="BP54" s="178">
        <f>IF(BP43&gt;0,Projet!$H$17,0)</f>
        <v>0</v>
      </c>
      <c r="BQ54" s="178">
        <f>IF(BQ43&gt;0,Projet!$H$17,0)</f>
        <v>0</v>
      </c>
      <c r="BR54" s="178">
        <f>IF(BR43&gt;0,Projet!$H$17,0)</f>
        <v>0</v>
      </c>
      <c r="BS54" s="178">
        <f>IF(BS43&gt;0,Projet!$H$17,0)</f>
        <v>0</v>
      </c>
      <c r="BT54" s="178">
        <f>IF(BT43&gt;0,Projet!$H$17,0)</f>
        <v>0</v>
      </c>
      <c r="BU54" s="178">
        <f>IF(BU43&gt;0,Projet!$H$17,0)</f>
        <v>0</v>
      </c>
      <c r="BV54" s="178">
        <f>IF(BV43&gt;0,Projet!$H$17,0)</f>
        <v>0</v>
      </c>
      <c r="BW54" s="178">
        <f>IF(BW43&gt;0,Projet!$H$17,0)</f>
        <v>0</v>
      </c>
      <c r="BX54" s="178">
        <f>IF(BX43&gt;0,Projet!$H$17,0)</f>
        <v>0</v>
      </c>
      <c r="BY54" s="178">
        <f>IF(BY43&gt;0,Projet!$H$17,0)</f>
        <v>0</v>
      </c>
      <c r="BZ54" s="178">
        <f>IF(BZ43&gt;0,Projet!$H$17,0)</f>
        <v>0</v>
      </c>
      <c r="CA54" s="178">
        <f>IF(CA43&gt;0,Projet!$H$17,0)</f>
        <v>0</v>
      </c>
      <c r="CB54" s="178">
        <f>IF(CB43&gt;0,Projet!$H$17,0)</f>
        <v>0</v>
      </c>
      <c r="CC54" s="178">
        <f>IF(CC43&gt;0,Projet!$H$17,0)</f>
        <v>0</v>
      </c>
      <c r="CD54" s="178">
        <f>IF(CD43&gt;0,Projet!$H$17,0)</f>
        <v>0</v>
      </c>
      <c r="CE54" s="178">
        <f>IF(CE43&gt;0,Projet!$H$17,0)</f>
        <v>0</v>
      </c>
      <c r="CF54" s="178">
        <f>IF(CF43&gt;0,Projet!$H$17,0)</f>
        <v>0</v>
      </c>
      <c r="CG54" s="178">
        <f>IF(CG43&gt;0,Projet!$H$17,0)</f>
        <v>0</v>
      </c>
      <c r="CH54" s="178">
        <f>IF(CH43&gt;0,Projet!$H$17,0)</f>
        <v>0</v>
      </c>
      <c r="CI54" s="178">
        <f>IF(CI43&gt;0,Projet!$H$17,0)</f>
        <v>0</v>
      </c>
      <c r="CJ54" s="178">
        <f>IF(CJ43&gt;0,Projet!$H$17,0)</f>
        <v>0</v>
      </c>
      <c r="CK54" s="178">
        <f>IF(CK43&gt;0,Projet!$H$17,0)</f>
        <v>0</v>
      </c>
      <c r="CL54" s="178">
        <f>IF(CL43&gt;0,Projet!$H$17,0)</f>
        <v>0</v>
      </c>
      <c r="CM54" s="178">
        <f>IF(CM43&gt;0,Projet!$H$17,0)</f>
        <v>0</v>
      </c>
      <c r="CN54" s="178">
        <f>IF(CN43&gt;0,Projet!$H$17,0)</f>
        <v>0</v>
      </c>
      <c r="CO54" s="178">
        <f>IF(CO43&gt;0,Projet!$H$17,0)</f>
        <v>0</v>
      </c>
      <c r="CP54" s="178">
        <f>IF(CP43&gt;0,Projet!$H$17,0)</f>
        <v>0</v>
      </c>
      <c r="CQ54" s="178">
        <f>IF(CQ43&gt;0,Projet!$H$17,0)</f>
        <v>0</v>
      </c>
      <c r="CR54" s="178">
        <f>IF(CR43&gt;0,Projet!$H$17,0)</f>
        <v>0</v>
      </c>
      <c r="CS54" s="178">
        <f>IF(CS43&gt;0,Projet!$H$17,0)</f>
        <v>0</v>
      </c>
      <c r="CT54" s="178">
        <f>IF(CT43&gt;0,Projet!$H$17,0)</f>
        <v>0</v>
      </c>
      <c r="CU54" s="178">
        <f>IF(CU43&gt;0,Projet!$H$17,0)</f>
        <v>0</v>
      </c>
      <c r="CV54" s="178">
        <f>IF(CV43&gt;0,Projet!$H$17,0)</f>
        <v>0</v>
      </c>
      <c r="CW54" s="178">
        <f>IF(CW43&gt;0,Projet!$H$17,0)</f>
        <v>0</v>
      </c>
      <c r="CX54" s="178">
        <f>IF(CX43&gt;0,Projet!$H$17,0)</f>
        <v>0</v>
      </c>
      <c r="CY54" s="178">
        <f>IF(CY43&gt;0,Projet!$H$17,0)</f>
        <v>0</v>
      </c>
      <c r="CZ54" s="178">
        <f>IF(CZ43&gt;0,Projet!$H$17,0)</f>
        <v>0</v>
      </c>
      <c r="DA54" s="178">
        <f>IF(DA43&gt;0,Projet!$H$17,0)</f>
        <v>0</v>
      </c>
      <c r="DB54" s="178">
        <f>IF(DB43&gt;0,Projet!$H$17,0)</f>
        <v>0</v>
      </c>
      <c r="DC54" s="178">
        <f>IF(DC43&gt;0,Projet!$H$17,0)</f>
        <v>0</v>
      </c>
      <c r="DD54" s="178">
        <f>IF(DD43&gt;0,Projet!$H$17,0)</f>
        <v>0</v>
      </c>
      <c r="DE54" s="178">
        <f>IF(DE43&gt;0,Projet!$H$17,0)</f>
        <v>0</v>
      </c>
      <c r="DF54" s="178">
        <f>IF(DF43&gt;0,Projet!$H$17,0)</f>
        <v>0</v>
      </c>
      <c r="DG54" s="178">
        <f>IF(DG43&gt;0,Projet!$H$17,0)</f>
        <v>0</v>
      </c>
      <c r="DH54" s="178">
        <f>IF(DH43&gt;0,Projet!$H$17,0)</f>
        <v>0</v>
      </c>
      <c r="DI54" s="178">
        <f>IF(DI43&gt;0,Projet!$H$17,0)</f>
        <v>0</v>
      </c>
      <c r="DJ54" s="178">
        <f>IF(DJ43&gt;0,Projet!$H$17,0)</f>
        <v>0</v>
      </c>
      <c r="DK54" s="178">
        <f>IF(DK43&gt;0,Projet!$H$17,0)</f>
        <v>0</v>
      </c>
      <c r="DL54" s="178">
        <f>IF(DL43&gt;0,Projet!$H$17,0)</f>
        <v>0</v>
      </c>
      <c r="DM54" s="178">
        <f>IF(DM43&gt;0,Projet!$H$17,0)</f>
        <v>0</v>
      </c>
      <c r="DN54" s="178">
        <f>IF(DN43&gt;0,Projet!$H$17,0)</f>
        <v>0</v>
      </c>
      <c r="DO54" s="178">
        <f>IF(DO43&gt;0,Projet!$H$17,0)</f>
        <v>0</v>
      </c>
      <c r="DP54" s="178">
        <f>IF(DP43&gt;0,Projet!$H$17,0)</f>
        <v>0</v>
      </c>
      <c r="DQ54" s="178">
        <f>IF(DQ43&gt;0,Projet!$H$17,0)</f>
        <v>0</v>
      </c>
      <c r="DR54" s="178">
        <f>IF(DR43&gt;0,Projet!$H$17,0)</f>
        <v>0</v>
      </c>
      <c r="DS54" s="178">
        <f>IF(DS43&gt;0,Projet!$H$17,0)</f>
        <v>0</v>
      </c>
      <c r="DT54" s="178">
        <f>IF(DT43&gt;0,Projet!$H$17,0)</f>
        <v>0</v>
      </c>
      <c r="DU54" s="178">
        <f>IF(DU43&gt;0,Projet!$H$17,0)</f>
        <v>0</v>
      </c>
      <c r="DV54" s="178">
        <f>IF(DV43&gt;0,Projet!$H$17,0)</f>
        <v>0</v>
      </c>
      <c r="DW54" s="178">
        <f>IF(DW43&gt;0,Projet!$H$17,0)</f>
        <v>0</v>
      </c>
      <c r="DX54" s="178">
        <f>IF(DX43&gt;0,Projet!$H$17,0)</f>
        <v>0</v>
      </c>
      <c r="DY54" s="178">
        <f>IF(DY43&gt;0,Projet!$H$17,0)</f>
        <v>0</v>
      </c>
      <c r="DZ54" s="178">
        <f>IF(DZ43&gt;0,Projet!$H$17,0)</f>
        <v>0</v>
      </c>
      <c r="EA54" s="178">
        <f>IF(EA43&gt;0,Projet!$H$17,0)</f>
        <v>0</v>
      </c>
      <c r="EB54" s="178">
        <f>IF(EB43&gt;0,Projet!$H$17,0)</f>
        <v>0</v>
      </c>
      <c r="EC54" s="178">
        <f>IF(EC43&gt;0,Projet!$H$17,0)</f>
        <v>0</v>
      </c>
      <c r="ED54" s="178">
        <f>IF(ED43&gt;0,Projet!$H$17,0)</f>
        <v>0</v>
      </c>
      <c r="EE54" s="178">
        <f>IF(EE43&gt;0,Projet!$H$17,0)</f>
        <v>0</v>
      </c>
      <c r="EF54" s="178">
        <f>IF(EF43&gt;0,Projet!$H$17,0)</f>
        <v>0</v>
      </c>
      <c r="EG54" s="178">
        <f>IF(EG43&gt;0,Projet!$H$17,0)</f>
        <v>0</v>
      </c>
      <c r="EH54" s="178">
        <f>IF(EH43&gt;0,Projet!$H$17,0)</f>
        <v>0</v>
      </c>
      <c r="EI54" s="178">
        <f>IF(EI43&gt;0,Projet!$H$17,0)</f>
        <v>0</v>
      </c>
      <c r="EJ54" s="178">
        <f>IF(EJ43&gt;0,Projet!$H$17,0)</f>
        <v>0</v>
      </c>
      <c r="EK54" s="178">
        <f>IF(EK43&gt;0,Projet!$H$17,0)</f>
        <v>0</v>
      </c>
      <c r="EL54" s="178">
        <f>IF(EL43&gt;0,Projet!$H$17,0)</f>
        <v>0</v>
      </c>
      <c r="EM54" s="178">
        <f>IF(EM43&gt;0,Projet!$H$17,0)</f>
        <v>0</v>
      </c>
      <c r="EN54" s="178">
        <f>IF(EN43&gt;0,Projet!$H$17,0)</f>
        <v>0</v>
      </c>
      <c r="EO54" s="178">
        <f>IF(EO43&gt;0,Projet!$H$17,0)</f>
        <v>0</v>
      </c>
      <c r="EP54" s="178">
        <f>IF(EP43&gt;0,Projet!$H$17,0)</f>
        <v>0</v>
      </c>
      <c r="EQ54" s="178">
        <f>IF(EQ43&gt;0,Projet!$H$17,0)</f>
        <v>0</v>
      </c>
      <c r="ER54" s="178">
        <f>IF(ER43&gt;0,Projet!$H$17,0)</f>
        <v>0</v>
      </c>
      <c r="ES54" s="178">
        <f>IF(ES43&gt;0,Projet!$H$17,0)</f>
        <v>0</v>
      </c>
      <c r="ET54" s="178">
        <f>IF(ET43&gt;0,Projet!$H$17,0)</f>
        <v>0</v>
      </c>
      <c r="EU54" s="178">
        <f>IF(EU43&gt;0,Projet!$H$17,0)</f>
        <v>0</v>
      </c>
      <c r="EV54" s="178">
        <f>IF(EV43&gt;0,Projet!$H$17,0)</f>
        <v>0</v>
      </c>
      <c r="EW54" s="178">
        <f>IF(EW43&gt;0,Projet!$H$17,0)</f>
        <v>0</v>
      </c>
      <c r="EX54" s="178">
        <f>IF(EX43&gt;0,Projet!$H$17,0)</f>
        <v>0</v>
      </c>
      <c r="EY54" s="178">
        <f>IF(EY43&gt;0,Projet!$H$17,0)</f>
        <v>0</v>
      </c>
      <c r="EZ54" s="178">
        <f>IF(EZ43&gt;0,Projet!$H$17,0)</f>
        <v>0</v>
      </c>
      <c r="FA54" s="178">
        <f>IF(FA43&gt;0,Projet!$H$17,0)</f>
        <v>0</v>
      </c>
      <c r="FB54" s="178">
        <f>IF(FB43&gt;0,Projet!$H$17,0)</f>
        <v>0</v>
      </c>
      <c r="FC54" s="178">
        <f>IF(FC43&gt;0,Projet!$H$17,0)</f>
        <v>0</v>
      </c>
      <c r="FD54" s="178">
        <f>IF(FD43&gt;0,Projet!$H$17,0)</f>
        <v>0</v>
      </c>
      <c r="FE54" s="178">
        <f>IF(FE43&gt;0,Projet!$H$17,0)</f>
        <v>0</v>
      </c>
      <c r="FF54" s="178">
        <f>IF(FF43&gt;0,Projet!$H$17,0)</f>
        <v>0</v>
      </c>
      <c r="FG54" s="178">
        <f>IF(FG43&gt;0,Projet!$H$17,0)</f>
        <v>0</v>
      </c>
      <c r="FH54" s="178">
        <f>IF(FH43&gt;0,Projet!$H$17,0)</f>
        <v>0</v>
      </c>
      <c r="FI54" s="178">
        <f>IF(FI43&gt;0,Projet!$H$17,0)</f>
        <v>0</v>
      </c>
      <c r="FJ54" s="178">
        <f>IF(FJ43&gt;0,Projet!$H$17,0)</f>
        <v>0</v>
      </c>
      <c r="FK54" s="178">
        <f>IF(FK43&gt;0,Projet!$H$17,0)</f>
        <v>0</v>
      </c>
      <c r="FL54" s="178">
        <f>IF(FL43&gt;0,Projet!$H$17,0)</f>
        <v>0</v>
      </c>
      <c r="FM54" s="178">
        <f>IF(FM43&gt;0,Projet!$H$17,0)</f>
        <v>0</v>
      </c>
      <c r="FN54" s="178">
        <f>IF(FN43&gt;0,Projet!$H$17,0)</f>
        <v>0</v>
      </c>
      <c r="FO54" s="178">
        <f>IF(FO43&gt;0,Projet!$H$17,0)</f>
        <v>0</v>
      </c>
      <c r="FP54" s="178">
        <f>IF(FP43&gt;0,Projet!$H$17,0)</f>
        <v>0</v>
      </c>
      <c r="FQ54" s="178">
        <f>IF(FQ43&gt;0,Projet!$H$17,0)</f>
        <v>0</v>
      </c>
      <c r="FR54" s="178">
        <f>IF(FR43&gt;0,Projet!$H$17,0)</f>
        <v>0</v>
      </c>
      <c r="FS54" s="178">
        <f>IF(FS43&gt;0,Projet!$H$17,0)</f>
        <v>0</v>
      </c>
      <c r="FT54" s="178">
        <f>IF(FT43&gt;0,Projet!$H$17,0)</f>
        <v>0</v>
      </c>
      <c r="FU54" s="178">
        <f>IF(FU43&gt;0,Projet!$H$17,0)</f>
        <v>0</v>
      </c>
      <c r="FV54" s="178">
        <f>IF(FV43&gt;0,Projet!$H$17,0)</f>
        <v>0</v>
      </c>
      <c r="FW54" s="178">
        <f>IF(FW43&gt;0,Projet!$H$17,0)</f>
        <v>0</v>
      </c>
      <c r="FX54" s="178">
        <f>IF(FX43&gt;0,Projet!$H$17,0)</f>
        <v>0</v>
      </c>
      <c r="FY54" s="178">
        <f>IF(FY43&gt;0,Projet!$H$17,0)</f>
        <v>0</v>
      </c>
      <c r="FZ54" s="178">
        <f>IF(FZ43&gt;0,Projet!$H$17,0)</f>
        <v>0</v>
      </c>
      <c r="GA54" s="178">
        <f>IF(GA43&gt;0,Projet!$H$17,0)</f>
        <v>0</v>
      </c>
      <c r="GB54" s="178">
        <f>IF(GB43&gt;0,Projet!$H$17,0)</f>
        <v>0</v>
      </c>
      <c r="GC54" s="178">
        <f>IF(GC43&gt;0,Projet!$H$17,0)</f>
        <v>0</v>
      </c>
      <c r="GD54" s="178">
        <f>IF(GD43&gt;0,Projet!$H$17,0)</f>
        <v>0</v>
      </c>
      <c r="GE54" s="178">
        <f>IF(GE43&gt;0,Projet!$H$17,0)</f>
        <v>0</v>
      </c>
      <c r="GF54" s="178">
        <f>IF(GF43&gt;0,Projet!$H$17,0)</f>
        <v>0</v>
      </c>
    </row>
    <row r="55">
      <c r="A55" s="149"/>
      <c r="B55" s="149"/>
      <c r="C55" s="180">
        <v>2.0</v>
      </c>
      <c r="D55" s="20" t="s">
        <v>184</v>
      </c>
      <c r="E55" s="50" t="s">
        <v>59</v>
      </c>
      <c r="G55" s="178">
        <f>IF(G$43&gt;0,Projet!$J$17,0)</f>
        <v>0</v>
      </c>
      <c r="H55" s="178">
        <f>IF(H43&gt;0,Projet!$J$17,0)</f>
        <v>0</v>
      </c>
      <c r="I55" s="178">
        <f>IF(I43&gt;0,Projet!$J$17,0)</f>
        <v>0</v>
      </c>
      <c r="J55" s="178">
        <f>IF(J43&gt;0,Projet!$J$17,0)</f>
        <v>0</v>
      </c>
      <c r="K55" s="178">
        <f>IF(K43&gt;0,Projet!$J$17,0)</f>
        <v>0</v>
      </c>
      <c r="L55" s="178">
        <f>IF(L43&gt;0,Projet!$J$17,0)</f>
        <v>0</v>
      </c>
      <c r="M55" s="178">
        <f>IF(M43&gt;0,Projet!$J$17,0)</f>
        <v>0</v>
      </c>
      <c r="N55" s="178">
        <f>IF(N43&gt;0,Projet!$J$17,0)</f>
        <v>0</v>
      </c>
      <c r="O55" s="178">
        <f>IF(O43&gt;0,Projet!$J$17,0)</f>
        <v>0</v>
      </c>
      <c r="P55" s="178">
        <f>IF(P43&gt;0,Projet!$J$17,0)</f>
        <v>0</v>
      </c>
      <c r="Q55" s="178">
        <f>IF(Q43&gt;0,Projet!$J$17,0)</f>
        <v>0</v>
      </c>
      <c r="R55" s="178">
        <f>IF(R43&gt;0,Projet!$J$17,0)</f>
        <v>0</v>
      </c>
      <c r="S55" s="178">
        <f>IF(S43&gt;0,Projet!$J$17,0)</f>
        <v>0</v>
      </c>
      <c r="T55" s="178">
        <f>IF(T43&gt;0,Projet!$J$17,0)</f>
        <v>0</v>
      </c>
      <c r="U55" s="178">
        <f>IF(U43&gt;0,Projet!$J$17,0)</f>
        <v>0</v>
      </c>
      <c r="V55" s="178">
        <f>IF(V43&gt;0,Projet!$J$17,0)</f>
        <v>0</v>
      </c>
      <c r="W55" s="178">
        <f>IF(W43&gt;0,Projet!$J$17,0)</f>
        <v>0</v>
      </c>
      <c r="X55" s="178">
        <f>IF(X43&gt;0,Projet!$J$17,0)</f>
        <v>0</v>
      </c>
      <c r="Y55" s="178">
        <f>IF(Y43&gt;0,Projet!$J$17,0)</f>
        <v>0</v>
      </c>
      <c r="Z55" s="178">
        <f>IF(Z43&gt;0,Projet!$J$17,0)</f>
        <v>0</v>
      </c>
      <c r="AA55" s="178">
        <f>IF(AA43&gt;0,Projet!$J$17,0)</f>
        <v>0</v>
      </c>
      <c r="AB55" s="178">
        <f>IF(AB43&gt;0,Projet!$J$17,0)</f>
        <v>0</v>
      </c>
      <c r="AC55" s="178">
        <f>IF(AC43&gt;0,Projet!$J$17,0)</f>
        <v>0</v>
      </c>
      <c r="AD55" s="178">
        <f>IF(AD43&gt;0,Projet!$J$17,0)</f>
        <v>0</v>
      </c>
      <c r="AE55" s="178">
        <f>IF(AE43&gt;0,Projet!$J$17,0)</f>
        <v>0</v>
      </c>
      <c r="AF55" s="178">
        <f>IF(AF43&gt;0,Projet!$J$17,0)</f>
        <v>0</v>
      </c>
      <c r="AG55" s="178">
        <f>IF(AG43&gt;0,Projet!$J$17,0)</f>
        <v>0</v>
      </c>
      <c r="AH55" s="178">
        <f>IF(AH43&gt;0,Projet!$J$17,0)</f>
        <v>0</v>
      </c>
      <c r="AI55" s="178">
        <f>IF(AI43&gt;0,Projet!$J$17,0)</f>
        <v>0</v>
      </c>
      <c r="AJ55" s="178">
        <f>IF(AJ43&gt;0,Projet!$J$17,0)</f>
        <v>0</v>
      </c>
      <c r="AK55" s="178">
        <f>IF(AK43&gt;0,Projet!$J$17,0)</f>
        <v>0</v>
      </c>
      <c r="AL55" s="178">
        <f>IF(AL43&gt;0,Projet!$J$17,0)</f>
        <v>0</v>
      </c>
      <c r="AM55" s="178">
        <f>IF(AM43&gt;0,Projet!$J$17,0)</f>
        <v>0</v>
      </c>
      <c r="AN55" s="178">
        <f>IF(AN43&gt;0,Projet!$J$17,0)</f>
        <v>0</v>
      </c>
      <c r="AO55" s="178">
        <f>IF(AO43&gt;0,Projet!$J$17,0)</f>
        <v>0</v>
      </c>
      <c r="AP55" s="178">
        <f>IF(AP43&gt;0,Projet!$J$17,0)</f>
        <v>0</v>
      </c>
      <c r="AQ55" s="178">
        <f>IF(AQ43&gt;0,Projet!$J$17,0)</f>
        <v>0</v>
      </c>
      <c r="AR55" s="178">
        <f>IF(AR43&gt;0,Projet!$J$17,0)</f>
        <v>0</v>
      </c>
      <c r="AS55" s="178">
        <f>IF(AS43&gt;0,Projet!$J$17,0)</f>
        <v>0</v>
      </c>
      <c r="AT55" s="178">
        <f>IF(AT43&gt;0,Projet!$J$17,0)</f>
        <v>0</v>
      </c>
      <c r="AU55" s="178">
        <f>IF(AU43&gt;0,Projet!$J$17,0)</f>
        <v>0</v>
      </c>
      <c r="AV55" s="178">
        <f>IF(AV43&gt;0,Projet!$J$17,0)</f>
        <v>0</v>
      </c>
      <c r="AW55" s="178">
        <f>IF(AW43&gt;0,Projet!$J$17,0)</f>
        <v>0</v>
      </c>
      <c r="AX55" s="178">
        <f>IF(AX43&gt;0,Projet!$J$17,0)</f>
        <v>0</v>
      </c>
      <c r="AY55" s="178">
        <f>IF(AY43&gt;0,Projet!$J$17,0)</f>
        <v>0</v>
      </c>
      <c r="AZ55" s="178">
        <f>IF(AZ43&gt;0,Projet!$J$17,0)</f>
        <v>0</v>
      </c>
      <c r="BA55" s="178">
        <f>IF(BA43&gt;0,Projet!$J$17,0)</f>
        <v>0</v>
      </c>
      <c r="BB55" s="178">
        <f>IF(BB43&gt;0,Projet!$J$17,0)</f>
        <v>0</v>
      </c>
      <c r="BC55" s="178">
        <f>IF(BC43&gt;0,Projet!$J$17,0)</f>
        <v>0</v>
      </c>
      <c r="BD55" s="178">
        <f>IF(BD43&gt;0,Projet!$J$17,0)</f>
        <v>0</v>
      </c>
      <c r="BE55" s="178">
        <f>IF(BE43&gt;0,Projet!$J$17,0)</f>
        <v>0</v>
      </c>
      <c r="BF55" s="178">
        <f>IF(BF43&gt;0,Projet!$J$17,0)</f>
        <v>0</v>
      </c>
      <c r="BG55" s="178">
        <f>IF(BG43&gt;0,Projet!$J$17,0)</f>
        <v>0</v>
      </c>
      <c r="BH55" s="178">
        <f>IF(BH43&gt;0,Projet!$J$17,0)</f>
        <v>0</v>
      </c>
      <c r="BI55" s="178">
        <f>IF(BI43&gt;0,Projet!$J$17,0)</f>
        <v>0</v>
      </c>
      <c r="BJ55" s="178">
        <f>IF(BJ43&gt;0,Projet!$J$17,0)</f>
        <v>0</v>
      </c>
      <c r="BK55" s="178">
        <f>IF(BK43&gt;0,Projet!$J$17,0)</f>
        <v>0</v>
      </c>
      <c r="BL55" s="178">
        <f>IF(BL43&gt;0,Projet!$J$17,0)</f>
        <v>0</v>
      </c>
      <c r="BM55" s="178">
        <f>IF(BM43&gt;0,Projet!$J$17,0)</f>
        <v>0</v>
      </c>
      <c r="BN55" s="178">
        <f>IF(BN43&gt;0,Projet!$J$17,0)</f>
        <v>0</v>
      </c>
      <c r="BO55" s="178">
        <f>IF(BO43&gt;0,Projet!$J$17,0)</f>
        <v>0</v>
      </c>
      <c r="BP55" s="178">
        <f>IF(BP43&gt;0,Projet!$J$17,0)</f>
        <v>0</v>
      </c>
      <c r="BQ55" s="178">
        <f>IF(BQ43&gt;0,Projet!$J$17,0)</f>
        <v>0</v>
      </c>
      <c r="BR55" s="178">
        <f>IF(BR43&gt;0,Projet!$J$17,0)</f>
        <v>0</v>
      </c>
      <c r="BS55" s="178">
        <f>IF(BS43&gt;0,Projet!$J$17,0)</f>
        <v>0</v>
      </c>
      <c r="BT55" s="178">
        <f>IF(BT43&gt;0,Projet!$J$17,0)</f>
        <v>0</v>
      </c>
      <c r="BU55" s="178">
        <f>IF(BU43&gt;0,Projet!$J$17,0)</f>
        <v>0</v>
      </c>
      <c r="BV55" s="178">
        <f>IF(BV43&gt;0,Projet!$J$17,0)</f>
        <v>0</v>
      </c>
      <c r="BW55" s="178">
        <f>IF(BW43&gt;0,Projet!$J$17,0)</f>
        <v>0</v>
      </c>
      <c r="BX55" s="178">
        <f>IF(BX43&gt;0,Projet!$J$17,0)</f>
        <v>0</v>
      </c>
      <c r="BY55" s="178">
        <f>IF(BY43&gt;0,Projet!$J$17,0)</f>
        <v>0</v>
      </c>
      <c r="BZ55" s="178">
        <f>IF(BZ43&gt;0,Projet!$J$17,0)</f>
        <v>0</v>
      </c>
      <c r="CA55" s="178">
        <f>IF(CA43&gt;0,Projet!$J$17,0)</f>
        <v>0</v>
      </c>
      <c r="CB55" s="178">
        <f>IF(CB43&gt;0,Projet!$J$17,0)</f>
        <v>0</v>
      </c>
      <c r="CC55" s="178">
        <f>IF(CC43&gt;0,Projet!$J$17,0)</f>
        <v>0</v>
      </c>
      <c r="CD55" s="178">
        <f>IF(CD43&gt;0,Projet!$J$17,0)</f>
        <v>0</v>
      </c>
      <c r="CE55" s="178">
        <f>IF(CE43&gt;0,Projet!$J$17,0)</f>
        <v>0</v>
      </c>
      <c r="CF55" s="178">
        <f>IF(CF43&gt;0,Projet!$J$17,0)</f>
        <v>0</v>
      </c>
      <c r="CG55" s="178">
        <f>IF(CG43&gt;0,Projet!$J$17,0)</f>
        <v>0</v>
      </c>
      <c r="CH55" s="178">
        <f>IF(CH43&gt;0,Projet!$J$17,0)</f>
        <v>0</v>
      </c>
      <c r="CI55" s="178">
        <f>IF(CI43&gt;0,Projet!$J$17,0)</f>
        <v>0</v>
      </c>
      <c r="CJ55" s="178">
        <f>IF(CJ43&gt;0,Projet!$J$17,0)</f>
        <v>0</v>
      </c>
      <c r="CK55" s="178">
        <f>IF(CK43&gt;0,Projet!$J$17,0)</f>
        <v>0</v>
      </c>
      <c r="CL55" s="178">
        <f>IF(CL43&gt;0,Projet!$J$17,0)</f>
        <v>0</v>
      </c>
      <c r="CM55" s="178">
        <f>IF(CM43&gt;0,Projet!$J$17,0)</f>
        <v>0</v>
      </c>
      <c r="CN55" s="178">
        <f>IF(CN43&gt;0,Projet!$J$17,0)</f>
        <v>0</v>
      </c>
      <c r="CO55" s="178">
        <f>IF(CO43&gt;0,Projet!$J$17,0)</f>
        <v>0</v>
      </c>
      <c r="CP55" s="178">
        <f>IF(CP43&gt;0,Projet!$J$17,0)</f>
        <v>0</v>
      </c>
      <c r="CQ55" s="178">
        <f>IF(CQ43&gt;0,Projet!$J$17,0)</f>
        <v>0</v>
      </c>
      <c r="CR55" s="178">
        <f>IF(CR43&gt;0,Projet!$J$17,0)</f>
        <v>0</v>
      </c>
      <c r="CS55" s="178">
        <f>IF(CS43&gt;0,Projet!$J$17,0)</f>
        <v>0</v>
      </c>
      <c r="CT55" s="178">
        <f>IF(CT43&gt;0,Projet!$J$17,0)</f>
        <v>0</v>
      </c>
      <c r="CU55" s="178">
        <f>IF(CU43&gt;0,Projet!$J$17,0)</f>
        <v>0</v>
      </c>
      <c r="CV55" s="178">
        <f>IF(CV43&gt;0,Projet!$J$17,0)</f>
        <v>0</v>
      </c>
      <c r="CW55" s="178">
        <f>IF(CW43&gt;0,Projet!$J$17,0)</f>
        <v>0</v>
      </c>
      <c r="CX55" s="178">
        <f>IF(CX43&gt;0,Projet!$J$17,0)</f>
        <v>0</v>
      </c>
      <c r="CY55" s="178">
        <f>IF(CY43&gt;0,Projet!$J$17,0)</f>
        <v>0</v>
      </c>
      <c r="CZ55" s="178">
        <f>IF(CZ43&gt;0,Projet!$J$17,0)</f>
        <v>0</v>
      </c>
      <c r="DA55" s="178">
        <f>IF(DA43&gt;0,Projet!$J$17,0)</f>
        <v>0</v>
      </c>
      <c r="DB55" s="178">
        <f>IF(DB43&gt;0,Projet!$J$17,0)</f>
        <v>0</v>
      </c>
      <c r="DC55" s="178">
        <f>IF(DC43&gt;0,Projet!$J$17,0)</f>
        <v>0</v>
      </c>
      <c r="DD55" s="178">
        <f>IF(DD43&gt;0,Projet!$J$17,0)</f>
        <v>0</v>
      </c>
      <c r="DE55" s="178">
        <f>IF(DE43&gt;0,Projet!$J$17,0)</f>
        <v>0</v>
      </c>
      <c r="DF55" s="178">
        <f>IF(DF43&gt;0,Projet!$J$17,0)</f>
        <v>0</v>
      </c>
      <c r="DG55" s="178">
        <f>IF(DG43&gt;0,Projet!$J$17,0)</f>
        <v>0</v>
      </c>
      <c r="DH55" s="178">
        <f>IF(DH43&gt;0,Projet!$J$17,0)</f>
        <v>0</v>
      </c>
      <c r="DI55" s="178">
        <f>IF(DI43&gt;0,Projet!$J$17,0)</f>
        <v>0</v>
      </c>
      <c r="DJ55" s="178">
        <f>IF(DJ43&gt;0,Projet!$J$17,0)</f>
        <v>0</v>
      </c>
      <c r="DK55" s="178">
        <f>IF(DK43&gt;0,Projet!$J$17,0)</f>
        <v>0</v>
      </c>
      <c r="DL55" s="178">
        <f>IF(DL43&gt;0,Projet!$J$17,0)</f>
        <v>0</v>
      </c>
      <c r="DM55" s="178">
        <f>IF(DM43&gt;0,Projet!$J$17,0)</f>
        <v>0</v>
      </c>
      <c r="DN55" s="178">
        <f>IF(DN43&gt;0,Projet!$J$17,0)</f>
        <v>0</v>
      </c>
      <c r="DO55" s="178">
        <f>IF(DO43&gt;0,Projet!$J$17,0)</f>
        <v>0</v>
      </c>
      <c r="DP55" s="178">
        <f>IF(DP43&gt;0,Projet!$J$17,0)</f>
        <v>0</v>
      </c>
      <c r="DQ55" s="178">
        <f>IF(DQ43&gt;0,Projet!$J$17,0)</f>
        <v>0</v>
      </c>
      <c r="DR55" s="178">
        <f>IF(DR43&gt;0,Projet!$J$17,0)</f>
        <v>0</v>
      </c>
      <c r="DS55" s="178">
        <f>IF(DS43&gt;0,Projet!$J$17,0)</f>
        <v>0</v>
      </c>
      <c r="DT55" s="178">
        <f>IF(DT43&gt;0,Projet!$J$17,0)</f>
        <v>0</v>
      </c>
      <c r="DU55" s="178">
        <f>IF(DU43&gt;0,Projet!$J$17,0)</f>
        <v>0</v>
      </c>
      <c r="DV55" s="178">
        <f>IF(DV43&gt;0,Projet!$J$17,0)</f>
        <v>0</v>
      </c>
      <c r="DW55" s="178">
        <f>IF(DW43&gt;0,Projet!$J$17,0)</f>
        <v>0</v>
      </c>
      <c r="DX55" s="178">
        <f>IF(DX43&gt;0,Projet!$J$17,0)</f>
        <v>0</v>
      </c>
      <c r="DY55" s="178">
        <f>IF(DY43&gt;0,Projet!$J$17,0)</f>
        <v>0</v>
      </c>
      <c r="DZ55" s="178">
        <f>IF(DZ43&gt;0,Projet!$J$17,0)</f>
        <v>0</v>
      </c>
      <c r="EA55" s="178">
        <f>IF(EA43&gt;0,Projet!$J$17,0)</f>
        <v>0</v>
      </c>
      <c r="EB55" s="178">
        <f>IF(EB43&gt;0,Projet!$J$17,0)</f>
        <v>0</v>
      </c>
      <c r="EC55" s="178">
        <f>IF(EC43&gt;0,Projet!$J$17,0)</f>
        <v>0</v>
      </c>
      <c r="ED55" s="178">
        <f>IF(ED43&gt;0,Projet!$J$17,0)</f>
        <v>0</v>
      </c>
      <c r="EE55" s="178">
        <f>IF(EE43&gt;0,Projet!$J$17,0)</f>
        <v>0</v>
      </c>
      <c r="EF55" s="178">
        <f>IF(EF43&gt;0,Projet!$J$17,0)</f>
        <v>0</v>
      </c>
      <c r="EG55" s="178">
        <f>IF(EG43&gt;0,Projet!$J$17,0)</f>
        <v>0</v>
      </c>
      <c r="EH55" s="178">
        <f>IF(EH43&gt;0,Projet!$J$17,0)</f>
        <v>0</v>
      </c>
      <c r="EI55" s="178">
        <f>IF(EI43&gt;0,Projet!$J$17,0)</f>
        <v>0</v>
      </c>
      <c r="EJ55" s="178">
        <f>IF(EJ43&gt;0,Projet!$J$17,0)</f>
        <v>0</v>
      </c>
      <c r="EK55" s="178">
        <f>IF(EK43&gt;0,Projet!$J$17,0)</f>
        <v>0</v>
      </c>
      <c r="EL55" s="178">
        <f>IF(EL43&gt;0,Projet!$J$17,0)</f>
        <v>0</v>
      </c>
      <c r="EM55" s="178">
        <f>IF(EM43&gt;0,Projet!$J$17,0)</f>
        <v>0</v>
      </c>
      <c r="EN55" s="178">
        <f>IF(EN43&gt;0,Projet!$J$17,0)</f>
        <v>0</v>
      </c>
      <c r="EO55" s="178">
        <f>IF(EO43&gt;0,Projet!$J$17,0)</f>
        <v>0</v>
      </c>
      <c r="EP55" s="178">
        <f>IF(EP43&gt;0,Projet!$J$17,0)</f>
        <v>0</v>
      </c>
      <c r="EQ55" s="178">
        <f>IF(EQ43&gt;0,Projet!$J$17,0)</f>
        <v>0</v>
      </c>
      <c r="ER55" s="178">
        <f>IF(ER43&gt;0,Projet!$J$17,0)</f>
        <v>0</v>
      </c>
      <c r="ES55" s="178">
        <f>IF(ES43&gt;0,Projet!$J$17,0)</f>
        <v>0</v>
      </c>
      <c r="ET55" s="178">
        <f>IF(ET43&gt;0,Projet!$J$17,0)</f>
        <v>0</v>
      </c>
      <c r="EU55" s="178">
        <f>IF(EU43&gt;0,Projet!$J$17,0)</f>
        <v>0</v>
      </c>
      <c r="EV55" s="178">
        <f>IF(EV43&gt;0,Projet!$J$17,0)</f>
        <v>0</v>
      </c>
      <c r="EW55" s="178">
        <f>IF(EW43&gt;0,Projet!$J$17,0)</f>
        <v>0</v>
      </c>
      <c r="EX55" s="178">
        <f>IF(EX43&gt;0,Projet!$J$17,0)</f>
        <v>0</v>
      </c>
      <c r="EY55" s="178">
        <f>IF(EY43&gt;0,Projet!$J$17,0)</f>
        <v>0</v>
      </c>
      <c r="EZ55" s="178">
        <f>IF(EZ43&gt;0,Projet!$J$17,0)</f>
        <v>0</v>
      </c>
      <c r="FA55" s="178">
        <f>IF(FA43&gt;0,Projet!$J$17,0)</f>
        <v>0</v>
      </c>
      <c r="FB55" s="178">
        <f>IF(FB43&gt;0,Projet!$J$17,0)</f>
        <v>0</v>
      </c>
      <c r="FC55" s="178">
        <f>IF(FC43&gt;0,Projet!$J$17,0)</f>
        <v>0</v>
      </c>
      <c r="FD55" s="178">
        <f>IF(FD43&gt;0,Projet!$J$17,0)</f>
        <v>0</v>
      </c>
      <c r="FE55" s="178">
        <f>IF(FE43&gt;0,Projet!$J$17,0)</f>
        <v>0</v>
      </c>
      <c r="FF55" s="178">
        <f>IF(FF43&gt;0,Projet!$J$17,0)</f>
        <v>0</v>
      </c>
      <c r="FG55" s="178">
        <f>IF(FG43&gt;0,Projet!$J$17,0)</f>
        <v>0</v>
      </c>
      <c r="FH55" s="178">
        <f>IF(FH43&gt;0,Projet!$J$17,0)</f>
        <v>0</v>
      </c>
      <c r="FI55" s="178">
        <f>IF(FI43&gt;0,Projet!$J$17,0)</f>
        <v>0</v>
      </c>
      <c r="FJ55" s="178">
        <f>IF(FJ43&gt;0,Projet!$J$17,0)</f>
        <v>0</v>
      </c>
      <c r="FK55" s="178">
        <f>IF(FK43&gt;0,Projet!$J$17,0)</f>
        <v>0</v>
      </c>
      <c r="FL55" s="178">
        <f>IF(FL43&gt;0,Projet!$J$17,0)</f>
        <v>0</v>
      </c>
      <c r="FM55" s="178">
        <f>IF(FM43&gt;0,Projet!$J$17,0)</f>
        <v>0</v>
      </c>
      <c r="FN55" s="178">
        <f>IF(FN43&gt;0,Projet!$J$17,0)</f>
        <v>0</v>
      </c>
      <c r="FO55" s="178">
        <f>IF(FO43&gt;0,Projet!$J$17,0)</f>
        <v>0</v>
      </c>
      <c r="FP55" s="178">
        <f>IF(FP43&gt;0,Projet!$J$17,0)</f>
        <v>0</v>
      </c>
      <c r="FQ55" s="178">
        <f>IF(FQ43&gt;0,Projet!$J$17,0)</f>
        <v>0</v>
      </c>
      <c r="FR55" s="178">
        <f>IF(FR43&gt;0,Projet!$J$17,0)</f>
        <v>0</v>
      </c>
      <c r="FS55" s="178">
        <f>IF(FS43&gt;0,Projet!$J$17,0)</f>
        <v>0</v>
      </c>
      <c r="FT55" s="178">
        <f>IF(FT43&gt;0,Projet!$J$17,0)</f>
        <v>0</v>
      </c>
      <c r="FU55" s="178">
        <f>IF(FU43&gt;0,Projet!$J$17,0)</f>
        <v>0</v>
      </c>
      <c r="FV55" s="178">
        <f>IF(FV43&gt;0,Projet!$J$17,0)</f>
        <v>0</v>
      </c>
      <c r="FW55" s="178">
        <f>IF(FW43&gt;0,Projet!$J$17,0)</f>
        <v>0</v>
      </c>
      <c r="FX55" s="178">
        <f>IF(FX43&gt;0,Projet!$J$17,0)</f>
        <v>0</v>
      </c>
      <c r="FY55" s="178">
        <f>IF(FY43&gt;0,Projet!$J$17,0)</f>
        <v>0</v>
      </c>
      <c r="FZ55" s="178">
        <f>IF(FZ43&gt;0,Projet!$J$17,0)</f>
        <v>0</v>
      </c>
      <c r="GA55" s="178">
        <f>IF(GA43&gt;0,Projet!$J$17,0)</f>
        <v>0</v>
      </c>
      <c r="GB55" s="178">
        <f>IF(GB43&gt;0,Projet!$J$17,0)</f>
        <v>0</v>
      </c>
      <c r="GC55" s="178">
        <f>IF(GC43&gt;0,Projet!$J$17,0)</f>
        <v>0</v>
      </c>
      <c r="GD55" s="178">
        <f>IF(GD43&gt;0,Projet!$J$17,0)</f>
        <v>0</v>
      </c>
      <c r="GE55" s="178">
        <f>IF(GE43&gt;0,Projet!$J$17,0)</f>
        <v>0</v>
      </c>
      <c r="GF55" s="178">
        <f>IF(GF43&gt;0,Projet!$J$17,0)</f>
        <v>0</v>
      </c>
    </row>
    <row r="56">
      <c r="A56" s="149"/>
      <c r="B56" s="149"/>
      <c r="C56" s="180">
        <v>2.0</v>
      </c>
      <c r="D56" s="20" t="s">
        <v>192</v>
      </c>
      <c r="E56" s="50" t="s">
        <v>91</v>
      </c>
      <c r="G56" s="178">
        <f t="shared" ref="G56:GF56" si="25">SUMPRODUCT(G44:G46,G53:G55)</f>
        <v>0</v>
      </c>
      <c r="H56" s="178">
        <f t="shared" si="25"/>
        <v>0</v>
      </c>
      <c r="I56" s="178">
        <f t="shared" si="25"/>
        <v>0</v>
      </c>
      <c r="J56" s="178">
        <f t="shared" si="25"/>
        <v>0</v>
      </c>
      <c r="K56" s="178">
        <f t="shared" si="25"/>
        <v>0</v>
      </c>
      <c r="L56" s="178">
        <f t="shared" si="25"/>
        <v>0</v>
      </c>
      <c r="M56" s="178">
        <f t="shared" si="25"/>
        <v>0</v>
      </c>
      <c r="N56" s="178">
        <f t="shared" si="25"/>
        <v>0</v>
      </c>
      <c r="O56" s="178">
        <f t="shared" si="25"/>
        <v>0</v>
      </c>
      <c r="P56" s="178">
        <f t="shared" si="25"/>
        <v>0</v>
      </c>
      <c r="Q56" s="178">
        <f t="shared" si="25"/>
        <v>0</v>
      </c>
      <c r="R56" s="178">
        <f t="shared" si="25"/>
        <v>0</v>
      </c>
      <c r="S56" s="178">
        <f t="shared" si="25"/>
        <v>0</v>
      </c>
      <c r="T56" s="178">
        <f t="shared" si="25"/>
        <v>0</v>
      </c>
      <c r="U56" s="178">
        <f t="shared" si="25"/>
        <v>0</v>
      </c>
      <c r="V56" s="178">
        <f t="shared" si="25"/>
        <v>0</v>
      </c>
      <c r="W56" s="178">
        <f t="shared" si="25"/>
        <v>0</v>
      </c>
      <c r="X56" s="178">
        <f t="shared" si="25"/>
        <v>0</v>
      </c>
      <c r="Y56" s="178">
        <f t="shared" si="25"/>
        <v>0</v>
      </c>
      <c r="Z56" s="178">
        <f t="shared" si="25"/>
        <v>0</v>
      </c>
      <c r="AA56" s="178">
        <f t="shared" si="25"/>
        <v>0</v>
      </c>
      <c r="AB56" s="178">
        <f t="shared" si="25"/>
        <v>0</v>
      </c>
      <c r="AC56" s="178">
        <f t="shared" si="25"/>
        <v>0</v>
      </c>
      <c r="AD56" s="178">
        <f t="shared" si="25"/>
        <v>0</v>
      </c>
      <c r="AE56" s="178">
        <f t="shared" si="25"/>
        <v>0</v>
      </c>
      <c r="AF56" s="178">
        <f t="shared" si="25"/>
        <v>0</v>
      </c>
      <c r="AG56" s="178">
        <f t="shared" si="25"/>
        <v>0</v>
      </c>
      <c r="AH56" s="178">
        <f t="shared" si="25"/>
        <v>0</v>
      </c>
      <c r="AI56" s="178">
        <f t="shared" si="25"/>
        <v>0</v>
      </c>
      <c r="AJ56" s="178">
        <f t="shared" si="25"/>
        <v>0</v>
      </c>
      <c r="AK56" s="178">
        <f t="shared" si="25"/>
        <v>0</v>
      </c>
      <c r="AL56" s="178">
        <f t="shared" si="25"/>
        <v>0</v>
      </c>
      <c r="AM56" s="178">
        <f t="shared" si="25"/>
        <v>0</v>
      </c>
      <c r="AN56" s="178">
        <f t="shared" si="25"/>
        <v>0</v>
      </c>
      <c r="AO56" s="178">
        <f t="shared" si="25"/>
        <v>0</v>
      </c>
      <c r="AP56" s="178">
        <f t="shared" si="25"/>
        <v>0</v>
      </c>
      <c r="AQ56" s="178">
        <f t="shared" si="25"/>
        <v>0</v>
      </c>
      <c r="AR56" s="178">
        <f t="shared" si="25"/>
        <v>0</v>
      </c>
      <c r="AS56" s="178">
        <f t="shared" si="25"/>
        <v>0</v>
      </c>
      <c r="AT56" s="178">
        <f t="shared" si="25"/>
        <v>0</v>
      </c>
      <c r="AU56" s="178">
        <f t="shared" si="25"/>
        <v>0</v>
      </c>
      <c r="AV56" s="178">
        <f t="shared" si="25"/>
        <v>0</v>
      </c>
      <c r="AW56" s="178">
        <f t="shared" si="25"/>
        <v>0</v>
      </c>
      <c r="AX56" s="178">
        <f t="shared" si="25"/>
        <v>0</v>
      </c>
      <c r="AY56" s="178">
        <f t="shared" si="25"/>
        <v>0</v>
      </c>
      <c r="AZ56" s="178">
        <f t="shared" si="25"/>
        <v>0</v>
      </c>
      <c r="BA56" s="178">
        <f t="shared" si="25"/>
        <v>0</v>
      </c>
      <c r="BB56" s="178">
        <f t="shared" si="25"/>
        <v>0</v>
      </c>
      <c r="BC56" s="178">
        <f t="shared" si="25"/>
        <v>0</v>
      </c>
      <c r="BD56" s="178">
        <f t="shared" si="25"/>
        <v>0</v>
      </c>
      <c r="BE56" s="178">
        <f t="shared" si="25"/>
        <v>0</v>
      </c>
      <c r="BF56" s="178">
        <f t="shared" si="25"/>
        <v>0</v>
      </c>
      <c r="BG56" s="178">
        <f t="shared" si="25"/>
        <v>0</v>
      </c>
      <c r="BH56" s="178">
        <f t="shared" si="25"/>
        <v>0</v>
      </c>
      <c r="BI56" s="178">
        <f t="shared" si="25"/>
        <v>0</v>
      </c>
      <c r="BJ56" s="178">
        <f t="shared" si="25"/>
        <v>0</v>
      </c>
      <c r="BK56" s="178">
        <f t="shared" si="25"/>
        <v>0</v>
      </c>
      <c r="BL56" s="178">
        <f t="shared" si="25"/>
        <v>0</v>
      </c>
      <c r="BM56" s="178">
        <f t="shared" si="25"/>
        <v>0</v>
      </c>
      <c r="BN56" s="178">
        <f t="shared" si="25"/>
        <v>0</v>
      </c>
      <c r="BO56" s="178">
        <f t="shared" si="25"/>
        <v>0</v>
      </c>
      <c r="BP56" s="178">
        <f t="shared" si="25"/>
        <v>0</v>
      </c>
      <c r="BQ56" s="178">
        <f t="shared" si="25"/>
        <v>0</v>
      </c>
      <c r="BR56" s="178">
        <f t="shared" si="25"/>
        <v>0</v>
      </c>
      <c r="BS56" s="178">
        <f t="shared" si="25"/>
        <v>0</v>
      </c>
      <c r="BT56" s="178">
        <f t="shared" si="25"/>
        <v>0</v>
      </c>
      <c r="BU56" s="178">
        <f t="shared" si="25"/>
        <v>0</v>
      </c>
      <c r="BV56" s="178">
        <f t="shared" si="25"/>
        <v>0</v>
      </c>
      <c r="BW56" s="178">
        <f t="shared" si="25"/>
        <v>0</v>
      </c>
      <c r="BX56" s="178">
        <f t="shared" si="25"/>
        <v>0</v>
      </c>
      <c r="BY56" s="178">
        <f t="shared" si="25"/>
        <v>0</v>
      </c>
      <c r="BZ56" s="178">
        <f t="shared" si="25"/>
        <v>0</v>
      </c>
      <c r="CA56" s="178">
        <f t="shared" si="25"/>
        <v>0</v>
      </c>
      <c r="CB56" s="178">
        <f t="shared" si="25"/>
        <v>0</v>
      </c>
      <c r="CC56" s="178">
        <f t="shared" si="25"/>
        <v>0</v>
      </c>
      <c r="CD56" s="178">
        <f t="shared" si="25"/>
        <v>0</v>
      </c>
      <c r="CE56" s="178">
        <f t="shared" si="25"/>
        <v>0</v>
      </c>
      <c r="CF56" s="178">
        <f t="shared" si="25"/>
        <v>0</v>
      </c>
      <c r="CG56" s="178">
        <f t="shared" si="25"/>
        <v>0</v>
      </c>
      <c r="CH56" s="178">
        <f t="shared" si="25"/>
        <v>0</v>
      </c>
      <c r="CI56" s="178">
        <f t="shared" si="25"/>
        <v>0</v>
      </c>
      <c r="CJ56" s="178">
        <f t="shared" si="25"/>
        <v>0</v>
      </c>
      <c r="CK56" s="178">
        <f t="shared" si="25"/>
        <v>0</v>
      </c>
      <c r="CL56" s="178">
        <f t="shared" si="25"/>
        <v>0</v>
      </c>
      <c r="CM56" s="178">
        <f t="shared" si="25"/>
        <v>0</v>
      </c>
      <c r="CN56" s="178">
        <f t="shared" si="25"/>
        <v>0</v>
      </c>
      <c r="CO56" s="178">
        <f t="shared" si="25"/>
        <v>0</v>
      </c>
      <c r="CP56" s="178">
        <f t="shared" si="25"/>
        <v>0</v>
      </c>
      <c r="CQ56" s="178">
        <f t="shared" si="25"/>
        <v>0</v>
      </c>
      <c r="CR56" s="178">
        <f t="shared" si="25"/>
        <v>0</v>
      </c>
      <c r="CS56" s="178">
        <f t="shared" si="25"/>
        <v>0</v>
      </c>
      <c r="CT56" s="178">
        <f t="shared" si="25"/>
        <v>0</v>
      </c>
      <c r="CU56" s="178">
        <f t="shared" si="25"/>
        <v>0</v>
      </c>
      <c r="CV56" s="178">
        <f t="shared" si="25"/>
        <v>0</v>
      </c>
      <c r="CW56" s="178">
        <f t="shared" si="25"/>
        <v>0</v>
      </c>
      <c r="CX56" s="178">
        <f t="shared" si="25"/>
        <v>0</v>
      </c>
      <c r="CY56" s="178">
        <f t="shared" si="25"/>
        <v>0</v>
      </c>
      <c r="CZ56" s="178">
        <f t="shared" si="25"/>
        <v>0</v>
      </c>
      <c r="DA56" s="178">
        <f t="shared" si="25"/>
        <v>0</v>
      </c>
      <c r="DB56" s="178">
        <f t="shared" si="25"/>
        <v>0</v>
      </c>
      <c r="DC56" s="178">
        <f t="shared" si="25"/>
        <v>0</v>
      </c>
      <c r="DD56" s="178">
        <f t="shared" si="25"/>
        <v>0</v>
      </c>
      <c r="DE56" s="178">
        <f t="shared" si="25"/>
        <v>0</v>
      </c>
      <c r="DF56" s="178">
        <f t="shared" si="25"/>
        <v>0</v>
      </c>
      <c r="DG56" s="178">
        <f t="shared" si="25"/>
        <v>0</v>
      </c>
      <c r="DH56" s="178">
        <f t="shared" si="25"/>
        <v>0</v>
      </c>
      <c r="DI56" s="178">
        <f t="shared" si="25"/>
        <v>0</v>
      </c>
      <c r="DJ56" s="178">
        <f t="shared" si="25"/>
        <v>0</v>
      </c>
      <c r="DK56" s="178">
        <f t="shared" si="25"/>
        <v>0</v>
      </c>
      <c r="DL56" s="178">
        <f t="shared" si="25"/>
        <v>0</v>
      </c>
      <c r="DM56" s="178">
        <f t="shared" si="25"/>
        <v>0</v>
      </c>
      <c r="DN56" s="178">
        <f t="shared" si="25"/>
        <v>0</v>
      </c>
      <c r="DO56" s="178">
        <f t="shared" si="25"/>
        <v>0</v>
      </c>
      <c r="DP56" s="178">
        <f t="shared" si="25"/>
        <v>0</v>
      </c>
      <c r="DQ56" s="178">
        <f t="shared" si="25"/>
        <v>0</v>
      </c>
      <c r="DR56" s="178">
        <f t="shared" si="25"/>
        <v>0</v>
      </c>
      <c r="DS56" s="178">
        <f t="shared" si="25"/>
        <v>0</v>
      </c>
      <c r="DT56" s="178">
        <f t="shared" si="25"/>
        <v>0</v>
      </c>
      <c r="DU56" s="178">
        <f t="shared" si="25"/>
        <v>0</v>
      </c>
      <c r="DV56" s="178">
        <f t="shared" si="25"/>
        <v>0</v>
      </c>
      <c r="DW56" s="178">
        <f t="shared" si="25"/>
        <v>0</v>
      </c>
      <c r="DX56" s="178">
        <f t="shared" si="25"/>
        <v>0</v>
      </c>
      <c r="DY56" s="178">
        <f t="shared" si="25"/>
        <v>0</v>
      </c>
      <c r="DZ56" s="178">
        <f t="shared" si="25"/>
        <v>0</v>
      </c>
      <c r="EA56" s="178">
        <f t="shared" si="25"/>
        <v>0</v>
      </c>
      <c r="EB56" s="178">
        <f t="shared" si="25"/>
        <v>0</v>
      </c>
      <c r="EC56" s="178">
        <f t="shared" si="25"/>
        <v>0</v>
      </c>
      <c r="ED56" s="178">
        <f t="shared" si="25"/>
        <v>0</v>
      </c>
      <c r="EE56" s="178">
        <f t="shared" si="25"/>
        <v>0</v>
      </c>
      <c r="EF56" s="178">
        <f t="shared" si="25"/>
        <v>0</v>
      </c>
      <c r="EG56" s="178">
        <f t="shared" si="25"/>
        <v>0</v>
      </c>
      <c r="EH56" s="178">
        <f t="shared" si="25"/>
        <v>0</v>
      </c>
      <c r="EI56" s="178">
        <f t="shared" si="25"/>
        <v>0</v>
      </c>
      <c r="EJ56" s="178">
        <f t="shared" si="25"/>
        <v>0</v>
      </c>
      <c r="EK56" s="178">
        <f t="shared" si="25"/>
        <v>0</v>
      </c>
      <c r="EL56" s="178">
        <f t="shared" si="25"/>
        <v>0</v>
      </c>
      <c r="EM56" s="178">
        <f t="shared" si="25"/>
        <v>0</v>
      </c>
      <c r="EN56" s="178">
        <f t="shared" si="25"/>
        <v>0</v>
      </c>
      <c r="EO56" s="178">
        <f t="shared" si="25"/>
        <v>0</v>
      </c>
      <c r="EP56" s="178">
        <f t="shared" si="25"/>
        <v>0</v>
      </c>
      <c r="EQ56" s="178">
        <f t="shared" si="25"/>
        <v>0</v>
      </c>
      <c r="ER56" s="178">
        <f t="shared" si="25"/>
        <v>0</v>
      </c>
      <c r="ES56" s="178">
        <f t="shared" si="25"/>
        <v>0</v>
      </c>
      <c r="ET56" s="178">
        <f t="shared" si="25"/>
        <v>0</v>
      </c>
      <c r="EU56" s="178">
        <f t="shared" si="25"/>
        <v>0</v>
      </c>
      <c r="EV56" s="178">
        <f t="shared" si="25"/>
        <v>0</v>
      </c>
      <c r="EW56" s="178">
        <f t="shared" si="25"/>
        <v>0</v>
      </c>
      <c r="EX56" s="178">
        <f t="shared" si="25"/>
        <v>0</v>
      </c>
      <c r="EY56" s="178">
        <f t="shared" si="25"/>
        <v>0</v>
      </c>
      <c r="EZ56" s="178">
        <f t="shared" si="25"/>
        <v>0</v>
      </c>
      <c r="FA56" s="178">
        <f t="shared" si="25"/>
        <v>0</v>
      </c>
      <c r="FB56" s="178">
        <f t="shared" si="25"/>
        <v>0</v>
      </c>
      <c r="FC56" s="178">
        <f t="shared" si="25"/>
        <v>0</v>
      </c>
      <c r="FD56" s="178">
        <f t="shared" si="25"/>
        <v>0</v>
      </c>
      <c r="FE56" s="178">
        <f t="shared" si="25"/>
        <v>0</v>
      </c>
      <c r="FF56" s="178">
        <f t="shared" si="25"/>
        <v>0</v>
      </c>
      <c r="FG56" s="178">
        <f t="shared" si="25"/>
        <v>0</v>
      </c>
      <c r="FH56" s="178">
        <f t="shared" si="25"/>
        <v>0</v>
      </c>
      <c r="FI56" s="178">
        <f t="shared" si="25"/>
        <v>0</v>
      </c>
      <c r="FJ56" s="178">
        <f t="shared" si="25"/>
        <v>0</v>
      </c>
      <c r="FK56" s="178">
        <f t="shared" si="25"/>
        <v>0</v>
      </c>
      <c r="FL56" s="178">
        <f t="shared" si="25"/>
        <v>0</v>
      </c>
      <c r="FM56" s="178">
        <f t="shared" si="25"/>
        <v>0</v>
      </c>
      <c r="FN56" s="178">
        <f t="shared" si="25"/>
        <v>0</v>
      </c>
      <c r="FO56" s="178">
        <f t="shared" si="25"/>
        <v>0</v>
      </c>
      <c r="FP56" s="178">
        <f t="shared" si="25"/>
        <v>0</v>
      </c>
      <c r="FQ56" s="178">
        <f t="shared" si="25"/>
        <v>0</v>
      </c>
      <c r="FR56" s="178">
        <f t="shared" si="25"/>
        <v>0</v>
      </c>
      <c r="FS56" s="178">
        <f t="shared" si="25"/>
        <v>0</v>
      </c>
      <c r="FT56" s="178">
        <f t="shared" si="25"/>
        <v>0</v>
      </c>
      <c r="FU56" s="178">
        <f t="shared" si="25"/>
        <v>0</v>
      </c>
      <c r="FV56" s="178">
        <f t="shared" si="25"/>
        <v>0</v>
      </c>
      <c r="FW56" s="178">
        <f t="shared" si="25"/>
        <v>0</v>
      </c>
      <c r="FX56" s="178">
        <f t="shared" si="25"/>
        <v>0</v>
      </c>
      <c r="FY56" s="178">
        <f t="shared" si="25"/>
        <v>0</v>
      </c>
      <c r="FZ56" s="178">
        <f t="shared" si="25"/>
        <v>0</v>
      </c>
      <c r="GA56" s="178">
        <f t="shared" si="25"/>
        <v>0</v>
      </c>
      <c r="GB56" s="178">
        <f t="shared" si="25"/>
        <v>0</v>
      </c>
      <c r="GC56" s="178">
        <f t="shared" si="25"/>
        <v>0</v>
      </c>
      <c r="GD56" s="178">
        <f t="shared" si="25"/>
        <v>0</v>
      </c>
      <c r="GE56" s="178">
        <f t="shared" si="25"/>
        <v>0</v>
      </c>
      <c r="GF56" s="178">
        <f t="shared" si="25"/>
        <v>0</v>
      </c>
    </row>
    <row r="57">
      <c r="A57" s="149"/>
      <c r="B57" s="149"/>
      <c r="C57" s="149"/>
    </row>
    <row r="58">
      <c r="A58" s="149"/>
      <c r="B58" s="149"/>
      <c r="C58" s="191">
        <v>3.0</v>
      </c>
      <c r="D58" s="104" t="s">
        <v>48</v>
      </c>
      <c r="E58" s="105" t="str">
        <f>Projet!E18</f>
        <v/>
      </c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7"/>
      <c r="BG58" s="157"/>
      <c r="BH58" s="157"/>
      <c r="BI58" s="157"/>
      <c r="BJ58" s="157"/>
      <c r="BK58" s="157"/>
      <c r="BL58" s="157"/>
      <c r="BM58" s="157"/>
      <c r="BN58" s="157"/>
      <c r="BO58" s="157"/>
      <c r="BP58" s="157"/>
      <c r="BQ58" s="157"/>
      <c r="BR58" s="157"/>
      <c r="BS58" s="157"/>
      <c r="BT58" s="157"/>
      <c r="BU58" s="157"/>
      <c r="BV58" s="157"/>
      <c r="BW58" s="157"/>
      <c r="BX58" s="157"/>
      <c r="BY58" s="157"/>
      <c r="BZ58" s="157"/>
      <c r="CA58" s="157"/>
      <c r="CB58" s="157"/>
      <c r="CC58" s="157"/>
      <c r="CD58" s="157"/>
      <c r="CE58" s="157"/>
      <c r="CF58" s="157"/>
      <c r="CG58" s="157"/>
      <c r="CH58" s="157"/>
      <c r="CI58" s="157"/>
      <c r="CJ58" s="157"/>
      <c r="CK58" s="157"/>
      <c r="CL58" s="157"/>
      <c r="CM58" s="157"/>
      <c r="CN58" s="157"/>
      <c r="CO58" s="157"/>
      <c r="CP58" s="157"/>
      <c r="CQ58" s="157"/>
      <c r="CR58" s="157"/>
      <c r="CS58" s="157"/>
      <c r="CT58" s="157"/>
      <c r="CU58" s="157"/>
      <c r="CV58" s="157"/>
      <c r="CW58" s="157"/>
      <c r="CX58" s="157"/>
      <c r="CY58" s="157"/>
      <c r="CZ58" s="157"/>
      <c r="DA58" s="157"/>
      <c r="DB58" s="157"/>
      <c r="DC58" s="157"/>
      <c r="DD58" s="157"/>
      <c r="DE58" s="157"/>
      <c r="DF58" s="157"/>
      <c r="DG58" s="157"/>
      <c r="DH58" s="157"/>
      <c r="DI58" s="157"/>
      <c r="DJ58" s="157"/>
      <c r="DK58" s="157"/>
      <c r="DL58" s="157"/>
      <c r="DM58" s="157"/>
      <c r="DN58" s="157"/>
      <c r="DO58" s="157"/>
      <c r="DP58" s="157"/>
      <c r="DQ58" s="157"/>
      <c r="DR58" s="157"/>
      <c r="DS58" s="157"/>
      <c r="DT58" s="157"/>
      <c r="DU58" s="157"/>
      <c r="DV58" s="157"/>
      <c r="DW58" s="157"/>
      <c r="DX58" s="157"/>
      <c r="DY58" s="157"/>
      <c r="DZ58" s="157"/>
      <c r="EA58" s="157"/>
      <c r="EB58" s="157"/>
      <c r="EC58" s="157"/>
      <c r="ED58" s="157"/>
      <c r="EE58" s="157"/>
      <c r="EF58" s="157"/>
      <c r="EG58" s="157"/>
      <c r="EH58" s="157"/>
      <c r="EI58" s="157"/>
      <c r="EJ58" s="157"/>
      <c r="EK58" s="157"/>
      <c r="EL58" s="157"/>
      <c r="EM58" s="157"/>
      <c r="EN58" s="157"/>
      <c r="EO58" s="157"/>
      <c r="EP58" s="157"/>
      <c r="EQ58" s="157"/>
      <c r="ER58" s="157"/>
      <c r="ES58" s="157"/>
      <c r="ET58" s="157"/>
      <c r="EU58" s="157"/>
      <c r="EV58" s="157"/>
      <c r="EW58" s="157"/>
      <c r="EX58" s="157"/>
      <c r="EY58" s="157"/>
      <c r="EZ58" s="157"/>
      <c r="FA58" s="157"/>
      <c r="FB58" s="157"/>
      <c r="FC58" s="157"/>
      <c r="FD58" s="157"/>
      <c r="FE58" s="157"/>
      <c r="FF58" s="157"/>
      <c r="FG58" s="157"/>
      <c r="FH58" s="157"/>
      <c r="FI58" s="157"/>
      <c r="FJ58" s="157"/>
      <c r="FK58" s="157"/>
      <c r="FL58" s="157"/>
      <c r="FM58" s="157"/>
      <c r="FN58" s="157"/>
      <c r="FO58" s="157"/>
      <c r="FP58" s="157"/>
      <c r="FQ58" s="157"/>
      <c r="FR58" s="157"/>
      <c r="FS58" s="157"/>
      <c r="FT58" s="157"/>
      <c r="FU58" s="157"/>
      <c r="FV58" s="157"/>
      <c r="FW58" s="157"/>
      <c r="FX58" s="157"/>
      <c r="FY58" s="157"/>
      <c r="FZ58" s="157"/>
      <c r="GA58" s="157"/>
      <c r="GB58" s="157"/>
      <c r="GC58" s="157"/>
      <c r="GD58" s="157"/>
      <c r="GE58" s="157"/>
      <c r="GF58" s="158" t="s">
        <v>179</v>
      </c>
    </row>
    <row r="59">
      <c r="A59" s="149"/>
      <c r="B59" s="149"/>
      <c r="C59" s="191">
        <v>3.0</v>
      </c>
      <c r="D59" s="20" t="str">
        <f>"Proportion "&amp;D58</f>
        <v>Proportion Essence 3</v>
      </c>
      <c r="E59" s="181">
        <f>Projet!F18</f>
        <v>0</v>
      </c>
    </row>
    <row r="60">
      <c r="A60" s="149"/>
      <c r="B60" s="149"/>
      <c r="C60" s="191">
        <v>3.0</v>
      </c>
      <c r="D60" s="66" t="s">
        <v>180</v>
      </c>
      <c r="E60" s="66"/>
    </row>
    <row r="61">
      <c r="A61" s="149"/>
      <c r="B61" s="149"/>
      <c r="C61" s="191">
        <v>3.0</v>
      </c>
      <c r="D61" s="20" t="s">
        <v>177</v>
      </c>
      <c r="E61" s="50" t="s">
        <v>178</v>
      </c>
      <c r="G61" s="162"/>
      <c r="H61" s="161">
        <f t="shared" ref="H61:GF61" si="26">H62-G62+G68</f>
        <v>0</v>
      </c>
      <c r="I61" s="161">
        <f t="shared" si="26"/>
        <v>0</v>
      </c>
      <c r="J61" s="161">
        <f t="shared" si="26"/>
        <v>0</v>
      </c>
      <c r="K61" s="161">
        <f t="shared" si="26"/>
        <v>0</v>
      </c>
      <c r="L61" s="161">
        <f t="shared" si="26"/>
        <v>0</v>
      </c>
      <c r="M61" s="161">
        <f t="shared" si="26"/>
        <v>0</v>
      </c>
      <c r="N61" s="161">
        <f t="shared" si="26"/>
        <v>0</v>
      </c>
      <c r="O61" s="161">
        <f t="shared" si="26"/>
        <v>0</v>
      </c>
      <c r="P61" s="161">
        <f t="shared" si="26"/>
        <v>0</v>
      </c>
      <c r="Q61" s="161">
        <f t="shared" si="26"/>
        <v>0</v>
      </c>
      <c r="R61" s="161">
        <f t="shared" si="26"/>
        <v>0</v>
      </c>
      <c r="S61" s="161">
        <f t="shared" si="26"/>
        <v>0</v>
      </c>
      <c r="T61" s="161">
        <f t="shared" si="26"/>
        <v>0</v>
      </c>
      <c r="U61" s="161">
        <f t="shared" si="26"/>
        <v>0</v>
      </c>
      <c r="V61" s="161">
        <f t="shared" si="26"/>
        <v>0</v>
      </c>
      <c r="W61" s="161">
        <f t="shared" si="26"/>
        <v>0</v>
      </c>
      <c r="X61" s="161">
        <f t="shared" si="26"/>
        <v>0</v>
      </c>
      <c r="Y61" s="161">
        <f t="shared" si="26"/>
        <v>0</v>
      </c>
      <c r="Z61" s="161">
        <f t="shared" si="26"/>
        <v>0</v>
      </c>
      <c r="AA61" s="161">
        <f t="shared" si="26"/>
        <v>0</v>
      </c>
      <c r="AB61" s="161">
        <f t="shared" si="26"/>
        <v>0</v>
      </c>
      <c r="AC61" s="161">
        <f t="shared" si="26"/>
        <v>0</v>
      </c>
      <c r="AD61" s="161">
        <f t="shared" si="26"/>
        <v>0</v>
      </c>
      <c r="AE61" s="161">
        <f t="shared" si="26"/>
        <v>0</v>
      </c>
      <c r="AF61" s="161">
        <f t="shared" si="26"/>
        <v>0</v>
      </c>
      <c r="AG61" s="161">
        <f t="shared" si="26"/>
        <v>0</v>
      </c>
      <c r="AH61" s="161">
        <f t="shared" si="26"/>
        <v>0</v>
      </c>
      <c r="AI61" s="161">
        <f t="shared" si="26"/>
        <v>0</v>
      </c>
      <c r="AJ61" s="161">
        <f t="shared" si="26"/>
        <v>0</v>
      </c>
      <c r="AK61" s="161">
        <f t="shared" si="26"/>
        <v>0</v>
      </c>
      <c r="AL61" s="161">
        <f t="shared" si="26"/>
        <v>0</v>
      </c>
      <c r="AM61" s="161">
        <f t="shared" si="26"/>
        <v>0</v>
      </c>
      <c r="AN61" s="161">
        <f t="shared" si="26"/>
        <v>0</v>
      </c>
      <c r="AO61" s="161">
        <f t="shared" si="26"/>
        <v>0</v>
      </c>
      <c r="AP61" s="161">
        <f t="shared" si="26"/>
        <v>0</v>
      </c>
      <c r="AQ61" s="161">
        <f t="shared" si="26"/>
        <v>0</v>
      </c>
      <c r="AR61" s="161">
        <f t="shared" si="26"/>
        <v>0</v>
      </c>
      <c r="AS61" s="161">
        <f t="shared" si="26"/>
        <v>0</v>
      </c>
      <c r="AT61" s="161">
        <f t="shared" si="26"/>
        <v>0</v>
      </c>
      <c r="AU61" s="161">
        <f t="shared" si="26"/>
        <v>0</v>
      </c>
      <c r="AV61" s="161">
        <f t="shared" si="26"/>
        <v>0</v>
      </c>
      <c r="AW61" s="161">
        <f t="shared" si="26"/>
        <v>0</v>
      </c>
      <c r="AX61" s="161">
        <f t="shared" si="26"/>
        <v>0</v>
      </c>
      <c r="AY61" s="161">
        <f t="shared" si="26"/>
        <v>0</v>
      </c>
      <c r="AZ61" s="161">
        <f t="shared" si="26"/>
        <v>0</v>
      </c>
      <c r="BA61" s="161">
        <f t="shared" si="26"/>
        <v>0</v>
      </c>
      <c r="BB61" s="161">
        <f t="shared" si="26"/>
        <v>0</v>
      </c>
      <c r="BC61" s="161">
        <f t="shared" si="26"/>
        <v>0</v>
      </c>
      <c r="BD61" s="161">
        <f t="shared" si="26"/>
        <v>0</v>
      </c>
      <c r="BE61" s="161">
        <f t="shared" si="26"/>
        <v>0</v>
      </c>
      <c r="BF61" s="161">
        <f t="shared" si="26"/>
        <v>0</v>
      </c>
      <c r="BG61" s="161">
        <f t="shared" si="26"/>
        <v>0</v>
      </c>
      <c r="BH61" s="161">
        <f t="shared" si="26"/>
        <v>0</v>
      </c>
      <c r="BI61" s="161">
        <f t="shared" si="26"/>
        <v>0</v>
      </c>
      <c r="BJ61" s="161">
        <f t="shared" si="26"/>
        <v>0</v>
      </c>
      <c r="BK61" s="161">
        <f t="shared" si="26"/>
        <v>0</v>
      </c>
      <c r="BL61" s="161">
        <f t="shared" si="26"/>
        <v>0</v>
      </c>
      <c r="BM61" s="161">
        <f t="shared" si="26"/>
        <v>0</v>
      </c>
      <c r="BN61" s="161">
        <f t="shared" si="26"/>
        <v>0</v>
      </c>
      <c r="BO61" s="161">
        <f t="shared" si="26"/>
        <v>0</v>
      </c>
      <c r="BP61" s="161">
        <f t="shared" si="26"/>
        <v>0</v>
      </c>
      <c r="BQ61" s="161">
        <f t="shared" si="26"/>
        <v>0</v>
      </c>
      <c r="BR61" s="161">
        <f t="shared" si="26"/>
        <v>0</v>
      </c>
      <c r="BS61" s="161">
        <f t="shared" si="26"/>
        <v>0</v>
      </c>
      <c r="BT61" s="161">
        <f t="shared" si="26"/>
        <v>0</v>
      </c>
      <c r="BU61" s="161">
        <f t="shared" si="26"/>
        <v>0</v>
      </c>
      <c r="BV61" s="161">
        <f t="shared" si="26"/>
        <v>0</v>
      </c>
      <c r="BW61" s="161">
        <f t="shared" si="26"/>
        <v>0</v>
      </c>
      <c r="BX61" s="161">
        <f t="shared" si="26"/>
        <v>0</v>
      </c>
      <c r="BY61" s="161">
        <f t="shared" si="26"/>
        <v>0</v>
      </c>
      <c r="BZ61" s="161">
        <f t="shared" si="26"/>
        <v>0</v>
      </c>
      <c r="CA61" s="161">
        <f t="shared" si="26"/>
        <v>0</v>
      </c>
      <c r="CB61" s="161">
        <f t="shared" si="26"/>
        <v>0</v>
      </c>
      <c r="CC61" s="161">
        <f t="shared" si="26"/>
        <v>0</v>
      </c>
      <c r="CD61" s="161">
        <f t="shared" si="26"/>
        <v>0</v>
      </c>
      <c r="CE61" s="161">
        <f t="shared" si="26"/>
        <v>0</v>
      </c>
      <c r="CF61" s="161">
        <f t="shared" si="26"/>
        <v>0</v>
      </c>
      <c r="CG61" s="161">
        <f t="shared" si="26"/>
        <v>0</v>
      </c>
      <c r="CH61" s="161">
        <f t="shared" si="26"/>
        <v>0</v>
      </c>
      <c r="CI61" s="161">
        <f t="shared" si="26"/>
        <v>0</v>
      </c>
      <c r="CJ61" s="161">
        <f t="shared" si="26"/>
        <v>0</v>
      </c>
      <c r="CK61" s="161">
        <f t="shared" si="26"/>
        <v>0</v>
      </c>
      <c r="CL61" s="161">
        <f t="shared" si="26"/>
        <v>0</v>
      </c>
      <c r="CM61" s="161">
        <f t="shared" si="26"/>
        <v>0</v>
      </c>
      <c r="CN61" s="161">
        <f t="shared" si="26"/>
        <v>0</v>
      </c>
      <c r="CO61" s="161">
        <f t="shared" si="26"/>
        <v>0</v>
      </c>
      <c r="CP61" s="161">
        <f t="shared" si="26"/>
        <v>0</v>
      </c>
      <c r="CQ61" s="161">
        <f t="shared" si="26"/>
        <v>0</v>
      </c>
      <c r="CR61" s="161">
        <f t="shared" si="26"/>
        <v>0</v>
      </c>
      <c r="CS61" s="161">
        <f t="shared" si="26"/>
        <v>0</v>
      </c>
      <c r="CT61" s="161">
        <f t="shared" si="26"/>
        <v>0</v>
      </c>
      <c r="CU61" s="161">
        <f t="shared" si="26"/>
        <v>0</v>
      </c>
      <c r="CV61" s="161">
        <f t="shared" si="26"/>
        <v>0</v>
      </c>
      <c r="CW61" s="161">
        <f t="shared" si="26"/>
        <v>0</v>
      </c>
      <c r="CX61" s="161">
        <f t="shared" si="26"/>
        <v>0</v>
      </c>
      <c r="CY61" s="161">
        <f t="shared" si="26"/>
        <v>0</v>
      </c>
      <c r="CZ61" s="161">
        <f t="shared" si="26"/>
        <v>0</v>
      </c>
      <c r="DA61" s="161">
        <f t="shared" si="26"/>
        <v>0</v>
      </c>
      <c r="DB61" s="161">
        <f t="shared" si="26"/>
        <v>0</v>
      </c>
      <c r="DC61" s="161">
        <f t="shared" si="26"/>
        <v>0</v>
      </c>
      <c r="DD61" s="161">
        <f t="shared" si="26"/>
        <v>0</v>
      </c>
      <c r="DE61" s="161">
        <f t="shared" si="26"/>
        <v>0</v>
      </c>
      <c r="DF61" s="161">
        <f t="shared" si="26"/>
        <v>0</v>
      </c>
      <c r="DG61" s="161">
        <f t="shared" si="26"/>
        <v>0</v>
      </c>
      <c r="DH61" s="161">
        <f t="shared" si="26"/>
        <v>0</v>
      </c>
      <c r="DI61" s="161">
        <f t="shared" si="26"/>
        <v>0</v>
      </c>
      <c r="DJ61" s="161">
        <f t="shared" si="26"/>
        <v>0</v>
      </c>
      <c r="DK61" s="161">
        <f t="shared" si="26"/>
        <v>0</v>
      </c>
      <c r="DL61" s="161">
        <f t="shared" si="26"/>
        <v>0</v>
      </c>
      <c r="DM61" s="161">
        <f t="shared" si="26"/>
        <v>0</v>
      </c>
      <c r="DN61" s="161">
        <f t="shared" si="26"/>
        <v>0</v>
      </c>
      <c r="DO61" s="161">
        <f t="shared" si="26"/>
        <v>0</v>
      </c>
      <c r="DP61" s="161">
        <f t="shared" si="26"/>
        <v>0</v>
      </c>
      <c r="DQ61" s="161">
        <f t="shared" si="26"/>
        <v>0</v>
      </c>
      <c r="DR61" s="161">
        <f t="shared" si="26"/>
        <v>0</v>
      </c>
      <c r="DS61" s="161">
        <f t="shared" si="26"/>
        <v>0</v>
      </c>
      <c r="DT61" s="161">
        <f t="shared" si="26"/>
        <v>0</v>
      </c>
      <c r="DU61" s="161">
        <f t="shared" si="26"/>
        <v>0</v>
      </c>
      <c r="DV61" s="161">
        <f t="shared" si="26"/>
        <v>0</v>
      </c>
      <c r="DW61" s="161">
        <f t="shared" si="26"/>
        <v>0</v>
      </c>
      <c r="DX61" s="161">
        <f t="shared" si="26"/>
        <v>0</v>
      </c>
      <c r="DY61" s="161">
        <f t="shared" si="26"/>
        <v>0</v>
      </c>
      <c r="DZ61" s="161">
        <f t="shared" si="26"/>
        <v>0</v>
      </c>
      <c r="EA61" s="161">
        <f t="shared" si="26"/>
        <v>0</v>
      </c>
      <c r="EB61" s="161">
        <f t="shared" si="26"/>
        <v>0</v>
      </c>
      <c r="EC61" s="161">
        <f t="shared" si="26"/>
        <v>0</v>
      </c>
      <c r="ED61" s="161">
        <f t="shared" si="26"/>
        <v>0</v>
      </c>
      <c r="EE61" s="161">
        <f t="shared" si="26"/>
        <v>0</v>
      </c>
      <c r="EF61" s="161">
        <f t="shared" si="26"/>
        <v>0</v>
      </c>
      <c r="EG61" s="161">
        <f t="shared" si="26"/>
        <v>0</v>
      </c>
      <c r="EH61" s="161">
        <f t="shared" si="26"/>
        <v>0</v>
      </c>
      <c r="EI61" s="161">
        <f t="shared" si="26"/>
        <v>0</v>
      </c>
      <c r="EJ61" s="161">
        <f t="shared" si="26"/>
        <v>0</v>
      </c>
      <c r="EK61" s="161">
        <f t="shared" si="26"/>
        <v>0</v>
      </c>
      <c r="EL61" s="161">
        <f t="shared" si="26"/>
        <v>0</v>
      </c>
      <c r="EM61" s="161">
        <f t="shared" si="26"/>
        <v>0</v>
      </c>
      <c r="EN61" s="161">
        <f t="shared" si="26"/>
        <v>0</v>
      </c>
      <c r="EO61" s="161">
        <f t="shared" si="26"/>
        <v>0</v>
      </c>
      <c r="EP61" s="161">
        <f t="shared" si="26"/>
        <v>0</v>
      </c>
      <c r="EQ61" s="161">
        <f t="shared" si="26"/>
        <v>0</v>
      </c>
      <c r="ER61" s="161">
        <f t="shared" si="26"/>
        <v>0</v>
      </c>
      <c r="ES61" s="161">
        <f t="shared" si="26"/>
        <v>0</v>
      </c>
      <c r="ET61" s="161">
        <f t="shared" si="26"/>
        <v>0</v>
      </c>
      <c r="EU61" s="161">
        <f t="shared" si="26"/>
        <v>0</v>
      </c>
      <c r="EV61" s="161">
        <f t="shared" si="26"/>
        <v>0</v>
      </c>
      <c r="EW61" s="161">
        <f t="shared" si="26"/>
        <v>0</v>
      </c>
      <c r="EX61" s="161">
        <f t="shared" si="26"/>
        <v>0</v>
      </c>
      <c r="EY61" s="161">
        <f t="shared" si="26"/>
        <v>0</v>
      </c>
      <c r="EZ61" s="161">
        <f t="shared" si="26"/>
        <v>0</v>
      </c>
      <c r="FA61" s="161">
        <f t="shared" si="26"/>
        <v>0</v>
      </c>
      <c r="FB61" s="161">
        <f t="shared" si="26"/>
        <v>0</v>
      </c>
      <c r="FC61" s="161">
        <f t="shared" si="26"/>
        <v>0</v>
      </c>
      <c r="FD61" s="161">
        <f t="shared" si="26"/>
        <v>0</v>
      </c>
      <c r="FE61" s="161">
        <f t="shared" si="26"/>
        <v>0</v>
      </c>
      <c r="FF61" s="161">
        <f t="shared" si="26"/>
        <v>0</v>
      </c>
      <c r="FG61" s="161">
        <f t="shared" si="26"/>
        <v>0</v>
      </c>
      <c r="FH61" s="161">
        <f t="shared" si="26"/>
        <v>0</v>
      </c>
      <c r="FI61" s="161">
        <f t="shared" si="26"/>
        <v>0</v>
      </c>
      <c r="FJ61" s="161">
        <f t="shared" si="26"/>
        <v>0</v>
      </c>
      <c r="FK61" s="161">
        <f t="shared" si="26"/>
        <v>0</v>
      </c>
      <c r="FL61" s="161">
        <f t="shared" si="26"/>
        <v>0</v>
      </c>
      <c r="FM61" s="161">
        <f t="shared" si="26"/>
        <v>0</v>
      </c>
      <c r="FN61" s="161">
        <f t="shared" si="26"/>
        <v>0</v>
      </c>
      <c r="FO61" s="161">
        <f t="shared" si="26"/>
        <v>0</v>
      </c>
      <c r="FP61" s="161">
        <f t="shared" si="26"/>
        <v>0</v>
      </c>
      <c r="FQ61" s="161">
        <f t="shared" si="26"/>
        <v>0</v>
      </c>
      <c r="FR61" s="161">
        <f t="shared" si="26"/>
        <v>0</v>
      </c>
      <c r="FS61" s="161">
        <f t="shared" si="26"/>
        <v>0</v>
      </c>
      <c r="FT61" s="161">
        <f t="shared" si="26"/>
        <v>0</v>
      </c>
      <c r="FU61" s="161">
        <f t="shared" si="26"/>
        <v>0</v>
      </c>
      <c r="FV61" s="161">
        <f t="shared" si="26"/>
        <v>0</v>
      </c>
      <c r="FW61" s="161">
        <f t="shared" si="26"/>
        <v>0</v>
      </c>
      <c r="FX61" s="161">
        <f t="shared" si="26"/>
        <v>0</v>
      </c>
      <c r="FY61" s="161">
        <f t="shared" si="26"/>
        <v>0</v>
      </c>
      <c r="FZ61" s="161">
        <f t="shared" si="26"/>
        <v>0</v>
      </c>
      <c r="GA61" s="161">
        <f t="shared" si="26"/>
        <v>0</v>
      </c>
      <c r="GB61" s="161">
        <f t="shared" si="26"/>
        <v>0</v>
      </c>
      <c r="GC61" s="161">
        <f t="shared" si="26"/>
        <v>0</v>
      </c>
      <c r="GD61" s="161">
        <f t="shared" si="26"/>
        <v>0</v>
      </c>
      <c r="GE61" s="161">
        <f t="shared" si="26"/>
        <v>0</v>
      </c>
      <c r="GF61" s="161">
        <f t="shared" si="26"/>
        <v>0</v>
      </c>
    </row>
    <row r="62">
      <c r="A62" s="149"/>
      <c r="B62" s="149"/>
      <c r="C62" s="191">
        <v>3.0</v>
      </c>
      <c r="D62" s="20" t="s">
        <v>181</v>
      </c>
      <c r="E62" s="50" t="s">
        <v>176</v>
      </c>
      <c r="G62" s="155">
        <f t="shared" ref="G62:GF62" si="27">SUM(G63:G65)</f>
        <v>0</v>
      </c>
      <c r="H62" s="155">
        <f t="shared" si="27"/>
        <v>0</v>
      </c>
      <c r="I62" s="155">
        <f t="shared" si="27"/>
        <v>0</v>
      </c>
      <c r="J62" s="155">
        <f t="shared" si="27"/>
        <v>0</v>
      </c>
      <c r="K62" s="155">
        <f t="shared" si="27"/>
        <v>0</v>
      </c>
      <c r="L62" s="155">
        <f t="shared" si="27"/>
        <v>0</v>
      </c>
      <c r="M62" s="155">
        <f t="shared" si="27"/>
        <v>0</v>
      </c>
      <c r="N62" s="155">
        <f t="shared" si="27"/>
        <v>0</v>
      </c>
      <c r="O62" s="155">
        <f t="shared" si="27"/>
        <v>0</v>
      </c>
      <c r="P62" s="155">
        <f t="shared" si="27"/>
        <v>0</v>
      </c>
      <c r="Q62" s="155">
        <f t="shared" si="27"/>
        <v>0</v>
      </c>
      <c r="R62" s="155">
        <f t="shared" si="27"/>
        <v>0</v>
      </c>
      <c r="S62" s="155">
        <f t="shared" si="27"/>
        <v>0</v>
      </c>
      <c r="T62" s="155">
        <f t="shared" si="27"/>
        <v>0</v>
      </c>
      <c r="U62" s="155">
        <f t="shared" si="27"/>
        <v>0</v>
      </c>
      <c r="V62" s="155">
        <f t="shared" si="27"/>
        <v>0</v>
      </c>
      <c r="W62" s="155">
        <f t="shared" si="27"/>
        <v>0</v>
      </c>
      <c r="X62" s="155">
        <f t="shared" si="27"/>
        <v>0</v>
      </c>
      <c r="Y62" s="155">
        <f t="shared" si="27"/>
        <v>0</v>
      </c>
      <c r="Z62" s="155">
        <f t="shared" si="27"/>
        <v>0</v>
      </c>
      <c r="AA62" s="155">
        <f t="shared" si="27"/>
        <v>0</v>
      </c>
      <c r="AB62" s="155">
        <f t="shared" si="27"/>
        <v>0</v>
      </c>
      <c r="AC62" s="155">
        <f t="shared" si="27"/>
        <v>0</v>
      </c>
      <c r="AD62" s="155">
        <f t="shared" si="27"/>
        <v>0</v>
      </c>
      <c r="AE62" s="155">
        <f t="shared" si="27"/>
        <v>0</v>
      </c>
      <c r="AF62" s="155">
        <f t="shared" si="27"/>
        <v>0</v>
      </c>
      <c r="AG62" s="155">
        <f t="shared" si="27"/>
        <v>0</v>
      </c>
      <c r="AH62" s="155">
        <f t="shared" si="27"/>
        <v>0</v>
      </c>
      <c r="AI62" s="155">
        <f t="shared" si="27"/>
        <v>0</v>
      </c>
      <c r="AJ62" s="155">
        <f t="shared" si="27"/>
        <v>0</v>
      </c>
      <c r="AK62" s="155">
        <f t="shared" si="27"/>
        <v>0</v>
      </c>
      <c r="AL62" s="155">
        <f t="shared" si="27"/>
        <v>0</v>
      </c>
      <c r="AM62" s="155">
        <f t="shared" si="27"/>
        <v>0</v>
      </c>
      <c r="AN62" s="155">
        <f t="shared" si="27"/>
        <v>0</v>
      </c>
      <c r="AO62" s="155">
        <f t="shared" si="27"/>
        <v>0</v>
      </c>
      <c r="AP62" s="155">
        <f t="shared" si="27"/>
        <v>0</v>
      </c>
      <c r="AQ62" s="155">
        <f t="shared" si="27"/>
        <v>0</v>
      </c>
      <c r="AR62" s="155">
        <f t="shared" si="27"/>
        <v>0</v>
      </c>
      <c r="AS62" s="155">
        <f t="shared" si="27"/>
        <v>0</v>
      </c>
      <c r="AT62" s="155">
        <f t="shared" si="27"/>
        <v>0</v>
      </c>
      <c r="AU62" s="155">
        <f t="shared" si="27"/>
        <v>0</v>
      </c>
      <c r="AV62" s="155">
        <f t="shared" si="27"/>
        <v>0</v>
      </c>
      <c r="AW62" s="155">
        <f t="shared" si="27"/>
        <v>0</v>
      </c>
      <c r="AX62" s="155">
        <f t="shared" si="27"/>
        <v>0</v>
      </c>
      <c r="AY62" s="155">
        <f t="shared" si="27"/>
        <v>0</v>
      </c>
      <c r="AZ62" s="155">
        <f t="shared" si="27"/>
        <v>0</v>
      </c>
      <c r="BA62" s="155">
        <f t="shared" si="27"/>
        <v>0</v>
      </c>
      <c r="BB62" s="155">
        <f t="shared" si="27"/>
        <v>0</v>
      </c>
      <c r="BC62" s="155">
        <f t="shared" si="27"/>
        <v>0</v>
      </c>
      <c r="BD62" s="155">
        <f t="shared" si="27"/>
        <v>0</v>
      </c>
      <c r="BE62" s="155">
        <f t="shared" si="27"/>
        <v>0</v>
      </c>
      <c r="BF62" s="155">
        <f t="shared" si="27"/>
        <v>0</v>
      </c>
      <c r="BG62" s="155">
        <f t="shared" si="27"/>
        <v>0</v>
      </c>
      <c r="BH62" s="155">
        <f t="shared" si="27"/>
        <v>0</v>
      </c>
      <c r="BI62" s="155">
        <f t="shared" si="27"/>
        <v>0</v>
      </c>
      <c r="BJ62" s="155">
        <f t="shared" si="27"/>
        <v>0</v>
      </c>
      <c r="BK62" s="155">
        <f t="shared" si="27"/>
        <v>0</v>
      </c>
      <c r="BL62" s="155">
        <f t="shared" si="27"/>
        <v>0</v>
      </c>
      <c r="BM62" s="155">
        <f t="shared" si="27"/>
        <v>0</v>
      </c>
      <c r="BN62" s="155">
        <f t="shared" si="27"/>
        <v>0</v>
      </c>
      <c r="BO62" s="155">
        <f t="shared" si="27"/>
        <v>0</v>
      </c>
      <c r="BP62" s="155">
        <f t="shared" si="27"/>
        <v>0</v>
      </c>
      <c r="BQ62" s="155">
        <f t="shared" si="27"/>
        <v>0</v>
      </c>
      <c r="BR62" s="155">
        <f t="shared" si="27"/>
        <v>0</v>
      </c>
      <c r="BS62" s="155">
        <f t="shared" si="27"/>
        <v>0</v>
      </c>
      <c r="BT62" s="155">
        <f t="shared" si="27"/>
        <v>0</v>
      </c>
      <c r="BU62" s="155">
        <f t="shared" si="27"/>
        <v>0</v>
      </c>
      <c r="BV62" s="155">
        <f t="shared" si="27"/>
        <v>0</v>
      </c>
      <c r="BW62" s="155">
        <f t="shared" si="27"/>
        <v>0</v>
      </c>
      <c r="BX62" s="155">
        <f t="shared" si="27"/>
        <v>0</v>
      </c>
      <c r="BY62" s="155">
        <f t="shared" si="27"/>
        <v>0</v>
      </c>
      <c r="BZ62" s="155">
        <f t="shared" si="27"/>
        <v>0</v>
      </c>
      <c r="CA62" s="155">
        <f t="shared" si="27"/>
        <v>0</v>
      </c>
      <c r="CB62" s="155">
        <f t="shared" si="27"/>
        <v>0</v>
      </c>
      <c r="CC62" s="155">
        <f t="shared" si="27"/>
        <v>0</v>
      </c>
      <c r="CD62" s="155">
        <f t="shared" si="27"/>
        <v>0</v>
      </c>
      <c r="CE62" s="155">
        <f t="shared" si="27"/>
        <v>0</v>
      </c>
      <c r="CF62" s="155">
        <f t="shared" si="27"/>
        <v>0</v>
      </c>
      <c r="CG62" s="155">
        <f t="shared" si="27"/>
        <v>0</v>
      </c>
      <c r="CH62" s="155">
        <f t="shared" si="27"/>
        <v>0</v>
      </c>
      <c r="CI62" s="155">
        <f t="shared" si="27"/>
        <v>0</v>
      </c>
      <c r="CJ62" s="155">
        <f t="shared" si="27"/>
        <v>0</v>
      </c>
      <c r="CK62" s="155">
        <f t="shared" si="27"/>
        <v>0</v>
      </c>
      <c r="CL62" s="155">
        <f t="shared" si="27"/>
        <v>0</v>
      </c>
      <c r="CM62" s="155">
        <f t="shared" si="27"/>
        <v>0</v>
      </c>
      <c r="CN62" s="155">
        <f t="shared" si="27"/>
        <v>0</v>
      </c>
      <c r="CO62" s="155">
        <f t="shared" si="27"/>
        <v>0</v>
      </c>
      <c r="CP62" s="155">
        <f t="shared" si="27"/>
        <v>0</v>
      </c>
      <c r="CQ62" s="155">
        <f t="shared" si="27"/>
        <v>0</v>
      </c>
      <c r="CR62" s="155">
        <f t="shared" si="27"/>
        <v>0</v>
      </c>
      <c r="CS62" s="155">
        <f t="shared" si="27"/>
        <v>0</v>
      </c>
      <c r="CT62" s="155">
        <f t="shared" si="27"/>
        <v>0</v>
      </c>
      <c r="CU62" s="155">
        <f t="shared" si="27"/>
        <v>0</v>
      </c>
      <c r="CV62" s="155">
        <f t="shared" si="27"/>
        <v>0</v>
      </c>
      <c r="CW62" s="155">
        <f t="shared" si="27"/>
        <v>0</v>
      </c>
      <c r="CX62" s="155">
        <f t="shared" si="27"/>
        <v>0</v>
      </c>
      <c r="CY62" s="155">
        <f t="shared" si="27"/>
        <v>0</v>
      </c>
      <c r="CZ62" s="155">
        <f t="shared" si="27"/>
        <v>0</v>
      </c>
      <c r="DA62" s="155">
        <f t="shared" si="27"/>
        <v>0</v>
      </c>
      <c r="DB62" s="155">
        <f t="shared" si="27"/>
        <v>0</v>
      </c>
      <c r="DC62" s="155">
        <f t="shared" si="27"/>
        <v>0</v>
      </c>
      <c r="DD62" s="155">
        <f t="shared" si="27"/>
        <v>0</v>
      </c>
      <c r="DE62" s="155">
        <f t="shared" si="27"/>
        <v>0</v>
      </c>
      <c r="DF62" s="155">
        <f t="shared" si="27"/>
        <v>0</v>
      </c>
      <c r="DG62" s="155">
        <f t="shared" si="27"/>
        <v>0</v>
      </c>
      <c r="DH62" s="155">
        <f t="shared" si="27"/>
        <v>0</v>
      </c>
      <c r="DI62" s="155">
        <f t="shared" si="27"/>
        <v>0</v>
      </c>
      <c r="DJ62" s="155">
        <f t="shared" si="27"/>
        <v>0</v>
      </c>
      <c r="DK62" s="155">
        <f t="shared" si="27"/>
        <v>0</v>
      </c>
      <c r="DL62" s="155">
        <f t="shared" si="27"/>
        <v>0</v>
      </c>
      <c r="DM62" s="155">
        <f t="shared" si="27"/>
        <v>0</v>
      </c>
      <c r="DN62" s="155">
        <f t="shared" si="27"/>
        <v>0</v>
      </c>
      <c r="DO62" s="155">
        <f t="shared" si="27"/>
        <v>0</v>
      </c>
      <c r="DP62" s="155">
        <f t="shared" si="27"/>
        <v>0</v>
      </c>
      <c r="DQ62" s="155">
        <f t="shared" si="27"/>
        <v>0</v>
      </c>
      <c r="DR62" s="155">
        <f t="shared" si="27"/>
        <v>0</v>
      </c>
      <c r="DS62" s="155">
        <f t="shared" si="27"/>
        <v>0</v>
      </c>
      <c r="DT62" s="155">
        <f t="shared" si="27"/>
        <v>0</v>
      </c>
      <c r="DU62" s="155">
        <f t="shared" si="27"/>
        <v>0</v>
      </c>
      <c r="DV62" s="155">
        <f t="shared" si="27"/>
        <v>0</v>
      </c>
      <c r="DW62" s="155">
        <f t="shared" si="27"/>
        <v>0</v>
      </c>
      <c r="DX62" s="155">
        <f t="shared" si="27"/>
        <v>0</v>
      </c>
      <c r="DY62" s="155">
        <f t="shared" si="27"/>
        <v>0</v>
      </c>
      <c r="DZ62" s="155">
        <f t="shared" si="27"/>
        <v>0</v>
      </c>
      <c r="EA62" s="155">
        <f t="shared" si="27"/>
        <v>0</v>
      </c>
      <c r="EB62" s="155">
        <f t="shared" si="27"/>
        <v>0</v>
      </c>
      <c r="EC62" s="155">
        <f t="shared" si="27"/>
        <v>0</v>
      </c>
      <c r="ED62" s="155">
        <f t="shared" si="27"/>
        <v>0</v>
      </c>
      <c r="EE62" s="155">
        <f t="shared" si="27"/>
        <v>0</v>
      </c>
      <c r="EF62" s="155">
        <f t="shared" si="27"/>
        <v>0</v>
      </c>
      <c r="EG62" s="155">
        <f t="shared" si="27"/>
        <v>0</v>
      </c>
      <c r="EH62" s="155">
        <f t="shared" si="27"/>
        <v>0</v>
      </c>
      <c r="EI62" s="155">
        <f t="shared" si="27"/>
        <v>0</v>
      </c>
      <c r="EJ62" s="155">
        <f t="shared" si="27"/>
        <v>0</v>
      </c>
      <c r="EK62" s="155">
        <f t="shared" si="27"/>
        <v>0</v>
      </c>
      <c r="EL62" s="155">
        <f t="shared" si="27"/>
        <v>0</v>
      </c>
      <c r="EM62" s="155">
        <f t="shared" si="27"/>
        <v>0</v>
      </c>
      <c r="EN62" s="155">
        <f t="shared" si="27"/>
        <v>0</v>
      </c>
      <c r="EO62" s="155">
        <f t="shared" si="27"/>
        <v>0</v>
      </c>
      <c r="EP62" s="155">
        <f t="shared" si="27"/>
        <v>0</v>
      </c>
      <c r="EQ62" s="155">
        <f t="shared" si="27"/>
        <v>0</v>
      </c>
      <c r="ER62" s="155">
        <f t="shared" si="27"/>
        <v>0</v>
      </c>
      <c r="ES62" s="155">
        <f t="shared" si="27"/>
        <v>0</v>
      </c>
      <c r="ET62" s="155">
        <f t="shared" si="27"/>
        <v>0</v>
      </c>
      <c r="EU62" s="155">
        <f t="shared" si="27"/>
        <v>0</v>
      </c>
      <c r="EV62" s="155">
        <f t="shared" si="27"/>
        <v>0</v>
      </c>
      <c r="EW62" s="155">
        <f t="shared" si="27"/>
        <v>0</v>
      </c>
      <c r="EX62" s="155">
        <f t="shared" si="27"/>
        <v>0</v>
      </c>
      <c r="EY62" s="155">
        <f t="shared" si="27"/>
        <v>0</v>
      </c>
      <c r="EZ62" s="155">
        <f t="shared" si="27"/>
        <v>0</v>
      </c>
      <c r="FA62" s="155">
        <f t="shared" si="27"/>
        <v>0</v>
      </c>
      <c r="FB62" s="155">
        <f t="shared" si="27"/>
        <v>0</v>
      </c>
      <c r="FC62" s="155">
        <f t="shared" si="27"/>
        <v>0</v>
      </c>
      <c r="FD62" s="155">
        <f t="shared" si="27"/>
        <v>0</v>
      </c>
      <c r="FE62" s="155">
        <f t="shared" si="27"/>
        <v>0</v>
      </c>
      <c r="FF62" s="155">
        <f t="shared" si="27"/>
        <v>0</v>
      </c>
      <c r="FG62" s="155">
        <f t="shared" si="27"/>
        <v>0</v>
      </c>
      <c r="FH62" s="155">
        <f t="shared" si="27"/>
        <v>0</v>
      </c>
      <c r="FI62" s="155">
        <f t="shared" si="27"/>
        <v>0</v>
      </c>
      <c r="FJ62" s="155">
        <f t="shared" si="27"/>
        <v>0</v>
      </c>
      <c r="FK62" s="155">
        <f t="shared" si="27"/>
        <v>0</v>
      </c>
      <c r="FL62" s="155">
        <f t="shared" si="27"/>
        <v>0</v>
      </c>
      <c r="FM62" s="155">
        <f t="shared" si="27"/>
        <v>0</v>
      </c>
      <c r="FN62" s="155">
        <f t="shared" si="27"/>
        <v>0</v>
      </c>
      <c r="FO62" s="155">
        <f t="shared" si="27"/>
        <v>0</v>
      </c>
      <c r="FP62" s="155">
        <f t="shared" si="27"/>
        <v>0</v>
      </c>
      <c r="FQ62" s="155">
        <f t="shared" si="27"/>
        <v>0</v>
      </c>
      <c r="FR62" s="155">
        <f t="shared" si="27"/>
        <v>0</v>
      </c>
      <c r="FS62" s="155">
        <f t="shared" si="27"/>
        <v>0</v>
      </c>
      <c r="FT62" s="155">
        <f t="shared" si="27"/>
        <v>0</v>
      </c>
      <c r="FU62" s="155">
        <f t="shared" si="27"/>
        <v>0</v>
      </c>
      <c r="FV62" s="155">
        <f t="shared" si="27"/>
        <v>0</v>
      </c>
      <c r="FW62" s="155">
        <f t="shared" si="27"/>
        <v>0</v>
      </c>
      <c r="FX62" s="155">
        <f t="shared" si="27"/>
        <v>0</v>
      </c>
      <c r="FY62" s="155">
        <f t="shared" si="27"/>
        <v>0</v>
      </c>
      <c r="FZ62" s="155">
        <f t="shared" si="27"/>
        <v>0</v>
      </c>
      <c r="GA62" s="155">
        <f t="shared" si="27"/>
        <v>0</v>
      </c>
      <c r="GB62" s="155">
        <f t="shared" si="27"/>
        <v>0</v>
      </c>
      <c r="GC62" s="155">
        <f t="shared" si="27"/>
        <v>0</v>
      </c>
      <c r="GD62" s="155">
        <f t="shared" si="27"/>
        <v>0</v>
      </c>
      <c r="GE62" s="155">
        <f t="shared" si="27"/>
        <v>0</v>
      </c>
      <c r="GF62" s="155">
        <f t="shared" si="27"/>
        <v>0</v>
      </c>
    </row>
    <row r="63">
      <c r="A63" s="149"/>
      <c r="B63" s="149"/>
      <c r="C63" s="191">
        <v>3.0</v>
      </c>
      <c r="D63" s="20" t="s">
        <v>182</v>
      </c>
      <c r="E63" s="50" t="s">
        <v>176</v>
      </c>
      <c r="G63" s="192">
        <v>0.0</v>
      </c>
      <c r="H63" s="193">
        <v>0.0</v>
      </c>
      <c r="I63" s="193">
        <v>0.0</v>
      </c>
      <c r="J63" s="193">
        <v>0.0</v>
      </c>
      <c r="K63" s="193">
        <v>0.0</v>
      </c>
      <c r="L63" s="193">
        <v>0.0</v>
      </c>
      <c r="M63" s="193">
        <v>0.0</v>
      </c>
      <c r="N63" s="193">
        <v>0.0</v>
      </c>
      <c r="O63" s="193">
        <v>0.0</v>
      </c>
      <c r="P63" s="193">
        <v>0.0</v>
      </c>
      <c r="Q63" s="193">
        <v>0.0</v>
      </c>
      <c r="R63" s="193">
        <v>0.0</v>
      </c>
      <c r="S63" s="193">
        <v>0.0</v>
      </c>
      <c r="T63" s="193">
        <v>0.0</v>
      </c>
      <c r="U63" s="193">
        <v>0.0</v>
      </c>
      <c r="V63" s="193">
        <v>0.0</v>
      </c>
      <c r="W63" s="193">
        <v>0.0</v>
      </c>
      <c r="X63" s="193">
        <v>0.0</v>
      </c>
      <c r="Y63" s="193">
        <v>0.0</v>
      </c>
      <c r="Z63" s="193">
        <v>0.0</v>
      </c>
      <c r="AA63" s="193">
        <v>0.0</v>
      </c>
      <c r="AB63" s="193">
        <v>0.0</v>
      </c>
      <c r="AC63" s="193">
        <v>0.0</v>
      </c>
      <c r="AD63" s="193">
        <v>0.0</v>
      </c>
      <c r="AE63" s="193">
        <v>0.0</v>
      </c>
      <c r="AF63" s="193">
        <v>0.0</v>
      </c>
      <c r="AG63" s="193">
        <v>0.0</v>
      </c>
      <c r="AH63" s="193">
        <v>0.0</v>
      </c>
      <c r="AI63" s="193">
        <v>0.0</v>
      </c>
      <c r="AJ63" s="193">
        <v>0.0</v>
      </c>
      <c r="AK63" s="193">
        <v>0.0</v>
      </c>
      <c r="AL63" s="193">
        <v>0.0</v>
      </c>
      <c r="AM63" s="193">
        <v>0.0</v>
      </c>
      <c r="AN63" s="193">
        <v>0.0</v>
      </c>
      <c r="AO63" s="193">
        <v>0.0</v>
      </c>
      <c r="AP63" s="193">
        <v>0.0</v>
      </c>
      <c r="AQ63" s="193">
        <v>0.0</v>
      </c>
      <c r="AR63" s="193">
        <v>0.0</v>
      </c>
      <c r="AS63" s="193">
        <v>0.0</v>
      </c>
      <c r="AT63" s="193">
        <v>0.0</v>
      </c>
      <c r="AU63" s="193">
        <v>0.0</v>
      </c>
      <c r="AV63" s="193">
        <v>0.0</v>
      </c>
      <c r="AW63" s="193">
        <v>0.0</v>
      </c>
      <c r="AX63" s="193">
        <v>0.0</v>
      </c>
      <c r="AY63" s="193">
        <v>0.0</v>
      </c>
      <c r="AZ63" s="193">
        <v>0.0</v>
      </c>
      <c r="BA63" s="193">
        <v>0.0</v>
      </c>
      <c r="BB63" s="193">
        <v>0.0</v>
      </c>
      <c r="BC63" s="193">
        <v>0.0</v>
      </c>
      <c r="BD63" s="193">
        <v>0.0</v>
      </c>
      <c r="BE63" s="193">
        <v>0.0</v>
      </c>
      <c r="BF63" s="193">
        <v>0.0</v>
      </c>
      <c r="BG63" s="193">
        <v>0.0</v>
      </c>
      <c r="BH63" s="193">
        <v>0.0</v>
      </c>
      <c r="BI63" s="193">
        <v>0.0</v>
      </c>
      <c r="BJ63" s="193">
        <v>0.0</v>
      </c>
      <c r="BK63" s="193">
        <v>0.0</v>
      </c>
      <c r="BL63" s="193">
        <v>0.0</v>
      </c>
      <c r="BM63" s="193">
        <v>0.0</v>
      </c>
      <c r="BN63" s="193">
        <v>0.0</v>
      </c>
      <c r="BO63" s="193">
        <v>0.0</v>
      </c>
      <c r="BP63" s="193">
        <v>0.0</v>
      </c>
      <c r="BQ63" s="193">
        <v>0.0</v>
      </c>
      <c r="BR63" s="193">
        <v>0.0</v>
      </c>
      <c r="BS63" s="193">
        <v>0.0</v>
      </c>
      <c r="BT63" s="193">
        <v>0.0</v>
      </c>
      <c r="BU63" s="193">
        <v>0.0</v>
      </c>
      <c r="BV63" s="193">
        <v>0.0</v>
      </c>
      <c r="BW63" s="193">
        <v>0.0</v>
      </c>
      <c r="BX63" s="193">
        <v>0.0</v>
      </c>
      <c r="BY63" s="193">
        <v>0.0</v>
      </c>
      <c r="BZ63" s="193">
        <v>0.0</v>
      </c>
      <c r="CA63" s="193">
        <v>0.0</v>
      </c>
      <c r="CB63" s="193">
        <v>0.0</v>
      </c>
      <c r="CC63" s="193">
        <v>0.0</v>
      </c>
      <c r="CD63" s="193">
        <v>0.0</v>
      </c>
      <c r="CE63" s="193">
        <v>0.0</v>
      </c>
      <c r="CF63" s="193">
        <v>0.0</v>
      </c>
      <c r="CG63" s="193">
        <v>0.0</v>
      </c>
      <c r="CH63" s="193">
        <v>0.0</v>
      </c>
      <c r="CI63" s="193">
        <v>0.0</v>
      </c>
      <c r="CJ63" s="193">
        <v>0.0</v>
      </c>
      <c r="CK63" s="193">
        <v>0.0</v>
      </c>
      <c r="CL63" s="193">
        <v>0.0</v>
      </c>
      <c r="CM63" s="193">
        <v>0.0</v>
      </c>
      <c r="CN63" s="193">
        <v>0.0</v>
      </c>
      <c r="CO63" s="193">
        <v>0.0</v>
      </c>
      <c r="CP63" s="193">
        <v>0.0</v>
      </c>
      <c r="CQ63" s="193">
        <v>0.0</v>
      </c>
      <c r="CR63" s="193">
        <v>0.0</v>
      </c>
      <c r="CS63" s="193">
        <v>0.0</v>
      </c>
      <c r="CT63" s="193">
        <v>0.0</v>
      </c>
      <c r="CU63" s="193">
        <v>0.0</v>
      </c>
      <c r="CV63" s="193">
        <v>0.0</v>
      </c>
      <c r="CW63" s="193">
        <v>0.0</v>
      </c>
      <c r="CX63" s="193">
        <v>0.0</v>
      </c>
      <c r="CY63" s="193">
        <v>0.0</v>
      </c>
      <c r="CZ63" s="193">
        <v>0.0</v>
      </c>
      <c r="DA63" s="193">
        <v>0.0</v>
      </c>
      <c r="DB63" s="193">
        <v>0.0</v>
      </c>
      <c r="DC63" s="193">
        <v>0.0</v>
      </c>
      <c r="DD63" s="193">
        <v>0.0</v>
      </c>
      <c r="DE63" s="193">
        <v>0.0</v>
      </c>
      <c r="DF63" s="193">
        <v>0.0</v>
      </c>
      <c r="DG63" s="193">
        <v>0.0</v>
      </c>
      <c r="DH63" s="193">
        <v>0.0</v>
      </c>
      <c r="DI63" s="193">
        <v>0.0</v>
      </c>
      <c r="DJ63" s="193">
        <v>0.0</v>
      </c>
      <c r="DK63" s="193">
        <v>0.0</v>
      </c>
      <c r="DL63" s="193">
        <v>0.0</v>
      </c>
      <c r="DM63" s="193">
        <v>0.0</v>
      </c>
      <c r="DN63" s="193">
        <v>0.0</v>
      </c>
      <c r="DO63" s="193">
        <v>0.0</v>
      </c>
      <c r="DP63" s="193">
        <v>0.0</v>
      </c>
      <c r="DQ63" s="193">
        <v>0.0</v>
      </c>
      <c r="DR63" s="193">
        <v>0.0</v>
      </c>
      <c r="DS63" s="193">
        <v>0.0</v>
      </c>
      <c r="DT63" s="193">
        <v>0.0</v>
      </c>
      <c r="DU63" s="193">
        <v>0.0</v>
      </c>
      <c r="DV63" s="193">
        <v>0.0</v>
      </c>
      <c r="DW63" s="193">
        <v>0.0</v>
      </c>
      <c r="DX63" s="193">
        <v>0.0</v>
      </c>
      <c r="DY63" s="193">
        <v>0.0</v>
      </c>
      <c r="DZ63" s="193">
        <v>0.0</v>
      </c>
      <c r="EA63" s="193">
        <v>0.0</v>
      </c>
      <c r="EB63" s="193">
        <v>0.0</v>
      </c>
      <c r="EC63" s="193">
        <v>0.0</v>
      </c>
      <c r="ED63" s="193">
        <v>0.0</v>
      </c>
      <c r="EE63" s="193">
        <v>0.0</v>
      </c>
      <c r="EF63" s="193">
        <v>0.0</v>
      </c>
      <c r="EG63" s="193">
        <v>0.0</v>
      </c>
      <c r="EH63" s="193">
        <v>0.0</v>
      </c>
      <c r="EI63" s="193">
        <v>0.0</v>
      </c>
      <c r="EJ63" s="193">
        <v>0.0</v>
      </c>
      <c r="EK63" s="193">
        <v>0.0</v>
      </c>
      <c r="EL63" s="193">
        <v>0.0</v>
      </c>
      <c r="EM63" s="193">
        <v>0.0</v>
      </c>
      <c r="EN63" s="193">
        <v>0.0</v>
      </c>
      <c r="EO63" s="193">
        <v>0.0</v>
      </c>
      <c r="EP63" s="193">
        <v>0.0</v>
      </c>
      <c r="EQ63" s="193">
        <v>0.0</v>
      </c>
      <c r="ER63" s="193">
        <v>0.0</v>
      </c>
      <c r="ES63" s="193">
        <v>0.0</v>
      </c>
      <c r="ET63" s="193">
        <v>0.0</v>
      </c>
      <c r="EU63" s="193">
        <v>0.0</v>
      </c>
      <c r="EV63" s="193">
        <v>0.0</v>
      </c>
      <c r="EW63" s="193">
        <v>0.0</v>
      </c>
      <c r="EX63" s="193">
        <v>0.0</v>
      </c>
      <c r="EY63" s="193">
        <v>0.0</v>
      </c>
      <c r="EZ63" s="193">
        <v>0.0</v>
      </c>
      <c r="FA63" s="193">
        <v>0.0</v>
      </c>
      <c r="FB63" s="193">
        <v>0.0</v>
      </c>
      <c r="FC63" s="193">
        <v>0.0</v>
      </c>
      <c r="FD63" s="193">
        <v>0.0</v>
      </c>
      <c r="FE63" s="193">
        <v>0.0</v>
      </c>
      <c r="FF63" s="193">
        <v>0.0</v>
      </c>
      <c r="FG63" s="193">
        <v>0.0</v>
      </c>
      <c r="FH63" s="193">
        <v>0.0</v>
      </c>
      <c r="FI63" s="193">
        <v>0.0</v>
      </c>
      <c r="FJ63" s="193">
        <v>0.0</v>
      </c>
      <c r="FK63" s="193">
        <v>0.0</v>
      </c>
      <c r="FL63" s="193">
        <v>0.0</v>
      </c>
      <c r="FM63" s="193">
        <v>0.0</v>
      </c>
      <c r="FN63" s="193">
        <v>0.0</v>
      </c>
      <c r="FO63" s="193">
        <v>0.0</v>
      </c>
      <c r="FP63" s="193">
        <v>0.0</v>
      </c>
      <c r="FQ63" s="193">
        <v>0.0</v>
      </c>
      <c r="FR63" s="193">
        <v>0.0</v>
      </c>
      <c r="FS63" s="193">
        <v>0.0</v>
      </c>
      <c r="FT63" s="193">
        <v>0.0</v>
      </c>
      <c r="FU63" s="193">
        <v>0.0</v>
      </c>
      <c r="FV63" s="193">
        <v>0.0</v>
      </c>
      <c r="FW63" s="193">
        <v>0.0</v>
      </c>
      <c r="FX63" s="193">
        <v>0.0</v>
      </c>
      <c r="FY63" s="193">
        <v>0.0</v>
      </c>
      <c r="FZ63" s="193">
        <v>0.0</v>
      </c>
      <c r="GA63" s="193">
        <v>0.0</v>
      </c>
      <c r="GB63" s="193">
        <v>0.0</v>
      </c>
      <c r="GC63" s="193">
        <v>0.0</v>
      </c>
      <c r="GD63" s="193">
        <v>0.0</v>
      </c>
      <c r="GE63" s="193">
        <v>0.0</v>
      </c>
      <c r="GF63" s="194">
        <v>0.0</v>
      </c>
    </row>
    <row r="64">
      <c r="A64" s="149"/>
      <c r="B64" s="149"/>
      <c r="C64" s="191">
        <v>3.0</v>
      </c>
      <c r="D64" s="20" t="s">
        <v>183</v>
      </c>
      <c r="E64" s="50" t="s">
        <v>176</v>
      </c>
      <c r="G64" s="195">
        <v>0.0</v>
      </c>
      <c r="H64" s="196">
        <v>0.0</v>
      </c>
      <c r="I64" s="196">
        <v>0.0</v>
      </c>
      <c r="J64" s="196">
        <v>0.0</v>
      </c>
      <c r="K64" s="196">
        <v>0.0</v>
      </c>
      <c r="L64" s="196">
        <v>0.0</v>
      </c>
      <c r="M64" s="196">
        <v>0.0</v>
      </c>
      <c r="N64" s="196">
        <v>0.0</v>
      </c>
      <c r="O64" s="196">
        <v>0.0</v>
      </c>
      <c r="P64" s="196">
        <v>0.0</v>
      </c>
      <c r="Q64" s="196">
        <v>0.0</v>
      </c>
      <c r="R64" s="196">
        <v>0.0</v>
      </c>
      <c r="S64" s="196">
        <v>0.0</v>
      </c>
      <c r="T64" s="196">
        <v>0.0</v>
      </c>
      <c r="U64" s="196">
        <v>0.0</v>
      </c>
      <c r="V64" s="196">
        <v>0.0</v>
      </c>
      <c r="W64" s="196">
        <v>0.0</v>
      </c>
      <c r="X64" s="196">
        <v>0.0</v>
      </c>
      <c r="Y64" s="196">
        <v>0.0</v>
      </c>
      <c r="Z64" s="196">
        <v>0.0</v>
      </c>
      <c r="AA64" s="196">
        <v>0.0</v>
      </c>
      <c r="AB64" s="196">
        <v>0.0</v>
      </c>
      <c r="AC64" s="196">
        <v>0.0</v>
      </c>
      <c r="AD64" s="196">
        <v>0.0</v>
      </c>
      <c r="AE64" s="196">
        <v>0.0</v>
      </c>
      <c r="AF64" s="196">
        <v>0.0</v>
      </c>
      <c r="AG64" s="196">
        <v>0.0</v>
      </c>
      <c r="AH64" s="196">
        <v>0.0</v>
      </c>
      <c r="AI64" s="196">
        <v>0.0</v>
      </c>
      <c r="AJ64" s="196">
        <v>0.0</v>
      </c>
      <c r="AK64" s="196">
        <v>0.0</v>
      </c>
      <c r="AL64" s="196">
        <v>0.0</v>
      </c>
      <c r="AM64" s="196">
        <v>0.0</v>
      </c>
      <c r="AN64" s="196">
        <v>0.0</v>
      </c>
      <c r="AO64" s="196">
        <v>0.0</v>
      </c>
      <c r="AP64" s="196">
        <v>0.0</v>
      </c>
      <c r="AQ64" s="196">
        <v>0.0</v>
      </c>
      <c r="AR64" s="196">
        <v>0.0</v>
      </c>
      <c r="AS64" s="196">
        <v>0.0</v>
      </c>
      <c r="AT64" s="196">
        <v>0.0</v>
      </c>
      <c r="AU64" s="196">
        <v>0.0</v>
      </c>
      <c r="AV64" s="196">
        <v>0.0</v>
      </c>
      <c r="AW64" s="196">
        <v>0.0</v>
      </c>
      <c r="AX64" s="196">
        <v>0.0</v>
      </c>
      <c r="AY64" s="196">
        <v>0.0</v>
      </c>
      <c r="AZ64" s="196">
        <v>0.0</v>
      </c>
      <c r="BA64" s="196">
        <v>0.0</v>
      </c>
      <c r="BB64" s="196">
        <v>0.0</v>
      </c>
      <c r="BC64" s="196">
        <v>0.0</v>
      </c>
      <c r="BD64" s="196">
        <v>0.0</v>
      </c>
      <c r="BE64" s="196">
        <v>0.0</v>
      </c>
      <c r="BF64" s="196">
        <v>0.0</v>
      </c>
      <c r="BG64" s="196">
        <v>0.0</v>
      </c>
      <c r="BH64" s="196">
        <v>0.0</v>
      </c>
      <c r="BI64" s="196">
        <v>0.0</v>
      </c>
      <c r="BJ64" s="196">
        <v>0.0</v>
      </c>
      <c r="BK64" s="196">
        <v>0.0</v>
      </c>
      <c r="BL64" s="196">
        <v>0.0</v>
      </c>
      <c r="BM64" s="196">
        <v>0.0</v>
      </c>
      <c r="BN64" s="196">
        <v>0.0</v>
      </c>
      <c r="BO64" s="196">
        <v>0.0</v>
      </c>
      <c r="BP64" s="196">
        <v>0.0</v>
      </c>
      <c r="BQ64" s="196">
        <v>0.0</v>
      </c>
      <c r="BR64" s="196">
        <v>0.0</v>
      </c>
      <c r="BS64" s="196">
        <v>0.0</v>
      </c>
      <c r="BT64" s="196">
        <v>0.0</v>
      </c>
      <c r="BU64" s="196">
        <v>0.0</v>
      </c>
      <c r="BV64" s="196">
        <v>0.0</v>
      </c>
      <c r="BW64" s="196">
        <v>0.0</v>
      </c>
      <c r="BX64" s="196">
        <v>0.0</v>
      </c>
      <c r="BY64" s="196">
        <v>0.0</v>
      </c>
      <c r="BZ64" s="196">
        <v>0.0</v>
      </c>
      <c r="CA64" s="196">
        <v>0.0</v>
      </c>
      <c r="CB64" s="196">
        <v>0.0</v>
      </c>
      <c r="CC64" s="196">
        <v>0.0</v>
      </c>
      <c r="CD64" s="196">
        <v>0.0</v>
      </c>
      <c r="CE64" s="196">
        <v>0.0</v>
      </c>
      <c r="CF64" s="196">
        <v>0.0</v>
      </c>
      <c r="CG64" s="196">
        <v>0.0</v>
      </c>
      <c r="CH64" s="196">
        <v>0.0</v>
      </c>
      <c r="CI64" s="196">
        <v>0.0</v>
      </c>
      <c r="CJ64" s="196">
        <v>0.0</v>
      </c>
      <c r="CK64" s="196">
        <v>0.0</v>
      </c>
      <c r="CL64" s="196">
        <v>0.0</v>
      </c>
      <c r="CM64" s="196">
        <v>0.0</v>
      </c>
      <c r="CN64" s="196">
        <v>0.0</v>
      </c>
      <c r="CO64" s="196">
        <v>0.0</v>
      </c>
      <c r="CP64" s="196">
        <v>0.0</v>
      </c>
      <c r="CQ64" s="196">
        <v>0.0</v>
      </c>
      <c r="CR64" s="196">
        <v>0.0</v>
      </c>
      <c r="CS64" s="196">
        <v>0.0</v>
      </c>
      <c r="CT64" s="196">
        <v>0.0</v>
      </c>
      <c r="CU64" s="196">
        <v>0.0</v>
      </c>
      <c r="CV64" s="196">
        <v>0.0</v>
      </c>
      <c r="CW64" s="196">
        <v>0.0</v>
      </c>
      <c r="CX64" s="196">
        <v>0.0</v>
      </c>
      <c r="CY64" s="196">
        <v>0.0</v>
      </c>
      <c r="CZ64" s="196">
        <v>0.0</v>
      </c>
      <c r="DA64" s="196">
        <v>0.0</v>
      </c>
      <c r="DB64" s="196">
        <v>0.0</v>
      </c>
      <c r="DC64" s="196">
        <v>0.0</v>
      </c>
      <c r="DD64" s="196">
        <v>0.0</v>
      </c>
      <c r="DE64" s="196">
        <v>0.0</v>
      </c>
      <c r="DF64" s="196">
        <v>0.0</v>
      </c>
      <c r="DG64" s="196">
        <v>0.0</v>
      </c>
      <c r="DH64" s="196">
        <v>0.0</v>
      </c>
      <c r="DI64" s="196">
        <v>0.0</v>
      </c>
      <c r="DJ64" s="196">
        <v>0.0</v>
      </c>
      <c r="DK64" s="196">
        <v>0.0</v>
      </c>
      <c r="DL64" s="196">
        <v>0.0</v>
      </c>
      <c r="DM64" s="196">
        <v>0.0</v>
      </c>
      <c r="DN64" s="196">
        <v>0.0</v>
      </c>
      <c r="DO64" s="196">
        <v>0.0</v>
      </c>
      <c r="DP64" s="196">
        <v>0.0</v>
      </c>
      <c r="DQ64" s="196">
        <v>0.0</v>
      </c>
      <c r="DR64" s="196">
        <v>0.0</v>
      </c>
      <c r="DS64" s="196">
        <v>0.0</v>
      </c>
      <c r="DT64" s="196">
        <v>0.0</v>
      </c>
      <c r="DU64" s="196">
        <v>0.0</v>
      </c>
      <c r="DV64" s="196">
        <v>0.0</v>
      </c>
      <c r="DW64" s="196">
        <v>0.0</v>
      </c>
      <c r="DX64" s="196">
        <v>0.0</v>
      </c>
      <c r="DY64" s="196">
        <v>0.0</v>
      </c>
      <c r="DZ64" s="196">
        <v>0.0</v>
      </c>
      <c r="EA64" s="196">
        <v>0.0</v>
      </c>
      <c r="EB64" s="196">
        <v>0.0</v>
      </c>
      <c r="EC64" s="196">
        <v>0.0</v>
      </c>
      <c r="ED64" s="196">
        <v>0.0</v>
      </c>
      <c r="EE64" s="196">
        <v>0.0</v>
      </c>
      <c r="EF64" s="196">
        <v>0.0</v>
      </c>
      <c r="EG64" s="196">
        <v>0.0</v>
      </c>
      <c r="EH64" s="196">
        <v>0.0</v>
      </c>
      <c r="EI64" s="196">
        <v>0.0</v>
      </c>
      <c r="EJ64" s="196">
        <v>0.0</v>
      </c>
      <c r="EK64" s="196">
        <v>0.0</v>
      </c>
      <c r="EL64" s="196">
        <v>0.0</v>
      </c>
      <c r="EM64" s="196">
        <v>0.0</v>
      </c>
      <c r="EN64" s="196">
        <v>0.0</v>
      </c>
      <c r="EO64" s="196">
        <v>0.0</v>
      </c>
      <c r="EP64" s="196">
        <v>0.0</v>
      </c>
      <c r="EQ64" s="196">
        <v>0.0</v>
      </c>
      <c r="ER64" s="196">
        <v>0.0</v>
      </c>
      <c r="ES64" s="196">
        <v>0.0</v>
      </c>
      <c r="ET64" s="196">
        <v>0.0</v>
      </c>
      <c r="EU64" s="196">
        <v>0.0</v>
      </c>
      <c r="EV64" s="196">
        <v>0.0</v>
      </c>
      <c r="EW64" s="196">
        <v>0.0</v>
      </c>
      <c r="EX64" s="196">
        <v>0.0</v>
      </c>
      <c r="EY64" s="196">
        <v>0.0</v>
      </c>
      <c r="EZ64" s="196">
        <v>0.0</v>
      </c>
      <c r="FA64" s="196">
        <v>0.0</v>
      </c>
      <c r="FB64" s="196">
        <v>0.0</v>
      </c>
      <c r="FC64" s="196">
        <v>0.0</v>
      </c>
      <c r="FD64" s="196">
        <v>0.0</v>
      </c>
      <c r="FE64" s="196">
        <v>0.0</v>
      </c>
      <c r="FF64" s="196">
        <v>0.0</v>
      </c>
      <c r="FG64" s="196">
        <v>0.0</v>
      </c>
      <c r="FH64" s="196">
        <v>0.0</v>
      </c>
      <c r="FI64" s="196">
        <v>0.0</v>
      </c>
      <c r="FJ64" s="196">
        <v>0.0</v>
      </c>
      <c r="FK64" s="196">
        <v>0.0</v>
      </c>
      <c r="FL64" s="196">
        <v>0.0</v>
      </c>
      <c r="FM64" s="196">
        <v>0.0</v>
      </c>
      <c r="FN64" s="196">
        <v>0.0</v>
      </c>
      <c r="FO64" s="196">
        <v>0.0</v>
      </c>
      <c r="FP64" s="196">
        <v>0.0</v>
      </c>
      <c r="FQ64" s="196">
        <v>0.0</v>
      </c>
      <c r="FR64" s="196">
        <v>0.0</v>
      </c>
      <c r="FS64" s="196">
        <v>0.0</v>
      </c>
      <c r="FT64" s="196">
        <v>0.0</v>
      </c>
      <c r="FU64" s="196">
        <v>0.0</v>
      </c>
      <c r="FV64" s="196">
        <v>0.0</v>
      </c>
      <c r="FW64" s="196">
        <v>0.0</v>
      </c>
      <c r="FX64" s="196">
        <v>0.0</v>
      </c>
      <c r="FY64" s="196">
        <v>0.0</v>
      </c>
      <c r="FZ64" s="196">
        <v>0.0</v>
      </c>
      <c r="GA64" s="196">
        <v>0.0</v>
      </c>
      <c r="GB64" s="196">
        <v>0.0</v>
      </c>
      <c r="GC64" s="196">
        <v>0.0</v>
      </c>
      <c r="GD64" s="196">
        <v>0.0</v>
      </c>
      <c r="GE64" s="196">
        <v>0.0</v>
      </c>
      <c r="GF64" s="197">
        <v>0.0</v>
      </c>
    </row>
    <row r="65">
      <c r="A65" s="149"/>
      <c r="B65" s="149"/>
      <c r="C65" s="191">
        <v>3.0</v>
      </c>
      <c r="D65" s="20" t="s">
        <v>184</v>
      </c>
      <c r="E65" s="50" t="s">
        <v>176</v>
      </c>
      <c r="G65" s="198">
        <v>0.0</v>
      </c>
      <c r="H65" s="199">
        <v>0.0</v>
      </c>
      <c r="I65" s="199">
        <v>0.0</v>
      </c>
      <c r="J65" s="199">
        <v>0.0</v>
      </c>
      <c r="K65" s="199">
        <v>0.0</v>
      </c>
      <c r="L65" s="199">
        <v>0.0</v>
      </c>
      <c r="M65" s="199">
        <v>0.0</v>
      </c>
      <c r="N65" s="199">
        <v>0.0</v>
      </c>
      <c r="O65" s="199">
        <v>0.0</v>
      </c>
      <c r="P65" s="199">
        <v>0.0</v>
      </c>
      <c r="Q65" s="199">
        <v>0.0</v>
      </c>
      <c r="R65" s="199">
        <v>0.0</v>
      </c>
      <c r="S65" s="199">
        <v>0.0</v>
      </c>
      <c r="T65" s="199">
        <v>0.0</v>
      </c>
      <c r="U65" s="199">
        <v>0.0</v>
      </c>
      <c r="V65" s="199">
        <v>0.0</v>
      </c>
      <c r="W65" s="199">
        <v>0.0</v>
      </c>
      <c r="X65" s="199">
        <v>0.0</v>
      </c>
      <c r="Y65" s="199">
        <v>0.0</v>
      </c>
      <c r="Z65" s="199">
        <v>0.0</v>
      </c>
      <c r="AA65" s="199">
        <v>0.0</v>
      </c>
      <c r="AB65" s="199">
        <v>0.0</v>
      </c>
      <c r="AC65" s="199">
        <v>0.0</v>
      </c>
      <c r="AD65" s="199">
        <v>0.0</v>
      </c>
      <c r="AE65" s="199">
        <v>0.0</v>
      </c>
      <c r="AF65" s="199">
        <v>0.0</v>
      </c>
      <c r="AG65" s="199">
        <v>0.0</v>
      </c>
      <c r="AH65" s="199">
        <v>0.0</v>
      </c>
      <c r="AI65" s="199">
        <v>0.0</v>
      </c>
      <c r="AJ65" s="199">
        <v>0.0</v>
      </c>
      <c r="AK65" s="199">
        <v>0.0</v>
      </c>
      <c r="AL65" s="199">
        <v>0.0</v>
      </c>
      <c r="AM65" s="199">
        <v>0.0</v>
      </c>
      <c r="AN65" s="199">
        <v>0.0</v>
      </c>
      <c r="AO65" s="199">
        <v>0.0</v>
      </c>
      <c r="AP65" s="199">
        <v>0.0</v>
      </c>
      <c r="AQ65" s="199">
        <v>0.0</v>
      </c>
      <c r="AR65" s="199">
        <v>0.0</v>
      </c>
      <c r="AS65" s="199">
        <v>0.0</v>
      </c>
      <c r="AT65" s="199">
        <v>0.0</v>
      </c>
      <c r="AU65" s="199">
        <v>0.0</v>
      </c>
      <c r="AV65" s="199">
        <v>0.0</v>
      </c>
      <c r="AW65" s="199">
        <v>0.0</v>
      </c>
      <c r="AX65" s="199">
        <v>0.0</v>
      </c>
      <c r="AY65" s="199">
        <v>0.0</v>
      </c>
      <c r="AZ65" s="199">
        <v>0.0</v>
      </c>
      <c r="BA65" s="199">
        <v>0.0</v>
      </c>
      <c r="BB65" s="199">
        <v>0.0</v>
      </c>
      <c r="BC65" s="199">
        <v>0.0</v>
      </c>
      <c r="BD65" s="199">
        <v>0.0</v>
      </c>
      <c r="BE65" s="199">
        <v>0.0</v>
      </c>
      <c r="BF65" s="199">
        <v>0.0</v>
      </c>
      <c r="BG65" s="199">
        <v>0.0</v>
      </c>
      <c r="BH65" s="199">
        <v>0.0</v>
      </c>
      <c r="BI65" s="199">
        <v>0.0</v>
      </c>
      <c r="BJ65" s="199">
        <v>0.0</v>
      </c>
      <c r="BK65" s="199">
        <v>0.0</v>
      </c>
      <c r="BL65" s="199">
        <v>0.0</v>
      </c>
      <c r="BM65" s="199">
        <v>0.0</v>
      </c>
      <c r="BN65" s="199">
        <v>0.0</v>
      </c>
      <c r="BO65" s="199">
        <v>0.0</v>
      </c>
      <c r="BP65" s="199">
        <v>0.0</v>
      </c>
      <c r="BQ65" s="199">
        <v>0.0</v>
      </c>
      <c r="BR65" s="199">
        <v>0.0</v>
      </c>
      <c r="BS65" s="199">
        <v>0.0</v>
      </c>
      <c r="BT65" s="199">
        <v>0.0</v>
      </c>
      <c r="BU65" s="199">
        <v>0.0</v>
      </c>
      <c r="BV65" s="199">
        <v>0.0</v>
      </c>
      <c r="BW65" s="199">
        <v>0.0</v>
      </c>
      <c r="BX65" s="199">
        <v>0.0</v>
      </c>
      <c r="BY65" s="199">
        <v>0.0</v>
      </c>
      <c r="BZ65" s="199">
        <v>0.0</v>
      </c>
      <c r="CA65" s="199">
        <v>0.0</v>
      </c>
      <c r="CB65" s="199">
        <v>0.0</v>
      </c>
      <c r="CC65" s="199">
        <v>0.0</v>
      </c>
      <c r="CD65" s="199">
        <v>0.0</v>
      </c>
      <c r="CE65" s="199">
        <v>0.0</v>
      </c>
      <c r="CF65" s="199">
        <v>0.0</v>
      </c>
      <c r="CG65" s="199">
        <v>0.0</v>
      </c>
      <c r="CH65" s="199">
        <v>0.0</v>
      </c>
      <c r="CI65" s="199">
        <v>0.0</v>
      </c>
      <c r="CJ65" s="199">
        <v>0.0</v>
      </c>
      <c r="CK65" s="199">
        <v>0.0</v>
      </c>
      <c r="CL65" s="199">
        <v>0.0</v>
      </c>
      <c r="CM65" s="199">
        <v>0.0</v>
      </c>
      <c r="CN65" s="199">
        <v>0.0</v>
      </c>
      <c r="CO65" s="199">
        <v>0.0</v>
      </c>
      <c r="CP65" s="199">
        <v>0.0</v>
      </c>
      <c r="CQ65" s="199">
        <v>0.0</v>
      </c>
      <c r="CR65" s="199">
        <v>0.0</v>
      </c>
      <c r="CS65" s="199">
        <v>0.0</v>
      </c>
      <c r="CT65" s="199">
        <v>0.0</v>
      </c>
      <c r="CU65" s="199">
        <v>0.0</v>
      </c>
      <c r="CV65" s="199">
        <v>0.0</v>
      </c>
      <c r="CW65" s="199">
        <v>0.0</v>
      </c>
      <c r="CX65" s="199">
        <v>0.0</v>
      </c>
      <c r="CY65" s="199">
        <v>0.0</v>
      </c>
      <c r="CZ65" s="199">
        <v>0.0</v>
      </c>
      <c r="DA65" s="199">
        <v>0.0</v>
      </c>
      <c r="DB65" s="199">
        <v>0.0</v>
      </c>
      <c r="DC65" s="199">
        <v>0.0</v>
      </c>
      <c r="DD65" s="199">
        <v>0.0</v>
      </c>
      <c r="DE65" s="199">
        <v>0.0</v>
      </c>
      <c r="DF65" s="199">
        <v>0.0</v>
      </c>
      <c r="DG65" s="199">
        <v>0.0</v>
      </c>
      <c r="DH65" s="199">
        <v>0.0</v>
      </c>
      <c r="DI65" s="199">
        <v>0.0</v>
      </c>
      <c r="DJ65" s="199">
        <v>0.0</v>
      </c>
      <c r="DK65" s="199">
        <v>0.0</v>
      </c>
      <c r="DL65" s="199">
        <v>0.0</v>
      </c>
      <c r="DM65" s="199">
        <v>0.0</v>
      </c>
      <c r="DN65" s="199">
        <v>0.0</v>
      </c>
      <c r="DO65" s="199">
        <v>0.0</v>
      </c>
      <c r="DP65" s="199">
        <v>0.0</v>
      </c>
      <c r="DQ65" s="199">
        <v>0.0</v>
      </c>
      <c r="DR65" s="199">
        <v>0.0</v>
      </c>
      <c r="DS65" s="199">
        <v>0.0</v>
      </c>
      <c r="DT65" s="199">
        <v>0.0</v>
      </c>
      <c r="DU65" s="199">
        <v>0.0</v>
      </c>
      <c r="DV65" s="199">
        <v>0.0</v>
      </c>
      <c r="DW65" s="199">
        <v>0.0</v>
      </c>
      <c r="DX65" s="199">
        <v>0.0</v>
      </c>
      <c r="DY65" s="199">
        <v>0.0</v>
      </c>
      <c r="DZ65" s="199">
        <v>0.0</v>
      </c>
      <c r="EA65" s="199">
        <v>0.0</v>
      </c>
      <c r="EB65" s="199">
        <v>0.0</v>
      </c>
      <c r="EC65" s="199">
        <v>0.0</v>
      </c>
      <c r="ED65" s="199">
        <v>0.0</v>
      </c>
      <c r="EE65" s="199">
        <v>0.0</v>
      </c>
      <c r="EF65" s="199">
        <v>0.0</v>
      </c>
      <c r="EG65" s="199">
        <v>0.0</v>
      </c>
      <c r="EH65" s="199">
        <v>0.0</v>
      </c>
      <c r="EI65" s="199">
        <v>0.0</v>
      </c>
      <c r="EJ65" s="199">
        <v>0.0</v>
      </c>
      <c r="EK65" s="199">
        <v>0.0</v>
      </c>
      <c r="EL65" s="199">
        <v>0.0</v>
      </c>
      <c r="EM65" s="199">
        <v>0.0</v>
      </c>
      <c r="EN65" s="199">
        <v>0.0</v>
      </c>
      <c r="EO65" s="199">
        <v>0.0</v>
      </c>
      <c r="EP65" s="199">
        <v>0.0</v>
      </c>
      <c r="EQ65" s="199">
        <v>0.0</v>
      </c>
      <c r="ER65" s="199">
        <v>0.0</v>
      </c>
      <c r="ES65" s="199">
        <v>0.0</v>
      </c>
      <c r="ET65" s="199">
        <v>0.0</v>
      </c>
      <c r="EU65" s="199">
        <v>0.0</v>
      </c>
      <c r="EV65" s="199">
        <v>0.0</v>
      </c>
      <c r="EW65" s="199">
        <v>0.0</v>
      </c>
      <c r="EX65" s="199">
        <v>0.0</v>
      </c>
      <c r="EY65" s="199">
        <v>0.0</v>
      </c>
      <c r="EZ65" s="199">
        <v>0.0</v>
      </c>
      <c r="FA65" s="199">
        <v>0.0</v>
      </c>
      <c r="FB65" s="199">
        <v>0.0</v>
      </c>
      <c r="FC65" s="199">
        <v>0.0</v>
      </c>
      <c r="FD65" s="199">
        <v>0.0</v>
      </c>
      <c r="FE65" s="199">
        <v>0.0</v>
      </c>
      <c r="FF65" s="199">
        <v>0.0</v>
      </c>
      <c r="FG65" s="199">
        <v>0.0</v>
      </c>
      <c r="FH65" s="199">
        <v>0.0</v>
      </c>
      <c r="FI65" s="199">
        <v>0.0</v>
      </c>
      <c r="FJ65" s="199">
        <v>0.0</v>
      </c>
      <c r="FK65" s="199">
        <v>0.0</v>
      </c>
      <c r="FL65" s="199">
        <v>0.0</v>
      </c>
      <c r="FM65" s="199">
        <v>0.0</v>
      </c>
      <c r="FN65" s="199">
        <v>0.0</v>
      </c>
      <c r="FO65" s="199">
        <v>0.0</v>
      </c>
      <c r="FP65" s="199">
        <v>0.0</v>
      </c>
      <c r="FQ65" s="199">
        <v>0.0</v>
      </c>
      <c r="FR65" s="199">
        <v>0.0</v>
      </c>
      <c r="FS65" s="199">
        <v>0.0</v>
      </c>
      <c r="FT65" s="199">
        <v>0.0</v>
      </c>
      <c r="FU65" s="199">
        <v>0.0</v>
      </c>
      <c r="FV65" s="199">
        <v>0.0</v>
      </c>
      <c r="FW65" s="199">
        <v>0.0</v>
      </c>
      <c r="FX65" s="199">
        <v>0.0</v>
      </c>
      <c r="FY65" s="199">
        <v>0.0</v>
      </c>
      <c r="FZ65" s="199">
        <v>0.0</v>
      </c>
      <c r="GA65" s="199">
        <v>0.0</v>
      </c>
      <c r="GB65" s="199">
        <v>0.0</v>
      </c>
      <c r="GC65" s="199">
        <v>0.0</v>
      </c>
      <c r="GD65" s="199">
        <v>0.0</v>
      </c>
      <c r="GE65" s="199">
        <v>0.0</v>
      </c>
      <c r="GF65" s="200">
        <v>0.0</v>
      </c>
    </row>
    <row r="66">
      <c r="A66" s="149"/>
      <c r="B66" s="149"/>
      <c r="C66" s="191">
        <v>3.0</v>
      </c>
      <c r="D66" s="66" t="s">
        <v>185</v>
      </c>
      <c r="E66" s="21"/>
    </row>
    <row r="67">
      <c r="A67" s="149"/>
      <c r="B67" s="149"/>
      <c r="C67" s="191">
        <v>3.0</v>
      </c>
      <c r="D67" s="20" t="s">
        <v>186</v>
      </c>
      <c r="E67" s="50" t="s">
        <v>187</v>
      </c>
      <c r="G67" s="173">
        <v>0.15</v>
      </c>
      <c r="H67" s="174">
        <v>0.0</v>
      </c>
      <c r="I67" s="174">
        <v>0.0</v>
      </c>
      <c r="J67" s="174">
        <v>0.0</v>
      </c>
      <c r="K67" s="174">
        <v>0.0</v>
      </c>
      <c r="L67" s="174">
        <v>0.0</v>
      </c>
      <c r="M67" s="174">
        <v>0.15</v>
      </c>
      <c r="N67" s="174">
        <v>0.0</v>
      </c>
      <c r="O67" s="174">
        <v>0.0</v>
      </c>
      <c r="P67" s="174">
        <v>0.0</v>
      </c>
      <c r="Q67" s="174">
        <v>0.0</v>
      </c>
      <c r="R67" s="174">
        <v>0.0</v>
      </c>
      <c r="S67" s="174">
        <v>0.15</v>
      </c>
      <c r="T67" s="174">
        <v>0.0</v>
      </c>
      <c r="U67" s="174">
        <v>0.0</v>
      </c>
      <c r="V67" s="174">
        <v>0.0</v>
      </c>
      <c r="W67" s="174">
        <v>0.0</v>
      </c>
      <c r="X67" s="174">
        <v>0.0</v>
      </c>
      <c r="Y67" s="174">
        <v>0.15</v>
      </c>
      <c r="Z67" s="174">
        <v>0.0</v>
      </c>
      <c r="AA67" s="174">
        <v>0.0</v>
      </c>
      <c r="AB67" s="174">
        <v>0.0</v>
      </c>
      <c r="AC67" s="174">
        <v>0.0</v>
      </c>
      <c r="AD67" s="174">
        <v>0.0</v>
      </c>
      <c r="AE67" s="174">
        <v>0.0</v>
      </c>
      <c r="AF67" s="174">
        <v>0.0</v>
      </c>
      <c r="AG67" s="174">
        <v>0.0</v>
      </c>
      <c r="AH67" s="174">
        <v>0.0</v>
      </c>
      <c r="AI67" s="174">
        <v>0.0</v>
      </c>
      <c r="AJ67" s="174">
        <v>0.0</v>
      </c>
      <c r="AK67" s="174">
        <v>0.0</v>
      </c>
      <c r="AL67" s="174">
        <v>0.1</v>
      </c>
      <c r="AM67" s="174">
        <v>0.0</v>
      </c>
      <c r="AN67" s="174">
        <v>0.0</v>
      </c>
      <c r="AO67" s="174">
        <v>0.0</v>
      </c>
      <c r="AP67" s="174">
        <v>0.0</v>
      </c>
      <c r="AQ67" s="174">
        <v>0.0</v>
      </c>
      <c r="AR67" s="174">
        <v>0.0</v>
      </c>
      <c r="AS67" s="174">
        <v>0.0</v>
      </c>
      <c r="AT67" s="174">
        <v>0.0</v>
      </c>
      <c r="AU67" s="174">
        <v>0.0</v>
      </c>
      <c r="AV67" s="174">
        <v>0.0</v>
      </c>
      <c r="AW67" s="174">
        <v>0.0</v>
      </c>
      <c r="AX67" s="174">
        <v>0.0</v>
      </c>
      <c r="AY67" s="174">
        <v>0.1</v>
      </c>
      <c r="AZ67" s="174">
        <v>0.0</v>
      </c>
      <c r="BA67" s="174">
        <v>0.0</v>
      </c>
      <c r="BB67" s="174">
        <v>0.0</v>
      </c>
      <c r="BC67" s="174">
        <v>0.0</v>
      </c>
      <c r="BD67" s="174">
        <v>0.0</v>
      </c>
      <c r="BE67" s="174">
        <v>0.0</v>
      </c>
      <c r="BF67" s="174">
        <v>0.0</v>
      </c>
      <c r="BG67" s="174">
        <v>0.0</v>
      </c>
      <c r="BH67" s="174">
        <v>0.0</v>
      </c>
      <c r="BI67" s="174">
        <v>0.0</v>
      </c>
      <c r="BJ67" s="174">
        <v>0.0</v>
      </c>
      <c r="BK67" s="174">
        <v>0.0</v>
      </c>
      <c r="BL67" s="174">
        <v>0.1</v>
      </c>
      <c r="BM67" s="174">
        <v>0.0</v>
      </c>
      <c r="BN67" s="174">
        <v>0.0</v>
      </c>
      <c r="BO67" s="174">
        <v>0.0</v>
      </c>
      <c r="BP67" s="174">
        <v>0.0</v>
      </c>
      <c r="BQ67" s="174">
        <v>0.0</v>
      </c>
      <c r="BR67" s="174">
        <v>0.0</v>
      </c>
      <c r="BS67" s="174">
        <v>0.0</v>
      </c>
      <c r="BT67" s="174">
        <v>0.0</v>
      </c>
      <c r="BU67" s="174">
        <v>0.0</v>
      </c>
      <c r="BV67" s="174">
        <v>0.0</v>
      </c>
      <c r="BW67" s="174">
        <v>0.0</v>
      </c>
      <c r="BX67" s="174">
        <v>0.0</v>
      </c>
      <c r="BY67" s="174">
        <v>0.1</v>
      </c>
      <c r="BZ67" s="174">
        <v>0.0</v>
      </c>
      <c r="CA67" s="174">
        <v>0.0</v>
      </c>
      <c r="CB67" s="174">
        <v>0.0</v>
      </c>
      <c r="CC67" s="174">
        <v>0.0</v>
      </c>
      <c r="CD67" s="174">
        <v>0.0</v>
      </c>
      <c r="CE67" s="174">
        <v>0.0</v>
      </c>
      <c r="CF67" s="174">
        <v>0.0</v>
      </c>
      <c r="CG67" s="174">
        <v>0.0</v>
      </c>
      <c r="CH67" s="174">
        <v>0.0</v>
      </c>
      <c r="CI67" s="174">
        <v>0.0</v>
      </c>
      <c r="CJ67" s="174">
        <v>0.0</v>
      </c>
      <c r="CK67" s="174">
        <v>0.0</v>
      </c>
      <c r="CL67" s="174">
        <v>0.1</v>
      </c>
      <c r="CM67" s="174">
        <v>0.0</v>
      </c>
      <c r="CN67" s="174">
        <v>0.0</v>
      </c>
      <c r="CO67" s="174">
        <v>0.0</v>
      </c>
      <c r="CP67" s="174">
        <v>0.0</v>
      </c>
      <c r="CQ67" s="174">
        <v>0.0</v>
      </c>
      <c r="CR67" s="174">
        <v>0.0</v>
      </c>
      <c r="CS67" s="174">
        <v>0.0</v>
      </c>
      <c r="CT67" s="174">
        <v>0.0</v>
      </c>
      <c r="CU67" s="174">
        <v>0.0</v>
      </c>
      <c r="CV67" s="174">
        <v>0.0</v>
      </c>
      <c r="CW67" s="174">
        <v>0.0</v>
      </c>
      <c r="CX67" s="174">
        <v>0.0</v>
      </c>
      <c r="CY67" s="174">
        <v>0.1</v>
      </c>
      <c r="CZ67" s="174">
        <v>0.0</v>
      </c>
      <c r="DA67" s="174">
        <v>0.0</v>
      </c>
      <c r="DB67" s="174">
        <v>0.0</v>
      </c>
      <c r="DC67" s="174">
        <v>0.0</v>
      </c>
      <c r="DD67" s="174">
        <v>0.0</v>
      </c>
      <c r="DE67" s="174">
        <v>0.0</v>
      </c>
      <c r="DF67" s="174">
        <v>0.0</v>
      </c>
      <c r="DG67" s="174">
        <v>0.0</v>
      </c>
      <c r="DH67" s="174">
        <v>0.0</v>
      </c>
      <c r="DI67" s="174">
        <v>0.0</v>
      </c>
      <c r="DJ67" s="174">
        <v>0.0</v>
      </c>
      <c r="DK67" s="174">
        <v>0.0</v>
      </c>
      <c r="DL67" s="174">
        <v>0.1</v>
      </c>
      <c r="DM67" s="174">
        <v>0.0</v>
      </c>
      <c r="DN67" s="174">
        <v>0.0</v>
      </c>
      <c r="DO67" s="174">
        <v>0.0</v>
      </c>
      <c r="DP67" s="174">
        <v>0.0</v>
      </c>
      <c r="DQ67" s="174">
        <v>0.0</v>
      </c>
      <c r="DR67" s="174">
        <v>0.0</v>
      </c>
      <c r="DS67" s="174">
        <v>0.0</v>
      </c>
      <c r="DT67" s="174">
        <v>0.0</v>
      </c>
      <c r="DU67" s="174">
        <v>0.0</v>
      </c>
      <c r="DV67" s="174">
        <v>0.0</v>
      </c>
      <c r="DW67" s="174">
        <v>0.0</v>
      </c>
      <c r="DX67" s="174">
        <v>0.0</v>
      </c>
      <c r="DY67" s="174">
        <v>0.1</v>
      </c>
      <c r="DZ67" s="174">
        <v>0.0</v>
      </c>
      <c r="EA67" s="174">
        <v>0.0</v>
      </c>
      <c r="EB67" s="174">
        <v>0.0</v>
      </c>
      <c r="EC67" s="174">
        <v>0.0</v>
      </c>
      <c r="ED67" s="174">
        <v>0.0</v>
      </c>
      <c r="EE67" s="174">
        <v>0.0</v>
      </c>
      <c r="EF67" s="174">
        <v>0.0</v>
      </c>
      <c r="EG67" s="174">
        <v>0.0</v>
      </c>
      <c r="EH67" s="174">
        <v>0.0</v>
      </c>
      <c r="EI67" s="174">
        <v>0.0</v>
      </c>
      <c r="EJ67" s="174">
        <v>0.0</v>
      </c>
      <c r="EK67" s="174">
        <v>0.0</v>
      </c>
      <c r="EL67" s="174">
        <v>0.1</v>
      </c>
      <c r="EM67" s="174">
        <v>0.0</v>
      </c>
      <c r="EN67" s="174">
        <v>0.0</v>
      </c>
      <c r="EO67" s="174">
        <v>0.0</v>
      </c>
      <c r="EP67" s="174">
        <v>0.0</v>
      </c>
      <c r="EQ67" s="174">
        <v>0.0</v>
      </c>
      <c r="ER67" s="174">
        <v>0.0</v>
      </c>
      <c r="ES67" s="174">
        <v>0.0</v>
      </c>
      <c r="ET67" s="174">
        <v>0.0</v>
      </c>
      <c r="EU67" s="174">
        <v>0.0</v>
      </c>
      <c r="EV67" s="174">
        <v>0.0</v>
      </c>
      <c r="EW67" s="174">
        <v>0.0</v>
      </c>
      <c r="EX67" s="174">
        <v>0.0</v>
      </c>
      <c r="EY67" s="174">
        <v>0.1</v>
      </c>
      <c r="EZ67" s="174">
        <v>0.0</v>
      </c>
      <c r="FA67" s="174">
        <v>0.0</v>
      </c>
      <c r="FB67" s="174">
        <v>0.0</v>
      </c>
      <c r="FC67" s="174">
        <v>0.0</v>
      </c>
      <c r="FD67" s="174">
        <v>0.0</v>
      </c>
      <c r="FE67" s="174">
        <v>0.0</v>
      </c>
      <c r="FF67" s="174">
        <v>0.0</v>
      </c>
      <c r="FG67" s="174">
        <v>0.0</v>
      </c>
      <c r="FH67" s="174">
        <v>0.0</v>
      </c>
      <c r="FI67" s="174">
        <v>0.0</v>
      </c>
      <c r="FJ67" s="174">
        <v>0.0</v>
      </c>
      <c r="FK67" s="174">
        <v>0.0</v>
      </c>
      <c r="FL67" s="174">
        <v>0.1</v>
      </c>
      <c r="FM67" s="174">
        <v>0.0</v>
      </c>
      <c r="FN67" s="174">
        <v>0.0</v>
      </c>
      <c r="FO67" s="174">
        <v>0.0</v>
      </c>
      <c r="FP67" s="174">
        <v>0.0</v>
      </c>
      <c r="FQ67" s="174">
        <v>0.0</v>
      </c>
      <c r="FR67" s="174">
        <v>0.0</v>
      </c>
      <c r="FS67" s="174">
        <v>0.0</v>
      </c>
      <c r="FT67" s="174">
        <v>0.0</v>
      </c>
      <c r="FU67" s="174">
        <v>0.0</v>
      </c>
      <c r="FV67" s="174">
        <v>0.0</v>
      </c>
      <c r="FW67" s="174">
        <v>0.0</v>
      </c>
      <c r="FX67" s="174">
        <v>0.0</v>
      </c>
      <c r="FY67" s="174">
        <v>0.1</v>
      </c>
      <c r="FZ67" s="174">
        <v>0.0</v>
      </c>
      <c r="GA67" s="174">
        <v>0.0</v>
      </c>
      <c r="GB67" s="174">
        <v>0.0</v>
      </c>
      <c r="GC67" s="174">
        <v>0.0</v>
      </c>
      <c r="GD67" s="174">
        <v>0.0</v>
      </c>
      <c r="GE67" s="174">
        <v>0.0</v>
      </c>
      <c r="GF67" s="175">
        <v>0.0</v>
      </c>
    </row>
    <row r="68">
      <c r="A68" s="149"/>
      <c r="B68" s="149"/>
      <c r="C68" s="191">
        <v>3.0</v>
      </c>
      <c r="D68" s="20" t="s">
        <v>188</v>
      </c>
      <c r="E68" s="50" t="s">
        <v>176</v>
      </c>
      <c r="G68" s="155">
        <f t="shared" ref="G68:GF68" si="28">G62*G$67</f>
        <v>0</v>
      </c>
      <c r="H68" s="155">
        <f t="shared" si="28"/>
        <v>0</v>
      </c>
      <c r="I68" s="155">
        <f t="shared" si="28"/>
        <v>0</v>
      </c>
      <c r="J68" s="155">
        <f t="shared" si="28"/>
        <v>0</v>
      </c>
      <c r="K68" s="155">
        <f t="shared" si="28"/>
        <v>0</v>
      </c>
      <c r="L68" s="155">
        <f t="shared" si="28"/>
        <v>0</v>
      </c>
      <c r="M68" s="155">
        <f t="shared" si="28"/>
        <v>0</v>
      </c>
      <c r="N68" s="155">
        <f t="shared" si="28"/>
        <v>0</v>
      </c>
      <c r="O68" s="155">
        <f t="shared" si="28"/>
        <v>0</v>
      </c>
      <c r="P68" s="155">
        <f t="shared" si="28"/>
        <v>0</v>
      </c>
      <c r="Q68" s="155">
        <f t="shared" si="28"/>
        <v>0</v>
      </c>
      <c r="R68" s="155">
        <f t="shared" si="28"/>
        <v>0</v>
      </c>
      <c r="S68" s="155">
        <f t="shared" si="28"/>
        <v>0</v>
      </c>
      <c r="T68" s="155">
        <f t="shared" si="28"/>
        <v>0</v>
      </c>
      <c r="U68" s="155">
        <f t="shared" si="28"/>
        <v>0</v>
      </c>
      <c r="V68" s="155">
        <f t="shared" si="28"/>
        <v>0</v>
      </c>
      <c r="W68" s="155">
        <f t="shared" si="28"/>
        <v>0</v>
      </c>
      <c r="X68" s="155">
        <f t="shared" si="28"/>
        <v>0</v>
      </c>
      <c r="Y68" s="155">
        <f t="shared" si="28"/>
        <v>0</v>
      </c>
      <c r="Z68" s="155">
        <f t="shared" si="28"/>
        <v>0</v>
      </c>
      <c r="AA68" s="155">
        <f t="shared" si="28"/>
        <v>0</v>
      </c>
      <c r="AB68" s="155">
        <f t="shared" si="28"/>
        <v>0</v>
      </c>
      <c r="AC68" s="155">
        <f t="shared" si="28"/>
        <v>0</v>
      </c>
      <c r="AD68" s="155">
        <f t="shared" si="28"/>
        <v>0</v>
      </c>
      <c r="AE68" s="155">
        <f t="shared" si="28"/>
        <v>0</v>
      </c>
      <c r="AF68" s="155">
        <f t="shared" si="28"/>
        <v>0</v>
      </c>
      <c r="AG68" s="155">
        <f t="shared" si="28"/>
        <v>0</v>
      </c>
      <c r="AH68" s="155">
        <f t="shared" si="28"/>
        <v>0</v>
      </c>
      <c r="AI68" s="155">
        <f t="shared" si="28"/>
        <v>0</v>
      </c>
      <c r="AJ68" s="155">
        <f t="shared" si="28"/>
        <v>0</v>
      </c>
      <c r="AK68" s="155">
        <f t="shared" si="28"/>
        <v>0</v>
      </c>
      <c r="AL68" s="155">
        <f t="shared" si="28"/>
        <v>0</v>
      </c>
      <c r="AM68" s="155">
        <f t="shared" si="28"/>
        <v>0</v>
      </c>
      <c r="AN68" s="155">
        <f t="shared" si="28"/>
        <v>0</v>
      </c>
      <c r="AO68" s="155">
        <f t="shared" si="28"/>
        <v>0</v>
      </c>
      <c r="AP68" s="155">
        <f t="shared" si="28"/>
        <v>0</v>
      </c>
      <c r="AQ68" s="155">
        <f t="shared" si="28"/>
        <v>0</v>
      </c>
      <c r="AR68" s="155">
        <f t="shared" si="28"/>
        <v>0</v>
      </c>
      <c r="AS68" s="155">
        <f t="shared" si="28"/>
        <v>0</v>
      </c>
      <c r="AT68" s="155">
        <f t="shared" si="28"/>
        <v>0</v>
      </c>
      <c r="AU68" s="155">
        <f t="shared" si="28"/>
        <v>0</v>
      </c>
      <c r="AV68" s="155">
        <f t="shared" si="28"/>
        <v>0</v>
      </c>
      <c r="AW68" s="155">
        <f t="shared" si="28"/>
        <v>0</v>
      </c>
      <c r="AX68" s="155">
        <f t="shared" si="28"/>
        <v>0</v>
      </c>
      <c r="AY68" s="155">
        <f t="shared" si="28"/>
        <v>0</v>
      </c>
      <c r="AZ68" s="155">
        <f t="shared" si="28"/>
        <v>0</v>
      </c>
      <c r="BA68" s="155">
        <f t="shared" si="28"/>
        <v>0</v>
      </c>
      <c r="BB68" s="155">
        <f t="shared" si="28"/>
        <v>0</v>
      </c>
      <c r="BC68" s="155">
        <f t="shared" si="28"/>
        <v>0</v>
      </c>
      <c r="BD68" s="155">
        <f t="shared" si="28"/>
        <v>0</v>
      </c>
      <c r="BE68" s="155">
        <f t="shared" si="28"/>
        <v>0</v>
      </c>
      <c r="BF68" s="155">
        <f t="shared" si="28"/>
        <v>0</v>
      </c>
      <c r="BG68" s="155">
        <f t="shared" si="28"/>
        <v>0</v>
      </c>
      <c r="BH68" s="155">
        <f t="shared" si="28"/>
        <v>0</v>
      </c>
      <c r="BI68" s="155">
        <f t="shared" si="28"/>
        <v>0</v>
      </c>
      <c r="BJ68" s="155">
        <f t="shared" si="28"/>
        <v>0</v>
      </c>
      <c r="BK68" s="155">
        <f t="shared" si="28"/>
        <v>0</v>
      </c>
      <c r="BL68" s="155">
        <f t="shared" si="28"/>
        <v>0</v>
      </c>
      <c r="BM68" s="155">
        <f t="shared" si="28"/>
        <v>0</v>
      </c>
      <c r="BN68" s="155">
        <f t="shared" si="28"/>
        <v>0</v>
      </c>
      <c r="BO68" s="155">
        <f t="shared" si="28"/>
        <v>0</v>
      </c>
      <c r="BP68" s="155">
        <f t="shared" si="28"/>
        <v>0</v>
      </c>
      <c r="BQ68" s="155">
        <f t="shared" si="28"/>
        <v>0</v>
      </c>
      <c r="BR68" s="155">
        <f t="shared" si="28"/>
        <v>0</v>
      </c>
      <c r="BS68" s="155">
        <f t="shared" si="28"/>
        <v>0</v>
      </c>
      <c r="BT68" s="155">
        <f t="shared" si="28"/>
        <v>0</v>
      </c>
      <c r="BU68" s="155">
        <f t="shared" si="28"/>
        <v>0</v>
      </c>
      <c r="BV68" s="155">
        <f t="shared" si="28"/>
        <v>0</v>
      </c>
      <c r="BW68" s="155">
        <f t="shared" si="28"/>
        <v>0</v>
      </c>
      <c r="BX68" s="155">
        <f t="shared" si="28"/>
        <v>0</v>
      </c>
      <c r="BY68" s="155">
        <f t="shared" si="28"/>
        <v>0</v>
      </c>
      <c r="BZ68" s="155">
        <f t="shared" si="28"/>
        <v>0</v>
      </c>
      <c r="CA68" s="155">
        <f t="shared" si="28"/>
        <v>0</v>
      </c>
      <c r="CB68" s="155">
        <f t="shared" si="28"/>
        <v>0</v>
      </c>
      <c r="CC68" s="155">
        <f t="shared" si="28"/>
        <v>0</v>
      </c>
      <c r="CD68" s="155">
        <f t="shared" si="28"/>
        <v>0</v>
      </c>
      <c r="CE68" s="155">
        <f t="shared" si="28"/>
        <v>0</v>
      </c>
      <c r="CF68" s="155">
        <f t="shared" si="28"/>
        <v>0</v>
      </c>
      <c r="CG68" s="155">
        <f t="shared" si="28"/>
        <v>0</v>
      </c>
      <c r="CH68" s="155">
        <f t="shared" si="28"/>
        <v>0</v>
      </c>
      <c r="CI68" s="155">
        <f t="shared" si="28"/>
        <v>0</v>
      </c>
      <c r="CJ68" s="155">
        <f t="shared" si="28"/>
        <v>0</v>
      </c>
      <c r="CK68" s="155">
        <f t="shared" si="28"/>
        <v>0</v>
      </c>
      <c r="CL68" s="155">
        <f t="shared" si="28"/>
        <v>0</v>
      </c>
      <c r="CM68" s="155">
        <f t="shared" si="28"/>
        <v>0</v>
      </c>
      <c r="CN68" s="155">
        <f t="shared" si="28"/>
        <v>0</v>
      </c>
      <c r="CO68" s="155">
        <f t="shared" si="28"/>
        <v>0</v>
      </c>
      <c r="CP68" s="155">
        <f t="shared" si="28"/>
        <v>0</v>
      </c>
      <c r="CQ68" s="155">
        <f t="shared" si="28"/>
        <v>0</v>
      </c>
      <c r="CR68" s="155">
        <f t="shared" si="28"/>
        <v>0</v>
      </c>
      <c r="CS68" s="155">
        <f t="shared" si="28"/>
        <v>0</v>
      </c>
      <c r="CT68" s="155">
        <f t="shared" si="28"/>
        <v>0</v>
      </c>
      <c r="CU68" s="155">
        <f t="shared" si="28"/>
        <v>0</v>
      </c>
      <c r="CV68" s="155">
        <f t="shared" si="28"/>
        <v>0</v>
      </c>
      <c r="CW68" s="155">
        <f t="shared" si="28"/>
        <v>0</v>
      </c>
      <c r="CX68" s="155">
        <f t="shared" si="28"/>
        <v>0</v>
      </c>
      <c r="CY68" s="155">
        <f t="shared" si="28"/>
        <v>0</v>
      </c>
      <c r="CZ68" s="155">
        <f t="shared" si="28"/>
        <v>0</v>
      </c>
      <c r="DA68" s="155">
        <f t="shared" si="28"/>
        <v>0</v>
      </c>
      <c r="DB68" s="155">
        <f t="shared" si="28"/>
        <v>0</v>
      </c>
      <c r="DC68" s="155">
        <f t="shared" si="28"/>
        <v>0</v>
      </c>
      <c r="DD68" s="155">
        <f t="shared" si="28"/>
        <v>0</v>
      </c>
      <c r="DE68" s="155">
        <f t="shared" si="28"/>
        <v>0</v>
      </c>
      <c r="DF68" s="155">
        <f t="shared" si="28"/>
        <v>0</v>
      </c>
      <c r="DG68" s="155">
        <f t="shared" si="28"/>
        <v>0</v>
      </c>
      <c r="DH68" s="155">
        <f t="shared" si="28"/>
        <v>0</v>
      </c>
      <c r="DI68" s="155">
        <f t="shared" si="28"/>
        <v>0</v>
      </c>
      <c r="DJ68" s="155">
        <f t="shared" si="28"/>
        <v>0</v>
      </c>
      <c r="DK68" s="155">
        <f t="shared" si="28"/>
        <v>0</v>
      </c>
      <c r="DL68" s="155">
        <f t="shared" si="28"/>
        <v>0</v>
      </c>
      <c r="DM68" s="155">
        <f t="shared" si="28"/>
        <v>0</v>
      </c>
      <c r="DN68" s="155">
        <f t="shared" si="28"/>
        <v>0</v>
      </c>
      <c r="DO68" s="155">
        <f t="shared" si="28"/>
        <v>0</v>
      </c>
      <c r="DP68" s="155">
        <f t="shared" si="28"/>
        <v>0</v>
      </c>
      <c r="DQ68" s="155">
        <f t="shared" si="28"/>
        <v>0</v>
      </c>
      <c r="DR68" s="155">
        <f t="shared" si="28"/>
        <v>0</v>
      </c>
      <c r="DS68" s="155">
        <f t="shared" si="28"/>
        <v>0</v>
      </c>
      <c r="DT68" s="155">
        <f t="shared" si="28"/>
        <v>0</v>
      </c>
      <c r="DU68" s="155">
        <f t="shared" si="28"/>
        <v>0</v>
      </c>
      <c r="DV68" s="155">
        <f t="shared" si="28"/>
        <v>0</v>
      </c>
      <c r="DW68" s="155">
        <f t="shared" si="28"/>
        <v>0</v>
      </c>
      <c r="DX68" s="155">
        <f t="shared" si="28"/>
        <v>0</v>
      </c>
      <c r="DY68" s="155">
        <f t="shared" si="28"/>
        <v>0</v>
      </c>
      <c r="DZ68" s="155">
        <f t="shared" si="28"/>
        <v>0</v>
      </c>
      <c r="EA68" s="155">
        <f t="shared" si="28"/>
        <v>0</v>
      </c>
      <c r="EB68" s="155">
        <f t="shared" si="28"/>
        <v>0</v>
      </c>
      <c r="EC68" s="155">
        <f t="shared" si="28"/>
        <v>0</v>
      </c>
      <c r="ED68" s="155">
        <f t="shared" si="28"/>
        <v>0</v>
      </c>
      <c r="EE68" s="155">
        <f t="shared" si="28"/>
        <v>0</v>
      </c>
      <c r="EF68" s="155">
        <f t="shared" si="28"/>
        <v>0</v>
      </c>
      <c r="EG68" s="155">
        <f t="shared" si="28"/>
        <v>0</v>
      </c>
      <c r="EH68" s="155">
        <f t="shared" si="28"/>
        <v>0</v>
      </c>
      <c r="EI68" s="155">
        <f t="shared" si="28"/>
        <v>0</v>
      </c>
      <c r="EJ68" s="155">
        <f t="shared" si="28"/>
        <v>0</v>
      </c>
      <c r="EK68" s="155">
        <f t="shared" si="28"/>
        <v>0</v>
      </c>
      <c r="EL68" s="155">
        <f t="shared" si="28"/>
        <v>0</v>
      </c>
      <c r="EM68" s="155">
        <f t="shared" si="28"/>
        <v>0</v>
      </c>
      <c r="EN68" s="155">
        <f t="shared" si="28"/>
        <v>0</v>
      </c>
      <c r="EO68" s="155">
        <f t="shared" si="28"/>
        <v>0</v>
      </c>
      <c r="EP68" s="155">
        <f t="shared" si="28"/>
        <v>0</v>
      </c>
      <c r="EQ68" s="155">
        <f t="shared" si="28"/>
        <v>0</v>
      </c>
      <c r="ER68" s="155">
        <f t="shared" si="28"/>
        <v>0</v>
      </c>
      <c r="ES68" s="155">
        <f t="shared" si="28"/>
        <v>0</v>
      </c>
      <c r="ET68" s="155">
        <f t="shared" si="28"/>
        <v>0</v>
      </c>
      <c r="EU68" s="155">
        <f t="shared" si="28"/>
        <v>0</v>
      </c>
      <c r="EV68" s="155">
        <f t="shared" si="28"/>
        <v>0</v>
      </c>
      <c r="EW68" s="155">
        <f t="shared" si="28"/>
        <v>0</v>
      </c>
      <c r="EX68" s="155">
        <f t="shared" si="28"/>
        <v>0</v>
      </c>
      <c r="EY68" s="155">
        <f t="shared" si="28"/>
        <v>0</v>
      </c>
      <c r="EZ68" s="155">
        <f t="shared" si="28"/>
        <v>0</v>
      </c>
      <c r="FA68" s="155">
        <f t="shared" si="28"/>
        <v>0</v>
      </c>
      <c r="FB68" s="155">
        <f t="shared" si="28"/>
        <v>0</v>
      </c>
      <c r="FC68" s="155">
        <f t="shared" si="28"/>
        <v>0</v>
      </c>
      <c r="FD68" s="155">
        <f t="shared" si="28"/>
        <v>0</v>
      </c>
      <c r="FE68" s="155">
        <f t="shared" si="28"/>
        <v>0</v>
      </c>
      <c r="FF68" s="155">
        <f t="shared" si="28"/>
        <v>0</v>
      </c>
      <c r="FG68" s="155">
        <f t="shared" si="28"/>
        <v>0</v>
      </c>
      <c r="FH68" s="155">
        <f t="shared" si="28"/>
        <v>0</v>
      </c>
      <c r="FI68" s="155">
        <f t="shared" si="28"/>
        <v>0</v>
      </c>
      <c r="FJ68" s="155">
        <f t="shared" si="28"/>
        <v>0</v>
      </c>
      <c r="FK68" s="155">
        <f t="shared" si="28"/>
        <v>0</v>
      </c>
      <c r="FL68" s="155">
        <f t="shared" si="28"/>
        <v>0</v>
      </c>
      <c r="FM68" s="155">
        <f t="shared" si="28"/>
        <v>0</v>
      </c>
      <c r="FN68" s="155">
        <f t="shared" si="28"/>
        <v>0</v>
      </c>
      <c r="FO68" s="155">
        <f t="shared" si="28"/>
        <v>0</v>
      </c>
      <c r="FP68" s="155">
        <f t="shared" si="28"/>
        <v>0</v>
      </c>
      <c r="FQ68" s="155">
        <f t="shared" si="28"/>
        <v>0</v>
      </c>
      <c r="FR68" s="155">
        <f t="shared" si="28"/>
        <v>0</v>
      </c>
      <c r="FS68" s="155">
        <f t="shared" si="28"/>
        <v>0</v>
      </c>
      <c r="FT68" s="155">
        <f t="shared" si="28"/>
        <v>0</v>
      </c>
      <c r="FU68" s="155">
        <f t="shared" si="28"/>
        <v>0</v>
      </c>
      <c r="FV68" s="155">
        <f t="shared" si="28"/>
        <v>0</v>
      </c>
      <c r="FW68" s="155">
        <f t="shared" si="28"/>
        <v>0</v>
      </c>
      <c r="FX68" s="155">
        <f t="shared" si="28"/>
        <v>0</v>
      </c>
      <c r="FY68" s="155">
        <f t="shared" si="28"/>
        <v>0</v>
      </c>
      <c r="FZ68" s="155">
        <f t="shared" si="28"/>
        <v>0</v>
      </c>
      <c r="GA68" s="155">
        <f t="shared" si="28"/>
        <v>0</v>
      </c>
      <c r="GB68" s="155">
        <f t="shared" si="28"/>
        <v>0</v>
      </c>
      <c r="GC68" s="155">
        <f t="shared" si="28"/>
        <v>0</v>
      </c>
      <c r="GD68" s="155">
        <f t="shared" si="28"/>
        <v>0</v>
      </c>
      <c r="GE68" s="155">
        <f t="shared" si="28"/>
        <v>0</v>
      </c>
      <c r="GF68" s="155">
        <f t="shared" si="28"/>
        <v>0</v>
      </c>
    </row>
    <row r="69">
      <c r="A69" s="149"/>
      <c r="B69" s="149"/>
      <c r="C69" s="191">
        <v>3.0</v>
      </c>
      <c r="D69" s="20" t="s">
        <v>182</v>
      </c>
      <c r="E69" s="50" t="s">
        <v>176</v>
      </c>
      <c r="G69" s="155">
        <f>if(Projet!$F$6="Balivage",0,G63*G67)</f>
        <v>0</v>
      </c>
      <c r="H69" s="155">
        <f t="shared" ref="H69:GF69" si="29">H63*H$67</f>
        <v>0</v>
      </c>
      <c r="I69" s="155">
        <f t="shared" si="29"/>
        <v>0</v>
      </c>
      <c r="J69" s="155">
        <f t="shared" si="29"/>
        <v>0</v>
      </c>
      <c r="K69" s="155">
        <f t="shared" si="29"/>
        <v>0</v>
      </c>
      <c r="L69" s="155">
        <f t="shared" si="29"/>
        <v>0</v>
      </c>
      <c r="M69" s="155">
        <f t="shared" si="29"/>
        <v>0</v>
      </c>
      <c r="N69" s="155">
        <f t="shared" si="29"/>
        <v>0</v>
      </c>
      <c r="O69" s="155">
        <f t="shared" si="29"/>
        <v>0</v>
      </c>
      <c r="P69" s="155">
        <f t="shared" si="29"/>
        <v>0</v>
      </c>
      <c r="Q69" s="155">
        <f t="shared" si="29"/>
        <v>0</v>
      </c>
      <c r="R69" s="155">
        <f t="shared" si="29"/>
        <v>0</v>
      </c>
      <c r="S69" s="155">
        <f t="shared" si="29"/>
        <v>0</v>
      </c>
      <c r="T69" s="155">
        <f t="shared" si="29"/>
        <v>0</v>
      </c>
      <c r="U69" s="155">
        <f t="shared" si="29"/>
        <v>0</v>
      </c>
      <c r="V69" s="155">
        <f t="shared" si="29"/>
        <v>0</v>
      </c>
      <c r="W69" s="155">
        <f t="shared" si="29"/>
        <v>0</v>
      </c>
      <c r="X69" s="155">
        <f t="shared" si="29"/>
        <v>0</v>
      </c>
      <c r="Y69" s="155">
        <f t="shared" si="29"/>
        <v>0</v>
      </c>
      <c r="Z69" s="155">
        <f t="shared" si="29"/>
        <v>0</v>
      </c>
      <c r="AA69" s="155">
        <f t="shared" si="29"/>
        <v>0</v>
      </c>
      <c r="AB69" s="155">
        <f t="shared" si="29"/>
        <v>0</v>
      </c>
      <c r="AC69" s="155">
        <f t="shared" si="29"/>
        <v>0</v>
      </c>
      <c r="AD69" s="155">
        <f t="shared" si="29"/>
        <v>0</v>
      </c>
      <c r="AE69" s="155">
        <f t="shared" si="29"/>
        <v>0</v>
      </c>
      <c r="AF69" s="155">
        <f t="shared" si="29"/>
        <v>0</v>
      </c>
      <c r="AG69" s="155">
        <f t="shared" si="29"/>
        <v>0</v>
      </c>
      <c r="AH69" s="155">
        <f t="shared" si="29"/>
        <v>0</v>
      </c>
      <c r="AI69" s="155">
        <f t="shared" si="29"/>
        <v>0</v>
      </c>
      <c r="AJ69" s="155">
        <f t="shared" si="29"/>
        <v>0</v>
      </c>
      <c r="AK69" s="155">
        <f t="shared" si="29"/>
        <v>0</v>
      </c>
      <c r="AL69" s="155">
        <f t="shared" si="29"/>
        <v>0</v>
      </c>
      <c r="AM69" s="155">
        <f t="shared" si="29"/>
        <v>0</v>
      </c>
      <c r="AN69" s="155">
        <f t="shared" si="29"/>
        <v>0</v>
      </c>
      <c r="AO69" s="155">
        <f t="shared" si="29"/>
        <v>0</v>
      </c>
      <c r="AP69" s="155">
        <f t="shared" si="29"/>
        <v>0</v>
      </c>
      <c r="AQ69" s="155">
        <f t="shared" si="29"/>
        <v>0</v>
      </c>
      <c r="AR69" s="155">
        <f t="shared" si="29"/>
        <v>0</v>
      </c>
      <c r="AS69" s="155">
        <f t="shared" si="29"/>
        <v>0</v>
      </c>
      <c r="AT69" s="155">
        <f t="shared" si="29"/>
        <v>0</v>
      </c>
      <c r="AU69" s="155">
        <f t="shared" si="29"/>
        <v>0</v>
      </c>
      <c r="AV69" s="155">
        <f t="shared" si="29"/>
        <v>0</v>
      </c>
      <c r="AW69" s="155">
        <f t="shared" si="29"/>
        <v>0</v>
      </c>
      <c r="AX69" s="155">
        <f t="shared" si="29"/>
        <v>0</v>
      </c>
      <c r="AY69" s="155">
        <f t="shared" si="29"/>
        <v>0</v>
      </c>
      <c r="AZ69" s="155">
        <f t="shared" si="29"/>
        <v>0</v>
      </c>
      <c r="BA69" s="155">
        <f t="shared" si="29"/>
        <v>0</v>
      </c>
      <c r="BB69" s="155">
        <f t="shared" si="29"/>
        <v>0</v>
      </c>
      <c r="BC69" s="155">
        <f t="shared" si="29"/>
        <v>0</v>
      </c>
      <c r="BD69" s="155">
        <f t="shared" si="29"/>
        <v>0</v>
      </c>
      <c r="BE69" s="155">
        <f t="shared" si="29"/>
        <v>0</v>
      </c>
      <c r="BF69" s="155">
        <f t="shared" si="29"/>
        <v>0</v>
      </c>
      <c r="BG69" s="155">
        <f t="shared" si="29"/>
        <v>0</v>
      </c>
      <c r="BH69" s="155">
        <f t="shared" si="29"/>
        <v>0</v>
      </c>
      <c r="BI69" s="155">
        <f t="shared" si="29"/>
        <v>0</v>
      </c>
      <c r="BJ69" s="155">
        <f t="shared" si="29"/>
        <v>0</v>
      </c>
      <c r="BK69" s="155">
        <f t="shared" si="29"/>
        <v>0</v>
      </c>
      <c r="BL69" s="155">
        <f t="shared" si="29"/>
        <v>0</v>
      </c>
      <c r="BM69" s="155">
        <f t="shared" si="29"/>
        <v>0</v>
      </c>
      <c r="BN69" s="155">
        <f t="shared" si="29"/>
        <v>0</v>
      </c>
      <c r="BO69" s="155">
        <f t="shared" si="29"/>
        <v>0</v>
      </c>
      <c r="BP69" s="155">
        <f t="shared" si="29"/>
        <v>0</v>
      </c>
      <c r="BQ69" s="155">
        <f t="shared" si="29"/>
        <v>0</v>
      </c>
      <c r="BR69" s="155">
        <f t="shared" si="29"/>
        <v>0</v>
      </c>
      <c r="BS69" s="155">
        <f t="shared" si="29"/>
        <v>0</v>
      </c>
      <c r="BT69" s="155">
        <f t="shared" si="29"/>
        <v>0</v>
      </c>
      <c r="BU69" s="155">
        <f t="shared" si="29"/>
        <v>0</v>
      </c>
      <c r="BV69" s="155">
        <f t="shared" si="29"/>
        <v>0</v>
      </c>
      <c r="BW69" s="155">
        <f t="shared" si="29"/>
        <v>0</v>
      </c>
      <c r="BX69" s="155">
        <f t="shared" si="29"/>
        <v>0</v>
      </c>
      <c r="BY69" s="155">
        <f t="shared" si="29"/>
        <v>0</v>
      </c>
      <c r="BZ69" s="155">
        <f t="shared" si="29"/>
        <v>0</v>
      </c>
      <c r="CA69" s="155">
        <f t="shared" si="29"/>
        <v>0</v>
      </c>
      <c r="CB69" s="155">
        <f t="shared" si="29"/>
        <v>0</v>
      </c>
      <c r="CC69" s="155">
        <f t="shared" si="29"/>
        <v>0</v>
      </c>
      <c r="CD69" s="155">
        <f t="shared" si="29"/>
        <v>0</v>
      </c>
      <c r="CE69" s="155">
        <f t="shared" si="29"/>
        <v>0</v>
      </c>
      <c r="CF69" s="155">
        <f t="shared" si="29"/>
        <v>0</v>
      </c>
      <c r="CG69" s="155">
        <f t="shared" si="29"/>
        <v>0</v>
      </c>
      <c r="CH69" s="155">
        <f t="shared" si="29"/>
        <v>0</v>
      </c>
      <c r="CI69" s="155">
        <f t="shared" si="29"/>
        <v>0</v>
      </c>
      <c r="CJ69" s="155">
        <f t="shared" si="29"/>
        <v>0</v>
      </c>
      <c r="CK69" s="155">
        <f t="shared" si="29"/>
        <v>0</v>
      </c>
      <c r="CL69" s="155">
        <f t="shared" si="29"/>
        <v>0</v>
      </c>
      <c r="CM69" s="155">
        <f t="shared" si="29"/>
        <v>0</v>
      </c>
      <c r="CN69" s="155">
        <f t="shared" si="29"/>
        <v>0</v>
      </c>
      <c r="CO69" s="155">
        <f t="shared" si="29"/>
        <v>0</v>
      </c>
      <c r="CP69" s="155">
        <f t="shared" si="29"/>
        <v>0</v>
      </c>
      <c r="CQ69" s="155">
        <f t="shared" si="29"/>
        <v>0</v>
      </c>
      <c r="CR69" s="155">
        <f t="shared" si="29"/>
        <v>0</v>
      </c>
      <c r="CS69" s="155">
        <f t="shared" si="29"/>
        <v>0</v>
      </c>
      <c r="CT69" s="155">
        <f t="shared" si="29"/>
        <v>0</v>
      </c>
      <c r="CU69" s="155">
        <f t="shared" si="29"/>
        <v>0</v>
      </c>
      <c r="CV69" s="155">
        <f t="shared" si="29"/>
        <v>0</v>
      </c>
      <c r="CW69" s="155">
        <f t="shared" si="29"/>
        <v>0</v>
      </c>
      <c r="CX69" s="155">
        <f t="shared" si="29"/>
        <v>0</v>
      </c>
      <c r="CY69" s="155">
        <f t="shared" si="29"/>
        <v>0</v>
      </c>
      <c r="CZ69" s="155">
        <f t="shared" si="29"/>
        <v>0</v>
      </c>
      <c r="DA69" s="155">
        <f t="shared" si="29"/>
        <v>0</v>
      </c>
      <c r="DB69" s="155">
        <f t="shared" si="29"/>
        <v>0</v>
      </c>
      <c r="DC69" s="155">
        <f t="shared" si="29"/>
        <v>0</v>
      </c>
      <c r="DD69" s="155">
        <f t="shared" si="29"/>
        <v>0</v>
      </c>
      <c r="DE69" s="155">
        <f t="shared" si="29"/>
        <v>0</v>
      </c>
      <c r="DF69" s="155">
        <f t="shared" si="29"/>
        <v>0</v>
      </c>
      <c r="DG69" s="155">
        <f t="shared" si="29"/>
        <v>0</v>
      </c>
      <c r="DH69" s="155">
        <f t="shared" si="29"/>
        <v>0</v>
      </c>
      <c r="DI69" s="155">
        <f t="shared" si="29"/>
        <v>0</v>
      </c>
      <c r="DJ69" s="155">
        <f t="shared" si="29"/>
        <v>0</v>
      </c>
      <c r="DK69" s="155">
        <f t="shared" si="29"/>
        <v>0</v>
      </c>
      <c r="DL69" s="155">
        <f t="shared" si="29"/>
        <v>0</v>
      </c>
      <c r="DM69" s="155">
        <f t="shared" si="29"/>
        <v>0</v>
      </c>
      <c r="DN69" s="155">
        <f t="shared" si="29"/>
        <v>0</v>
      </c>
      <c r="DO69" s="155">
        <f t="shared" si="29"/>
        <v>0</v>
      </c>
      <c r="DP69" s="155">
        <f t="shared" si="29"/>
        <v>0</v>
      </c>
      <c r="DQ69" s="155">
        <f t="shared" si="29"/>
        <v>0</v>
      </c>
      <c r="DR69" s="155">
        <f t="shared" si="29"/>
        <v>0</v>
      </c>
      <c r="DS69" s="155">
        <f t="shared" si="29"/>
        <v>0</v>
      </c>
      <c r="DT69" s="155">
        <f t="shared" si="29"/>
        <v>0</v>
      </c>
      <c r="DU69" s="155">
        <f t="shared" si="29"/>
        <v>0</v>
      </c>
      <c r="DV69" s="155">
        <f t="shared" si="29"/>
        <v>0</v>
      </c>
      <c r="DW69" s="155">
        <f t="shared" si="29"/>
        <v>0</v>
      </c>
      <c r="DX69" s="155">
        <f t="shared" si="29"/>
        <v>0</v>
      </c>
      <c r="DY69" s="155">
        <f t="shared" si="29"/>
        <v>0</v>
      </c>
      <c r="DZ69" s="155">
        <f t="shared" si="29"/>
        <v>0</v>
      </c>
      <c r="EA69" s="155">
        <f t="shared" si="29"/>
        <v>0</v>
      </c>
      <c r="EB69" s="155">
        <f t="shared" si="29"/>
        <v>0</v>
      </c>
      <c r="EC69" s="155">
        <f t="shared" si="29"/>
        <v>0</v>
      </c>
      <c r="ED69" s="155">
        <f t="shared" si="29"/>
        <v>0</v>
      </c>
      <c r="EE69" s="155">
        <f t="shared" si="29"/>
        <v>0</v>
      </c>
      <c r="EF69" s="155">
        <f t="shared" si="29"/>
        <v>0</v>
      </c>
      <c r="EG69" s="155">
        <f t="shared" si="29"/>
        <v>0</v>
      </c>
      <c r="EH69" s="155">
        <f t="shared" si="29"/>
        <v>0</v>
      </c>
      <c r="EI69" s="155">
        <f t="shared" si="29"/>
        <v>0</v>
      </c>
      <c r="EJ69" s="155">
        <f t="shared" si="29"/>
        <v>0</v>
      </c>
      <c r="EK69" s="155">
        <f t="shared" si="29"/>
        <v>0</v>
      </c>
      <c r="EL69" s="155">
        <f t="shared" si="29"/>
        <v>0</v>
      </c>
      <c r="EM69" s="155">
        <f t="shared" si="29"/>
        <v>0</v>
      </c>
      <c r="EN69" s="155">
        <f t="shared" si="29"/>
        <v>0</v>
      </c>
      <c r="EO69" s="155">
        <f t="shared" si="29"/>
        <v>0</v>
      </c>
      <c r="EP69" s="155">
        <f t="shared" si="29"/>
        <v>0</v>
      </c>
      <c r="EQ69" s="155">
        <f t="shared" si="29"/>
        <v>0</v>
      </c>
      <c r="ER69" s="155">
        <f t="shared" si="29"/>
        <v>0</v>
      </c>
      <c r="ES69" s="155">
        <f t="shared" si="29"/>
        <v>0</v>
      </c>
      <c r="ET69" s="155">
        <f t="shared" si="29"/>
        <v>0</v>
      </c>
      <c r="EU69" s="155">
        <f t="shared" si="29"/>
        <v>0</v>
      </c>
      <c r="EV69" s="155">
        <f t="shared" si="29"/>
        <v>0</v>
      </c>
      <c r="EW69" s="155">
        <f t="shared" si="29"/>
        <v>0</v>
      </c>
      <c r="EX69" s="155">
        <f t="shared" si="29"/>
        <v>0</v>
      </c>
      <c r="EY69" s="155">
        <f t="shared" si="29"/>
        <v>0</v>
      </c>
      <c r="EZ69" s="155">
        <f t="shared" si="29"/>
        <v>0</v>
      </c>
      <c r="FA69" s="155">
        <f t="shared" si="29"/>
        <v>0</v>
      </c>
      <c r="FB69" s="155">
        <f t="shared" si="29"/>
        <v>0</v>
      </c>
      <c r="FC69" s="155">
        <f t="shared" si="29"/>
        <v>0</v>
      </c>
      <c r="FD69" s="155">
        <f t="shared" si="29"/>
        <v>0</v>
      </c>
      <c r="FE69" s="155">
        <f t="shared" si="29"/>
        <v>0</v>
      </c>
      <c r="FF69" s="155">
        <f t="shared" si="29"/>
        <v>0</v>
      </c>
      <c r="FG69" s="155">
        <f t="shared" si="29"/>
        <v>0</v>
      </c>
      <c r="FH69" s="155">
        <f t="shared" si="29"/>
        <v>0</v>
      </c>
      <c r="FI69" s="155">
        <f t="shared" si="29"/>
        <v>0</v>
      </c>
      <c r="FJ69" s="155">
        <f t="shared" si="29"/>
        <v>0</v>
      </c>
      <c r="FK69" s="155">
        <f t="shared" si="29"/>
        <v>0</v>
      </c>
      <c r="FL69" s="155">
        <f t="shared" si="29"/>
        <v>0</v>
      </c>
      <c r="FM69" s="155">
        <f t="shared" si="29"/>
        <v>0</v>
      </c>
      <c r="FN69" s="155">
        <f t="shared" si="29"/>
        <v>0</v>
      </c>
      <c r="FO69" s="155">
        <f t="shared" si="29"/>
        <v>0</v>
      </c>
      <c r="FP69" s="155">
        <f t="shared" si="29"/>
        <v>0</v>
      </c>
      <c r="FQ69" s="155">
        <f t="shared" si="29"/>
        <v>0</v>
      </c>
      <c r="FR69" s="155">
        <f t="shared" si="29"/>
        <v>0</v>
      </c>
      <c r="FS69" s="155">
        <f t="shared" si="29"/>
        <v>0</v>
      </c>
      <c r="FT69" s="155">
        <f t="shared" si="29"/>
        <v>0</v>
      </c>
      <c r="FU69" s="155">
        <f t="shared" si="29"/>
        <v>0</v>
      </c>
      <c r="FV69" s="155">
        <f t="shared" si="29"/>
        <v>0</v>
      </c>
      <c r="FW69" s="155">
        <f t="shared" si="29"/>
        <v>0</v>
      </c>
      <c r="FX69" s="155">
        <f t="shared" si="29"/>
        <v>0</v>
      </c>
      <c r="FY69" s="155">
        <f t="shared" si="29"/>
        <v>0</v>
      </c>
      <c r="FZ69" s="155">
        <f t="shared" si="29"/>
        <v>0</v>
      </c>
      <c r="GA69" s="155">
        <f t="shared" si="29"/>
        <v>0</v>
      </c>
      <c r="GB69" s="155">
        <f t="shared" si="29"/>
        <v>0</v>
      </c>
      <c r="GC69" s="155">
        <f t="shared" si="29"/>
        <v>0</v>
      </c>
      <c r="GD69" s="155">
        <f t="shared" si="29"/>
        <v>0</v>
      </c>
      <c r="GE69" s="155">
        <f t="shared" si="29"/>
        <v>0</v>
      </c>
      <c r="GF69" s="155">
        <f t="shared" si="29"/>
        <v>0</v>
      </c>
    </row>
    <row r="70">
      <c r="A70" s="149"/>
      <c r="B70" s="149"/>
      <c r="C70" s="191">
        <v>3.0</v>
      </c>
      <c r="D70" s="20" t="s">
        <v>183</v>
      </c>
      <c r="E70" s="50" t="s">
        <v>176</v>
      </c>
      <c r="G70" s="155">
        <f t="shared" ref="G70:GF70" si="30">G64*G$67</f>
        <v>0</v>
      </c>
      <c r="H70" s="155">
        <f t="shared" si="30"/>
        <v>0</v>
      </c>
      <c r="I70" s="155">
        <f t="shared" si="30"/>
        <v>0</v>
      </c>
      <c r="J70" s="155">
        <f t="shared" si="30"/>
        <v>0</v>
      </c>
      <c r="K70" s="155">
        <f t="shared" si="30"/>
        <v>0</v>
      </c>
      <c r="L70" s="155">
        <f t="shared" si="30"/>
        <v>0</v>
      </c>
      <c r="M70" s="155">
        <f t="shared" si="30"/>
        <v>0</v>
      </c>
      <c r="N70" s="155">
        <f t="shared" si="30"/>
        <v>0</v>
      </c>
      <c r="O70" s="155">
        <f t="shared" si="30"/>
        <v>0</v>
      </c>
      <c r="P70" s="155">
        <f t="shared" si="30"/>
        <v>0</v>
      </c>
      <c r="Q70" s="155">
        <f t="shared" si="30"/>
        <v>0</v>
      </c>
      <c r="R70" s="155">
        <f t="shared" si="30"/>
        <v>0</v>
      </c>
      <c r="S70" s="155">
        <f t="shared" si="30"/>
        <v>0</v>
      </c>
      <c r="T70" s="155">
        <f t="shared" si="30"/>
        <v>0</v>
      </c>
      <c r="U70" s="155">
        <f t="shared" si="30"/>
        <v>0</v>
      </c>
      <c r="V70" s="155">
        <f t="shared" si="30"/>
        <v>0</v>
      </c>
      <c r="W70" s="155">
        <f t="shared" si="30"/>
        <v>0</v>
      </c>
      <c r="X70" s="155">
        <f t="shared" si="30"/>
        <v>0</v>
      </c>
      <c r="Y70" s="155">
        <f t="shared" si="30"/>
        <v>0</v>
      </c>
      <c r="Z70" s="155">
        <f t="shared" si="30"/>
        <v>0</v>
      </c>
      <c r="AA70" s="155">
        <f t="shared" si="30"/>
        <v>0</v>
      </c>
      <c r="AB70" s="155">
        <f t="shared" si="30"/>
        <v>0</v>
      </c>
      <c r="AC70" s="155">
        <f t="shared" si="30"/>
        <v>0</v>
      </c>
      <c r="AD70" s="155">
        <f t="shared" si="30"/>
        <v>0</v>
      </c>
      <c r="AE70" s="155">
        <f t="shared" si="30"/>
        <v>0</v>
      </c>
      <c r="AF70" s="155">
        <f t="shared" si="30"/>
        <v>0</v>
      </c>
      <c r="AG70" s="155">
        <f t="shared" si="30"/>
        <v>0</v>
      </c>
      <c r="AH70" s="155">
        <f t="shared" si="30"/>
        <v>0</v>
      </c>
      <c r="AI70" s="155">
        <f t="shared" si="30"/>
        <v>0</v>
      </c>
      <c r="AJ70" s="155">
        <f t="shared" si="30"/>
        <v>0</v>
      </c>
      <c r="AK70" s="155">
        <f t="shared" si="30"/>
        <v>0</v>
      </c>
      <c r="AL70" s="155">
        <f t="shared" si="30"/>
        <v>0</v>
      </c>
      <c r="AM70" s="155">
        <f t="shared" si="30"/>
        <v>0</v>
      </c>
      <c r="AN70" s="155">
        <f t="shared" si="30"/>
        <v>0</v>
      </c>
      <c r="AO70" s="155">
        <f t="shared" si="30"/>
        <v>0</v>
      </c>
      <c r="AP70" s="155">
        <f t="shared" si="30"/>
        <v>0</v>
      </c>
      <c r="AQ70" s="155">
        <f t="shared" si="30"/>
        <v>0</v>
      </c>
      <c r="AR70" s="155">
        <f t="shared" si="30"/>
        <v>0</v>
      </c>
      <c r="AS70" s="155">
        <f t="shared" si="30"/>
        <v>0</v>
      </c>
      <c r="AT70" s="155">
        <f t="shared" si="30"/>
        <v>0</v>
      </c>
      <c r="AU70" s="155">
        <f t="shared" si="30"/>
        <v>0</v>
      </c>
      <c r="AV70" s="155">
        <f t="shared" si="30"/>
        <v>0</v>
      </c>
      <c r="AW70" s="155">
        <f t="shared" si="30"/>
        <v>0</v>
      </c>
      <c r="AX70" s="155">
        <f t="shared" si="30"/>
        <v>0</v>
      </c>
      <c r="AY70" s="155">
        <f t="shared" si="30"/>
        <v>0</v>
      </c>
      <c r="AZ70" s="155">
        <f t="shared" si="30"/>
        <v>0</v>
      </c>
      <c r="BA70" s="155">
        <f t="shared" si="30"/>
        <v>0</v>
      </c>
      <c r="BB70" s="155">
        <f t="shared" si="30"/>
        <v>0</v>
      </c>
      <c r="BC70" s="155">
        <f t="shared" si="30"/>
        <v>0</v>
      </c>
      <c r="BD70" s="155">
        <f t="shared" si="30"/>
        <v>0</v>
      </c>
      <c r="BE70" s="155">
        <f t="shared" si="30"/>
        <v>0</v>
      </c>
      <c r="BF70" s="155">
        <f t="shared" si="30"/>
        <v>0</v>
      </c>
      <c r="BG70" s="155">
        <f t="shared" si="30"/>
        <v>0</v>
      </c>
      <c r="BH70" s="155">
        <f t="shared" si="30"/>
        <v>0</v>
      </c>
      <c r="BI70" s="155">
        <f t="shared" si="30"/>
        <v>0</v>
      </c>
      <c r="BJ70" s="155">
        <f t="shared" si="30"/>
        <v>0</v>
      </c>
      <c r="BK70" s="155">
        <f t="shared" si="30"/>
        <v>0</v>
      </c>
      <c r="BL70" s="155">
        <f t="shared" si="30"/>
        <v>0</v>
      </c>
      <c r="BM70" s="155">
        <f t="shared" si="30"/>
        <v>0</v>
      </c>
      <c r="BN70" s="155">
        <f t="shared" si="30"/>
        <v>0</v>
      </c>
      <c r="BO70" s="155">
        <f t="shared" si="30"/>
        <v>0</v>
      </c>
      <c r="BP70" s="155">
        <f t="shared" si="30"/>
        <v>0</v>
      </c>
      <c r="BQ70" s="155">
        <f t="shared" si="30"/>
        <v>0</v>
      </c>
      <c r="BR70" s="155">
        <f t="shared" si="30"/>
        <v>0</v>
      </c>
      <c r="BS70" s="155">
        <f t="shared" si="30"/>
        <v>0</v>
      </c>
      <c r="BT70" s="155">
        <f t="shared" si="30"/>
        <v>0</v>
      </c>
      <c r="BU70" s="155">
        <f t="shared" si="30"/>
        <v>0</v>
      </c>
      <c r="BV70" s="155">
        <f t="shared" si="30"/>
        <v>0</v>
      </c>
      <c r="BW70" s="155">
        <f t="shared" si="30"/>
        <v>0</v>
      </c>
      <c r="BX70" s="155">
        <f t="shared" si="30"/>
        <v>0</v>
      </c>
      <c r="BY70" s="155">
        <f t="shared" si="30"/>
        <v>0</v>
      </c>
      <c r="BZ70" s="155">
        <f t="shared" si="30"/>
        <v>0</v>
      </c>
      <c r="CA70" s="155">
        <f t="shared" si="30"/>
        <v>0</v>
      </c>
      <c r="CB70" s="155">
        <f t="shared" si="30"/>
        <v>0</v>
      </c>
      <c r="CC70" s="155">
        <f t="shared" si="30"/>
        <v>0</v>
      </c>
      <c r="CD70" s="155">
        <f t="shared" si="30"/>
        <v>0</v>
      </c>
      <c r="CE70" s="155">
        <f t="shared" si="30"/>
        <v>0</v>
      </c>
      <c r="CF70" s="155">
        <f t="shared" si="30"/>
        <v>0</v>
      </c>
      <c r="CG70" s="155">
        <f t="shared" si="30"/>
        <v>0</v>
      </c>
      <c r="CH70" s="155">
        <f t="shared" si="30"/>
        <v>0</v>
      </c>
      <c r="CI70" s="155">
        <f t="shared" si="30"/>
        <v>0</v>
      </c>
      <c r="CJ70" s="155">
        <f t="shared" si="30"/>
        <v>0</v>
      </c>
      <c r="CK70" s="155">
        <f t="shared" si="30"/>
        <v>0</v>
      </c>
      <c r="CL70" s="155">
        <f t="shared" si="30"/>
        <v>0</v>
      </c>
      <c r="CM70" s="155">
        <f t="shared" si="30"/>
        <v>0</v>
      </c>
      <c r="CN70" s="155">
        <f t="shared" si="30"/>
        <v>0</v>
      </c>
      <c r="CO70" s="155">
        <f t="shared" si="30"/>
        <v>0</v>
      </c>
      <c r="CP70" s="155">
        <f t="shared" si="30"/>
        <v>0</v>
      </c>
      <c r="CQ70" s="155">
        <f t="shared" si="30"/>
        <v>0</v>
      </c>
      <c r="CR70" s="155">
        <f t="shared" si="30"/>
        <v>0</v>
      </c>
      <c r="CS70" s="155">
        <f t="shared" si="30"/>
        <v>0</v>
      </c>
      <c r="CT70" s="155">
        <f t="shared" si="30"/>
        <v>0</v>
      </c>
      <c r="CU70" s="155">
        <f t="shared" si="30"/>
        <v>0</v>
      </c>
      <c r="CV70" s="155">
        <f t="shared" si="30"/>
        <v>0</v>
      </c>
      <c r="CW70" s="155">
        <f t="shared" si="30"/>
        <v>0</v>
      </c>
      <c r="CX70" s="155">
        <f t="shared" si="30"/>
        <v>0</v>
      </c>
      <c r="CY70" s="155">
        <f t="shared" si="30"/>
        <v>0</v>
      </c>
      <c r="CZ70" s="155">
        <f t="shared" si="30"/>
        <v>0</v>
      </c>
      <c r="DA70" s="155">
        <f t="shared" si="30"/>
        <v>0</v>
      </c>
      <c r="DB70" s="155">
        <f t="shared" si="30"/>
        <v>0</v>
      </c>
      <c r="DC70" s="155">
        <f t="shared" si="30"/>
        <v>0</v>
      </c>
      <c r="DD70" s="155">
        <f t="shared" si="30"/>
        <v>0</v>
      </c>
      <c r="DE70" s="155">
        <f t="shared" si="30"/>
        <v>0</v>
      </c>
      <c r="DF70" s="155">
        <f t="shared" si="30"/>
        <v>0</v>
      </c>
      <c r="DG70" s="155">
        <f t="shared" si="30"/>
        <v>0</v>
      </c>
      <c r="DH70" s="155">
        <f t="shared" si="30"/>
        <v>0</v>
      </c>
      <c r="DI70" s="155">
        <f t="shared" si="30"/>
        <v>0</v>
      </c>
      <c r="DJ70" s="155">
        <f t="shared" si="30"/>
        <v>0</v>
      </c>
      <c r="DK70" s="155">
        <f t="shared" si="30"/>
        <v>0</v>
      </c>
      <c r="DL70" s="155">
        <f t="shared" si="30"/>
        <v>0</v>
      </c>
      <c r="DM70" s="155">
        <f t="shared" si="30"/>
        <v>0</v>
      </c>
      <c r="DN70" s="155">
        <f t="shared" si="30"/>
        <v>0</v>
      </c>
      <c r="DO70" s="155">
        <f t="shared" si="30"/>
        <v>0</v>
      </c>
      <c r="DP70" s="155">
        <f t="shared" si="30"/>
        <v>0</v>
      </c>
      <c r="DQ70" s="155">
        <f t="shared" si="30"/>
        <v>0</v>
      </c>
      <c r="DR70" s="155">
        <f t="shared" si="30"/>
        <v>0</v>
      </c>
      <c r="DS70" s="155">
        <f t="shared" si="30"/>
        <v>0</v>
      </c>
      <c r="DT70" s="155">
        <f t="shared" si="30"/>
        <v>0</v>
      </c>
      <c r="DU70" s="155">
        <f t="shared" si="30"/>
        <v>0</v>
      </c>
      <c r="DV70" s="155">
        <f t="shared" si="30"/>
        <v>0</v>
      </c>
      <c r="DW70" s="155">
        <f t="shared" si="30"/>
        <v>0</v>
      </c>
      <c r="DX70" s="155">
        <f t="shared" si="30"/>
        <v>0</v>
      </c>
      <c r="DY70" s="155">
        <f t="shared" si="30"/>
        <v>0</v>
      </c>
      <c r="DZ70" s="155">
        <f t="shared" si="30"/>
        <v>0</v>
      </c>
      <c r="EA70" s="155">
        <f t="shared" si="30"/>
        <v>0</v>
      </c>
      <c r="EB70" s="155">
        <f t="shared" si="30"/>
        <v>0</v>
      </c>
      <c r="EC70" s="155">
        <f t="shared" si="30"/>
        <v>0</v>
      </c>
      <c r="ED70" s="155">
        <f t="shared" si="30"/>
        <v>0</v>
      </c>
      <c r="EE70" s="155">
        <f t="shared" si="30"/>
        <v>0</v>
      </c>
      <c r="EF70" s="155">
        <f t="shared" si="30"/>
        <v>0</v>
      </c>
      <c r="EG70" s="155">
        <f t="shared" si="30"/>
        <v>0</v>
      </c>
      <c r="EH70" s="155">
        <f t="shared" si="30"/>
        <v>0</v>
      </c>
      <c r="EI70" s="155">
        <f t="shared" si="30"/>
        <v>0</v>
      </c>
      <c r="EJ70" s="155">
        <f t="shared" si="30"/>
        <v>0</v>
      </c>
      <c r="EK70" s="155">
        <f t="shared" si="30"/>
        <v>0</v>
      </c>
      <c r="EL70" s="155">
        <f t="shared" si="30"/>
        <v>0</v>
      </c>
      <c r="EM70" s="155">
        <f t="shared" si="30"/>
        <v>0</v>
      </c>
      <c r="EN70" s="155">
        <f t="shared" si="30"/>
        <v>0</v>
      </c>
      <c r="EO70" s="155">
        <f t="shared" si="30"/>
        <v>0</v>
      </c>
      <c r="EP70" s="155">
        <f t="shared" si="30"/>
        <v>0</v>
      </c>
      <c r="EQ70" s="155">
        <f t="shared" si="30"/>
        <v>0</v>
      </c>
      <c r="ER70" s="155">
        <f t="shared" si="30"/>
        <v>0</v>
      </c>
      <c r="ES70" s="155">
        <f t="shared" si="30"/>
        <v>0</v>
      </c>
      <c r="ET70" s="155">
        <f t="shared" si="30"/>
        <v>0</v>
      </c>
      <c r="EU70" s="155">
        <f t="shared" si="30"/>
        <v>0</v>
      </c>
      <c r="EV70" s="155">
        <f t="shared" si="30"/>
        <v>0</v>
      </c>
      <c r="EW70" s="155">
        <f t="shared" si="30"/>
        <v>0</v>
      </c>
      <c r="EX70" s="155">
        <f t="shared" si="30"/>
        <v>0</v>
      </c>
      <c r="EY70" s="155">
        <f t="shared" si="30"/>
        <v>0</v>
      </c>
      <c r="EZ70" s="155">
        <f t="shared" si="30"/>
        <v>0</v>
      </c>
      <c r="FA70" s="155">
        <f t="shared" si="30"/>
        <v>0</v>
      </c>
      <c r="FB70" s="155">
        <f t="shared" si="30"/>
        <v>0</v>
      </c>
      <c r="FC70" s="155">
        <f t="shared" si="30"/>
        <v>0</v>
      </c>
      <c r="FD70" s="155">
        <f t="shared" si="30"/>
        <v>0</v>
      </c>
      <c r="FE70" s="155">
        <f t="shared" si="30"/>
        <v>0</v>
      </c>
      <c r="FF70" s="155">
        <f t="shared" si="30"/>
        <v>0</v>
      </c>
      <c r="FG70" s="155">
        <f t="shared" si="30"/>
        <v>0</v>
      </c>
      <c r="FH70" s="155">
        <f t="shared" si="30"/>
        <v>0</v>
      </c>
      <c r="FI70" s="155">
        <f t="shared" si="30"/>
        <v>0</v>
      </c>
      <c r="FJ70" s="155">
        <f t="shared" si="30"/>
        <v>0</v>
      </c>
      <c r="FK70" s="155">
        <f t="shared" si="30"/>
        <v>0</v>
      </c>
      <c r="FL70" s="155">
        <f t="shared" si="30"/>
        <v>0</v>
      </c>
      <c r="FM70" s="155">
        <f t="shared" si="30"/>
        <v>0</v>
      </c>
      <c r="FN70" s="155">
        <f t="shared" si="30"/>
        <v>0</v>
      </c>
      <c r="FO70" s="155">
        <f t="shared" si="30"/>
        <v>0</v>
      </c>
      <c r="FP70" s="155">
        <f t="shared" si="30"/>
        <v>0</v>
      </c>
      <c r="FQ70" s="155">
        <f t="shared" si="30"/>
        <v>0</v>
      </c>
      <c r="FR70" s="155">
        <f t="shared" si="30"/>
        <v>0</v>
      </c>
      <c r="FS70" s="155">
        <f t="shared" si="30"/>
        <v>0</v>
      </c>
      <c r="FT70" s="155">
        <f t="shared" si="30"/>
        <v>0</v>
      </c>
      <c r="FU70" s="155">
        <f t="shared" si="30"/>
        <v>0</v>
      </c>
      <c r="FV70" s="155">
        <f t="shared" si="30"/>
        <v>0</v>
      </c>
      <c r="FW70" s="155">
        <f t="shared" si="30"/>
        <v>0</v>
      </c>
      <c r="FX70" s="155">
        <f t="shared" si="30"/>
        <v>0</v>
      </c>
      <c r="FY70" s="155">
        <f t="shared" si="30"/>
        <v>0</v>
      </c>
      <c r="FZ70" s="155">
        <f t="shared" si="30"/>
        <v>0</v>
      </c>
      <c r="GA70" s="155">
        <f t="shared" si="30"/>
        <v>0</v>
      </c>
      <c r="GB70" s="155">
        <f t="shared" si="30"/>
        <v>0</v>
      </c>
      <c r="GC70" s="155">
        <f t="shared" si="30"/>
        <v>0</v>
      </c>
      <c r="GD70" s="155">
        <f t="shared" si="30"/>
        <v>0</v>
      </c>
      <c r="GE70" s="155">
        <f t="shared" si="30"/>
        <v>0</v>
      </c>
      <c r="GF70" s="155">
        <f t="shared" si="30"/>
        <v>0</v>
      </c>
    </row>
    <row r="71">
      <c r="A71" s="149"/>
      <c r="B71" s="149"/>
      <c r="C71" s="191">
        <v>3.0</v>
      </c>
      <c r="D71" s="20" t="s">
        <v>184</v>
      </c>
      <c r="E71" s="50" t="s">
        <v>176</v>
      </c>
      <c r="G71" s="176">
        <f>if(Projet!$F$6="Balivage",G62*G67-G70,G65*G67)</f>
        <v>0</v>
      </c>
      <c r="H71" s="155">
        <f t="shared" ref="H71:GF71" si="31">H65*H$67</f>
        <v>0</v>
      </c>
      <c r="I71" s="155">
        <f t="shared" si="31"/>
        <v>0</v>
      </c>
      <c r="J71" s="155">
        <f t="shared" si="31"/>
        <v>0</v>
      </c>
      <c r="K71" s="155">
        <f t="shared" si="31"/>
        <v>0</v>
      </c>
      <c r="L71" s="155">
        <f t="shared" si="31"/>
        <v>0</v>
      </c>
      <c r="M71" s="155">
        <f t="shared" si="31"/>
        <v>0</v>
      </c>
      <c r="N71" s="155">
        <f t="shared" si="31"/>
        <v>0</v>
      </c>
      <c r="O71" s="155">
        <f t="shared" si="31"/>
        <v>0</v>
      </c>
      <c r="P71" s="155">
        <f t="shared" si="31"/>
        <v>0</v>
      </c>
      <c r="Q71" s="155">
        <f t="shared" si="31"/>
        <v>0</v>
      </c>
      <c r="R71" s="155">
        <f t="shared" si="31"/>
        <v>0</v>
      </c>
      <c r="S71" s="155">
        <f t="shared" si="31"/>
        <v>0</v>
      </c>
      <c r="T71" s="155">
        <f t="shared" si="31"/>
        <v>0</v>
      </c>
      <c r="U71" s="155">
        <f t="shared" si="31"/>
        <v>0</v>
      </c>
      <c r="V71" s="155">
        <f t="shared" si="31"/>
        <v>0</v>
      </c>
      <c r="W71" s="155">
        <f t="shared" si="31"/>
        <v>0</v>
      </c>
      <c r="X71" s="155">
        <f t="shared" si="31"/>
        <v>0</v>
      </c>
      <c r="Y71" s="155">
        <f t="shared" si="31"/>
        <v>0</v>
      </c>
      <c r="Z71" s="155">
        <f t="shared" si="31"/>
        <v>0</v>
      </c>
      <c r="AA71" s="155">
        <f t="shared" si="31"/>
        <v>0</v>
      </c>
      <c r="AB71" s="155">
        <f t="shared" si="31"/>
        <v>0</v>
      </c>
      <c r="AC71" s="155">
        <f t="shared" si="31"/>
        <v>0</v>
      </c>
      <c r="AD71" s="155">
        <f t="shared" si="31"/>
        <v>0</v>
      </c>
      <c r="AE71" s="155">
        <f t="shared" si="31"/>
        <v>0</v>
      </c>
      <c r="AF71" s="155">
        <f t="shared" si="31"/>
        <v>0</v>
      </c>
      <c r="AG71" s="155">
        <f t="shared" si="31"/>
        <v>0</v>
      </c>
      <c r="AH71" s="155">
        <f t="shared" si="31"/>
        <v>0</v>
      </c>
      <c r="AI71" s="155">
        <f t="shared" si="31"/>
        <v>0</v>
      </c>
      <c r="AJ71" s="155">
        <f t="shared" si="31"/>
        <v>0</v>
      </c>
      <c r="AK71" s="155">
        <f t="shared" si="31"/>
        <v>0</v>
      </c>
      <c r="AL71" s="155">
        <f t="shared" si="31"/>
        <v>0</v>
      </c>
      <c r="AM71" s="155">
        <f t="shared" si="31"/>
        <v>0</v>
      </c>
      <c r="AN71" s="155">
        <f t="shared" si="31"/>
        <v>0</v>
      </c>
      <c r="AO71" s="155">
        <f t="shared" si="31"/>
        <v>0</v>
      </c>
      <c r="AP71" s="155">
        <f t="shared" si="31"/>
        <v>0</v>
      </c>
      <c r="AQ71" s="155">
        <f t="shared" si="31"/>
        <v>0</v>
      </c>
      <c r="AR71" s="155">
        <f t="shared" si="31"/>
        <v>0</v>
      </c>
      <c r="AS71" s="155">
        <f t="shared" si="31"/>
        <v>0</v>
      </c>
      <c r="AT71" s="155">
        <f t="shared" si="31"/>
        <v>0</v>
      </c>
      <c r="AU71" s="155">
        <f t="shared" si="31"/>
        <v>0</v>
      </c>
      <c r="AV71" s="155">
        <f t="shared" si="31"/>
        <v>0</v>
      </c>
      <c r="AW71" s="155">
        <f t="shared" si="31"/>
        <v>0</v>
      </c>
      <c r="AX71" s="155">
        <f t="shared" si="31"/>
        <v>0</v>
      </c>
      <c r="AY71" s="155">
        <f t="shared" si="31"/>
        <v>0</v>
      </c>
      <c r="AZ71" s="155">
        <f t="shared" si="31"/>
        <v>0</v>
      </c>
      <c r="BA71" s="155">
        <f t="shared" si="31"/>
        <v>0</v>
      </c>
      <c r="BB71" s="155">
        <f t="shared" si="31"/>
        <v>0</v>
      </c>
      <c r="BC71" s="155">
        <f t="shared" si="31"/>
        <v>0</v>
      </c>
      <c r="BD71" s="155">
        <f t="shared" si="31"/>
        <v>0</v>
      </c>
      <c r="BE71" s="155">
        <f t="shared" si="31"/>
        <v>0</v>
      </c>
      <c r="BF71" s="155">
        <f t="shared" si="31"/>
        <v>0</v>
      </c>
      <c r="BG71" s="155">
        <f t="shared" si="31"/>
        <v>0</v>
      </c>
      <c r="BH71" s="155">
        <f t="shared" si="31"/>
        <v>0</v>
      </c>
      <c r="BI71" s="155">
        <f t="shared" si="31"/>
        <v>0</v>
      </c>
      <c r="BJ71" s="155">
        <f t="shared" si="31"/>
        <v>0</v>
      </c>
      <c r="BK71" s="155">
        <f t="shared" si="31"/>
        <v>0</v>
      </c>
      <c r="BL71" s="155">
        <f t="shared" si="31"/>
        <v>0</v>
      </c>
      <c r="BM71" s="155">
        <f t="shared" si="31"/>
        <v>0</v>
      </c>
      <c r="BN71" s="155">
        <f t="shared" si="31"/>
        <v>0</v>
      </c>
      <c r="BO71" s="155">
        <f t="shared" si="31"/>
        <v>0</v>
      </c>
      <c r="BP71" s="155">
        <f t="shared" si="31"/>
        <v>0</v>
      </c>
      <c r="BQ71" s="155">
        <f t="shared" si="31"/>
        <v>0</v>
      </c>
      <c r="BR71" s="155">
        <f t="shared" si="31"/>
        <v>0</v>
      </c>
      <c r="BS71" s="155">
        <f t="shared" si="31"/>
        <v>0</v>
      </c>
      <c r="BT71" s="155">
        <f t="shared" si="31"/>
        <v>0</v>
      </c>
      <c r="BU71" s="155">
        <f t="shared" si="31"/>
        <v>0</v>
      </c>
      <c r="BV71" s="155">
        <f t="shared" si="31"/>
        <v>0</v>
      </c>
      <c r="BW71" s="155">
        <f t="shared" si="31"/>
        <v>0</v>
      </c>
      <c r="BX71" s="155">
        <f t="shared" si="31"/>
        <v>0</v>
      </c>
      <c r="BY71" s="155">
        <f t="shared" si="31"/>
        <v>0</v>
      </c>
      <c r="BZ71" s="155">
        <f t="shared" si="31"/>
        <v>0</v>
      </c>
      <c r="CA71" s="155">
        <f t="shared" si="31"/>
        <v>0</v>
      </c>
      <c r="CB71" s="155">
        <f t="shared" si="31"/>
        <v>0</v>
      </c>
      <c r="CC71" s="155">
        <f t="shared" si="31"/>
        <v>0</v>
      </c>
      <c r="CD71" s="155">
        <f t="shared" si="31"/>
        <v>0</v>
      </c>
      <c r="CE71" s="155">
        <f t="shared" si="31"/>
        <v>0</v>
      </c>
      <c r="CF71" s="155">
        <f t="shared" si="31"/>
        <v>0</v>
      </c>
      <c r="CG71" s="155">
        <f t="shared" si="31"/>
        <v>0</v>
      </c>
      <c r="CH71" s="155">
        <f t="shared" si="31"/>
        <v>0</v>
      </c>
      <c r="CI71" s="155">
        <f t="shared" si="31"/>
        <v>0</v>
      </c>
      <c r="CJ71" s="155">
        <f t="shared" si="31"/>
        <v>0</v>
      </c>
      <c r="CK71" s="155">
        <f t="shared" si="31"/>
        <v>0</v>
      </c>
      <c r="CL71" s="155">
        <f t="shared" si="31"/>
        <v>0</v>
      </c>
      <c r="CM71" s="155">
        <f t="shared" si="31"/>
        <v>0</v>
      </c>
      <c r="CN71" s="155">
        <f t="shared" si="31"/>
        <v>0</v>
      </c>
      <c r="CO71" s="155">
        <f t="shared" si="31"/>
        <v>0</v>
      </c>
      <c r="CP71" s="155">
        <f t="shared" si="31"/>
        <v>0</v>
      </c>
      <c r="CQ71" s="155">
        <f t="shared" si="31"/>
        <v>0</v>
      </c>
      <c r="CR71" s="155">
        <f t="shared" si="31"/>
        <v>0</v>
      </c>
      <c r="CS71" s="155">
        <f t="shared" si="31"/>
        <v>0</v>
      </c>
      <c r="CT71" s="155">
        <f t="shared" si="31"/>
        <v>0</v>
      </c>
      <c r="CU71" s="155">
        <f t="shared" si="31"/>
        <v>0</v>
      </c>
      <c r="CV71" s="155">
        <f t="shared" si="31"/>
        <v>0</v>
      </c>
      <c r="CW71" s="155">
        <f t="shared" si="31"/>
        <v>0</v>
      </c>
      <c r="CX71" s="155">
        <f t="shared" si="31"/>
        <v>0</v>
      </c>
      <c r="CY71" s="155">
        <f t="shared" si="31"/>
        <v>0</v>
      </c>
      <c r="CZ71" s="155">
        <f t="shared" si="31"/>
        <v>0</v>
      </c>
      <c r="DA71" s="155">
        <f t="shared" si="31"/>
        <v>0</v>
      </c>
      <c r="DB71" s="155">
        <f t="shared" si="31"/>
        <v>0</v>
      </c>
      <c r="DC71" s="155">
        <f t="shared" si="31"/>
        <v>0</v>
      </c>
      <c r="DD71" s="155">
        <f t="shared" si="31"/>
        <v>0</v>
      </c>
      <c r="DE71" s="155">
        <f t="shared" si="31"/>
        <v>0</v>
      </c>
      <c r="DF71" s="155">
        <f t="shared" si="31"/>
        <v>0</v>
      </c>
      <c r="DG71" s="155">
        <f t="shared" si="31"/>
        <v>0</v>
      </c>
      <c r="DH71" s="155">
        <f t="shared" si="31"/>
        <v>0</v>
      </c>
      <c r="DI71" s="155">
        <f t="shared" si="31"/>
        <v>0</v>
      </c>
      <c r="DJ71" s="155">
        <f t="shared" si="31"/>
        <v>0</v>
      </c>
      <c r="DK71" s="155">
        <f t="shared" si="31"/>
        <v>0</v>
      </c>
      <c r="DL71" s="155">
        <f t="shared" si="31"/>
        <v>0</v>
      </c>
      <c r="DM71" s="155">
        <f t="shared" si="31"/>
        <v>0</v>
      </c>
      <c r="DN71" s="155">
        <f t="shared" si="31"/>
        <v>0</v>
      </c>
      <c r="DO71" s="155">
        <f t="shared" si="31"/>
        <v>0</v>
      </c>
      <c r="DP71" s="155">
        <f t="shared" si="31"/>
        <v>0</v>
      </c>
      <c r="DQ71" s="155">
        <f t="shared" si="31"/>
        <v>0</v>
      </c>
      <c r="DR71" s="155">
        <f t="shared" si="31"/>
        <v>0</v>
      </c>
      <c r="DS71" s="155">
        <f t="shared" si="31"/>
        <v>0</v>
      </c>
      <c r="DT71" s="155">
        <f t="shared" si="31"/>
        <v>0</v>
      </c>
      <c r="DU71" s="155">
        <f t="shared" si="31"/>
        <v>0</v>
      </c>
      <c r="DV71" s="155">
        <f t="shared" si="31"/>
        <v>0</v>
      </c>
      <c r="DW71" s="155">
        <f t="shared" si="31"/>
        <v>0</v>
      </c>
      <c r="DX71" s="155">
        <f t="shared" si="31"/>
        <v>0</v>
      </c>
      <c r="DY71" s="155">
        <f t="shared" si="31"/>
        <v>0</v>
      </c>
      <c r="DZ71" s="155">
        <f t="shared" si="31"/>
        <v>0</v>
      </c>
      <c r="EA71" s="155">
        <f t="shared" si="31"/>
        <v>0</v>
      </c>
      <c r="EB71" s="155">
        <f t="shared" si="31"/>
        <v>0</v>
      </c>
      <c r="EC71" s="155">
        <f t="shared" si="31"/>
        <v>0</v>
      </c>
      <c r="ED71" s="155">
        <f t="shared" si="31"/>
        <v>0</v>
      </c>
      <c r="EE71" s="155">
        <f t="shared" si="31"/>
        <v>0</v>
      </c>
      <c r="EF71" s="155">
        <f t="shared" si="31"/>
        <v>0</v>
      </c>
      <c r="EG71" s="155">
        <f t="shared" si="31"/>
        <v>0</v>
      </c>
      <c r="EH71" s="155">
        <f t="shared" si="31"/>
        <v>0</v>
      </c>
      <c r="EI71" s="155">
        <f t="shared" si="31"/>
        <v>0</v>
      </c>
      <c r="EJ71" s="155">
        <f t="shared" si="31"/>
        <v>0</v>
      </c>
      <c r="EK71" s="155">
        <f t="shared" si="31"/>
        <v>0</v>
      </c>
      <c r="EL71" s="155">
        <f t="shared" si="31"/>
        <v>0</v>
      </c>
      <c r="EM71" s="155">
        <f t="shared" si="31"/>
        <v>0</v>
      </c>
      <c r="EN71" s="155">
        <f t="shared" si="31"/>
        <v>0</v>
      </c>
      <c r="EO71" s="155">
        <f t="shared" si="31"/>
        <v>0</v>
      </c>
      <c r="EP71" s="155">
        <f t="shared" si="31"/>
        <v>0</v>
      </c>
      <c r="EQ71" s="155">
        <f t="shared" si="31"/>
        <v>0</v>
      </c>
      <c r="ER71" s="155">
        <f t="shared" si="31"/>
        <v>0</v>
      </c>
      <c r="ES71" s="155">
        <f t="shared" si="31"/>
        <v>0</v>
      </c>
      <c r="ET71" s="155">
        <f t="shared" si="31"/>
        <v>0</v>
      </c>
      <c r="EU71" s="155">
        <f t="shared" si="31"/>
        <v>0</v>
      </c>
      <c r="EV71" s="155">
        <f t="shared" si="31"/>
        <v>0</v>
      </c>
      <c r="EW71" s="155">
        <f t="shared" si="31"/>
        <v>0</v>
      </c>
      <c r="EX71" s="155">
        <f t="shared" si="31"/>
        <v>0</v>
      </c>
      <c r="EY71" s="155">
        <f t="shared" si="31"/>
        <v>0</v>
      </c>
      <c r="EZ71" s="155">
        <f t="shared" si="31"/>
        <v>0</v>
      </c>
      <c r="FA71" s="155">
        <f t="shared" si="31"/>
        <v>0</v>
      </c>
      <c r="FB71" s="155">
        <f t="shared" si="31"/>
        <v>0</v>
      </c>
      <c r="FC71" s="155">
        <f t="shared" si="31"/>
        <v>0</v>
      </c>
      <c r="FD71" s="155">
        <f t="shared" si="31"/>
        <v>0</v>
      </c>
      <c r="FE71" s="155">
        <f t="shared" si="31"/>
        <v>0</v>
      </c>
      <c r="FF71" s="155">
        <f t="shared" si="31"/>
        <v>0</v>
      </c>
      <c r="FG71" s="155">
        <f t="shared" si="31"/>
        <v>0</v>
      </c>
      <c r="FH71" s="155">
        <f t="shared" si="31"/>
        <v>0</v>
      </c>
      <c r="FI71" s="155">
        <f t="shared" si="31"/>
        <v>0</v>
      </c>
      <c r="FJ71" s="155">
        <f t="shared" si="31"/>
        <v>0</v>
      </c>
      <c r="FK71" s="155">
        <f t="shared" si="31"/>
        <v>0</v>
      </c>
      <c r="FL71" s="155">
        <f t="shared" si="31"/>
        <v>0</v>
      </c>
      <c r="FM71" s="155">
        <f t="shared" si="31"/>
        <v>0</v>
      </c>
      <c r="FN71" s="155">
        <f t="shared" si="31"/>
        <v>0</v>
      </c>
      <c r="FO71" s="155">
        <f t="shared" si="31"/>
        <v>0</v>
      </c>
      <c r="FP71" s="155">
        <f t="shared" si="31"/>
        <v>0</v>
      </c>
      <c r="FQ71" s="155">
        <f t="shared" si="31"/>
        <v>0</v>
      </c>
      <c r="FR71" s="155">
        <f t="shared" si="31"/>
        <v>0</v>
      </c>
      <c r="FS71" s="155">
        <f t="shared" si="31"/>
        <v>0</v>
      </c>
      <c r="FT71" s="155">
        <f t="shared" si="31"/>
        <v>0</v>
      </c>
      <c r="FU71" s="155">
        <f t="shared" si="31"/>
        <v>0</v>
      </c>
      <c r="FV71" s="155">
        <f t="shared" si="31"/>
        <v>0</v>
      </c>
      <c r="FW71" s="155">
        <f t="shared" si="31"/>
        <v>0</v>
      </c>
      <c r="FX71" s="155">
        <f t="shared" si="31"/>
        <v>0</v>
      </c>
      <c r="FY71" s="155">
        <f t="shared" si="31"/>
        <v>0</v>
      </c>
      <c r="FZ71" s="155">
        <f t="shared" si="31"/>
        <v>0</v>
      </c>
      <c r="GA71" s="155">
        <f t="shared" si="31"/>
        <v>0</v>
      </c>
      <c r="GB71" s="155">
        <f t="shared" si="31"/>
        <v>0</v>
      </c>
      <c r="GC71" s="155">
        <f t="shared" si="31"/>
        <v>0</v>
      </c>
      <c r="GD71" s="155">
        <f t="shared" si="31"/>
        <v>0</v>
      </c>
      <c r="GE71" s="155">
        <f t="shared" si="31"/>
        <v>0</v>
      </c>
      <c r="GF71" s="155">
        <f t="shared" si="31"/>
        <v>0</v>
      </c>
    </row>
    <row r="72">
      <c r="A72" s="149"/>
      <c r="B72" s="149"/>
      <c r="C72" s="191">
        <v>3.0</v>
      </c>
      <c r="D72" s="66" t="s">
        <v>189</v>
      </c>
      <c r="E72" s="21"/>
      <c r="G72" s="172"/>
      <c r="H72" s="172"/>
      <c r="I72" s="172"/>
      <c r="J72" s="172"/>
      <c r="K72" s="172"/>
      <c r="L72" s="172"/>
      <c r="M72" s="172"/>
      <c r="N72" s="172"/>
      <c r="O72" s="172"/>
      <c r="P72" s="172"/>
      <c r="Q72" s="172"/>
      <c r="R72" s="172"/>
      <c r="S72" s="172"/>
      <c r="T72" s="172"/>
      <c r="U72" s="172"/>
      <c r="V72" s="172"/>
      <c r="W72" s="172"/>
      <c r="X72" s="172"/>
      <c r="Y72" s="172"/>
      <c r="Z72" s="172"/>
      <c r="AA72" s="172"/>
      <c r="AB72" s="172"/>
      <c r="AC72" s="172"/>
      <c r="AD72" s="172"/>
      <c r="AE72" s="172"/>
      <c r="AF72" s="172"/>
      <c r="AG72" s="172"/>
      <c r="AH72" s="172"/>
      <c r="AI72" s="172"/>
      <c r="AJ72" s="172"/>
      <c r="AK72" s="172"/>
      <c r="AL72" s="172"/>
      <c r="AM72" s="172"/>
      <c r="AN72" s="172"/>
      <c r="AO72" s="172"/>
      <c r="AP72" s="172"/>
      <c r="AQ72" s="172"/>
      <c r="AR72" s="172"/>
      <c r="AS72" s="172"/>
      <c r="AT72" s="172"/>
      <c r="AU72" s="172"/>
      <c r="AV72" s="172"/>
      <c r="AW72" s="172"/>
      <c r="AX72" s="172"/>
      <c r="AY72" s="172"/>
      <c r="AZ72" s="172"/>
      <c r="BA72" s="172"/>
      <c r="BB72" s="172"/>
      <c r="BC72" s="172"/>
      <c r="BD72" s="172"/>
      <c r="BE72" s="172"/>
      <c r="BF72" s="172"/>
      <c r="BG72" s="172"/>
      <c r="BH72" s="172"/>
      <c r="BI72" s="172"/>
      <c r="BJ72" s="172"/>
      <c r="BK72" s="172"/>
      <c r="BL72" s="172"/>
      <c r="BM72" s="172"/>
      <c r="BN72" s="172"/>
      <c r="BO72" s="172"/>
      <c r="BP72" s="172"/>
      <c r="BQ72" s="172"/>
      <c r="BR72" s="172"/>
      <c r="BS72" s="172"/>
      <c r="BT72" s="172"/>
      <c r="BU72" s="172"/>
      <c r="BV72" s="172"/>
      <c r="BW72" s="172"/>
      <c r="BX72" s="172"/>
      <c r="BY72" s="172"/>
      <c r="BZ72" s="172"/>
      <c r="CA72" s="172"/>
      <c r="CB72" s="172"/>
      <c r="CC72" s="172"/>
      <c r="CD72" s="172"/>
      <c r="CE72" s="172"/>
      <c r="CF72" s="172"/>
      <c r="CG72" s="172"/>
      <c r="CH72" s="172"/>
      <c r="CI72" s="172"/>
      <c r="CJ72" s="172"/>
      <c r="CK72" s="172"/>
      <c r="CL72" s="172"/>
      <c r="CM72" s="172"/>
      <c r="CN72" s="172"/>
      <c r="CO72" s="172"/>
      <c r="CP72" s="172"/>
      <c r="CQ72" s="172"/>
      <c r="CR72" s="172"/>
      <c r="CS72" s="172"/>
      <c r="CT72" s="172"/>
      <c r="CU72" s="172"/>
      <c r="CV72" s="172"/>
      <c r="CW72" s="172"/>
      <c r="CX72" s="172"/>
      <c r="CY72" s="172"/>
      <c r="CZ72" s="172"/>
      <c r="DA72" s="172"/>
      <c r="DB72" s="172"/>
      <c r="DC72" s="172"/>
      <c r="DD72" s="172"/>
      <c r="DE72" s="172"/>
      <c r="DF72" s="172"/>
      <c r="DG72" s="172"/>
      <c r="DH72" s="172"/>
      <c r="DI72" s="172"/>
      <c r="DJ72" s="172"/>
      <c r="DK72" s="172"/>
      <c r="DL72" s="172"/>
      <c r="DM72" s="172"/>
      <c r="DN72" s="172"/>
      <c r="DO72" s="172"/>
      <c r="DP72" s="172"/>
      <c r="DQ72" s="172"/>
      <c r="DR72" s="172"/>
      <c r="DS72" s="172"/>
      <c r="DT72" s="172"/>
      <c r="DU72" s="172"/>
      <c r="DV72" s="172"/>
      <c r="DW72" s="172"/>
      <c r="DX72" s="172"/>
      <c r="DY72" s="172"/>
      <c r="DZ72" s="172"/>
      <c r="EA72" s="172"/>
      <c r="EB72" s="172"/>
      <c r="EC72" s="172"/>
      <c r="ED72" s="172"/>
      <c r="EE72" s="172"/>
      <c r="EF72" s="172"/>
      <c r="EG72" s="172"/>
      <c r="EH72" s="172"/>
      <c r="EI72" s="172"/>
      <c r="EJ72" s="172"/>
      <c r="EK72" s="172"/>
      <c r="EL72" s="172"/>
      <c r="EM72" s="172"/>
      <c r="EN72" s="172"/>
      <c r="EO72" s="172"/>
      <c r="EP72" s="172"/>
      <c r="EQ72" s="172"/>
      <c r="ER72" s="172"/>
      <c r="ES72" s="172"/>
      <c r="ET72" s="172"/>
      <c r="EU72" s="172"/>
      <c r="EV72" s="172"/>
      <c r="EW72" s="172"/>
      <c r="EX72" s="172"/>
      <c r="EY72" s="172"/>
      <c r="EZ72" s="172"/>
      <c r="FA72" s="172"/>
      <c r="FB72" s="172"/>
      <c r="FC72" s="172"/>
      <c r="FD72" s="172"/>
      <c r="FE72" s="172"/>
      <c r="FF72" s="172"/>
      <c r="FG72" s="172"/>
      <c r="FH72" s="172"/>
      <c r="FI72" s="172"/>
      <c r="FJ72" s="172"/>
      <c r="FK72" s="172"/>
      <c r="FL72" s="172"/>
      <c r="FM72" s="172"/>
      <c r="FN72" s="172"/>
      <c r="FO72" s="172"/>
      <c r="FP72" s="172"/>
      <c r="FQ72" s="172"/>
      <c r="FR72" s="172"/>
      <c r="FS72" s="172"/>
      <c r="FT72" s="172"/>
      <c r="FU72" s="172"/>
      <c r="FV72" s="172"/>
      <c r="FW72" s="172"/>
      <c r="FX72" s="172"/>
      <c r="FY72" s="172"/>
      <c r="FZ72" s="172"/>
      <c r="GA72" s="172"/>
      <c r="GB72" s="172"/>
      <c r="GC72" s="172"/>
      <c r="GD72" s="172"/>
      <c r="GE72" s="172"/>
      <c r="GF72" s="172"/>
    </row>
    <row r="73">
      <c r="A73" s="149"/>
      <c r="B73" s="149"/>
      <c r="C73" s="191">
        <v>3.0</v>
      </c>
      <c r="D73" s="20" t="s">
        <v>182</v>
      </c>
      <c r="E73" s="50" t="s">
        <v>187</v>
      </c>
      <c r="G73" s="177">
        <f t="shared" ref="G73:GF73" si="32">IF(G63&gt;0,G63/G$62,0)</f>
        <v>0</v>
      </c>
      <c r="H73" s="177">
        <f t="shared" si="32"/>
        <v>0</v>
      </c>
      <c r="I73" s="177">
        <f t="shared" si="32"/>
        <v>0</v>
      </c>
      <c r="J73" s="177">
        <f t="shared" si="32"/>
        <v>0</v>
      </c>
      <c r="K73" s="177">
        <f t="shared" si="32"/>
        <v>0</v>
      </c>
      <c r="L73" s="177">
        <f t="shared" si="32"/>
        <v>0</v>
      </c>
      <c r="M73" s="177">
        <f t="shared" si="32"/>
        <v>0</v>
      </c>
      <c r="N73" s="177">
        <f t="shared" si="32"/>
        <v>0</v>
      </c>
      <c r="O73" s="177">
        <f t="shared" si="32"/>
        <v>0</v>
      </c>
      <c r="P73" s="177">
        <f t="shared" si="32"/>
        <v>0</v>
      </c>
      <c r="Q73" s="177">
        <f t="shared" si="32"/>
        <v>0</v>
      </c>
      <c r="R73" s="177">
        <f t="shared" si="32"/>
        <v>0</v>
      </c>
      <c r="S73" s="177">
        <f t="shared" si="32"/>
        <v>0</v>
      </c>
      <c r="T73" s="177">
        <f t="shared" si="32"/>
        <v>0</v>
      </c>
      <c r="U73" s="177">
        <f t="shared" si="32"/>
        <v>0</v>
      </c>
      <c r="V73" s="177">
        <f t="shared" si="32"/>
        <v>0</v>
      </c>
      <c r="W73" s="177">
        <f t="shared" si="32"/>
        <v>0</v>
      </c>
      <c r="X73" s="177">
        <f t="shared" si="32"/>
        <v>0</v>
      </c>
      <c r="Y73" s="177">
        <f t="shared" si="32"/>
        <v>0</v>
      </c>
      <c r="Z73" s="177">
        <f t="shared" si="32"/>
        <v>0</v>
      </c>
      <c r="AA73" s="177">
        <f t="shared" si="32"/>
        <v>0</v>
      </c>
      <c r="AB73" s="177">
        <f t="shared" si="32"/>
        <v>0</v>
      </c>
      <c r="AC73" s="177">
        <f t="shared" si="32"/>
        <v>0</v>
      </c>
      <c r="AD73" s="177">
        <f t="shared" si="32"/>
        <v>0</v>
      </c>
      <c r="AE73" s="177">
        <f t="shared" si="32"/>
        <v>0</v>
      </c>
      <c r="AF73" s="177">
        <f t="shared" si="32"/>
        <v>0</v>
      </c>
      <c r="AG73" s="177">
        <f t="shared" si="32"/>
        <v>0</v>
      </c>
      <c r="AH73" s="177">
        <f t="shared" si="32"/>
        <v>0</v>
      </c>
      <c r="AI73" s="177">
        <f t="shared" si="32"/>
        <v>0</v>
      </c>
      <c r="AJ73" s="177">
        <f t="shared" si="32"/>
        <v>0</v>
      </c>
      <c r="AK73" s="177">
        <f t="shared" si="32"/>
        <v>0</v>
      </c>
      <c r="AL73" s="177">
        <f t="shared" si="32"/>
        <v>0</v>
      </c>
      <c r="AM73" s="177">
        <f t="shared" si="32"/>
        <v>0</v>
      </c>
      <c r="AN73" s="177">
        <f t="shared" si="32"/>
        <v>0</v>
      </c>
      <c r="AO73" s="177">
        <f t="shared" si="32"/>
        <v>0</v>
      </c>
      <c r="AP73" s="177">
        <f t="shared" si="32"/>
        <v>0</v>
      </c>
      <c r="AQ73" s="177">
        <f t="shared" si="32"/>
        <v>0</v>
      </c>
      <c r="AR73" s="177">
        <f t="shared" si="32"/>
        <v>0</v>
      </c>
      <c r="AS73" s="177">
        <f t="shared" si="32"/>
        <v>0</v>
      </c>
      <c r="AT73" s="177">
        <f t="shared" si="32"/>
        <v>0</v>
      </c>
      <c r="AU73" s="177">
        <f t="shared" si="32"/>
        <v>0</v>
      </c>
      <c r="AV73" s="177">
        <f t="shared" si="32"/>
        <v>0</v>
      </c>
      <c r="AW73" s="177">
        <f t="shared" si="32"/>
        <v>0</v>
      </c>
      <c r="AX73" s="177">
        <f t="shared" si="32"/>
        <v>0</v>
      </c>
      <c r="AY73" s="177">
        <f t="shared" si="32"/>
        <v>0</v>
      </c>
      <c r="AZ73" s="177">
        <f t="shared" si="32"/>
        <v>0</v>
      </c>
      <c r="BA73" s="177">
        <f t="shared" si="32"/>
        <v>0</v>
      </c>
      <c r="BB73" s="177">
        <f t="shared" si="32"/>
        <v>0</v>
      </c>
      <c r="BC73" s="177">
        <f t="shared" si="32"/>
        <v>0</v>
      </c>
      <c r="BD73" s="177">
        <f t="shared" si="32"/>
        <v>0</v>
      </c>
      <c r="BE73" s="177">
        <f t="shared" si="32"/>
        <v>0</v>
      </c>
      <c r="BF73" s="177">
        <f t="shared" si="32"/>
        <v>0</v>
      </c>
      <c r="BG73" s="177">
        <f t="shared" si="32"/>
        <v>0</v>
      </c>
      <c r="BH73" s="177">
        <f t="shared" si="32"/>
        <v>0</v>
      </c>
      <c r="BI73" s="177">
        <f t="shared" si="32"/>
        <v>0</v>
      </c>
      <c r="BJ73" s="177">
        <f t="shared" si="32"/>
        <v>0</v>
      </c>
      <c r="BK73" s="177">
        <f t="shared" si="32"/>
        <v>0</v>
      </c>
      <c r="BL73" s="177">
        <f t="shared" si="32"/>
        <v>0</v>
      </c>
      <c r="BM73" s="177">
        <f t="shared" si="32"/>
        <v>0</v>
      </c>
      <c r="BN73" s="177">
        <f t="shared" si="32"/>
        <v>0</v>
      </c>
      <c r="BO73" s="177">
        <f t="shared" si="32"/>
        <v>0</v>
      </c>
      <c r="BP73" s="177">
        <f t="shared" si="32"/>
        <v>0</v>
      </c>
      <c r="BQ73" s="177">
        <f t="shared" si="32"/>
        <v>0</v>
      </c>
      <c r="BR73" s="177">
        <f t="shared" si="32"/>
        <v>0</v>
      </c>
      <c r="BS73" s="177">
        <f t="shared" si="32"/>
        <v>0</v>
      </c>
      <c r="BT73" s="177">
        <f t="shared" si="32"/>
        <v>0</v>
      </c>
      <c r="BU73" s="177">
        <f t="shared" si="32"/>
        <v>0</v>
      </c>
      <c r="BV73" s="177">
        <f t="shared" si="32"/>
        <v>0</v>
      </c>
      <c r="BW73" s="177">
        <f t="shared" si="32"/>
        <v>0</v>
      </c>
      <c r="BX73" s="177">
        <f t="shared" si="32"/>
        <v>0</v>
      </c>
      <c r="BY73" s="177">
        <f t="shared" si="32"/>
        <v>0</v>
      </c>
      <c r="BZ73" s="177">
        <f t="shared" si="32"/>
        <v>0</v>
      </c>
      <c r="CA73" s="177">
        <f t="shared" si="32"/>
        <v>0</v>
      </c>
      <c r="CB73" s="177">
        <f t="shared" si="32"/>
        <v>0</v>
      </c>
      <c r="CC73" s="177">
        <f t="shared" si="32"/>
        <v>0</v>
      </c>
      <c r="CD73" s="177">
        <f t="shared" si="32"/>
        <v>0</v>
      </c>
      <c r="CE73" s="177">
        <f t="shared" si="32"/>
        <v>0</v>
      </c>
      <c r="CF73" s="177">
        <f t="shared" si="32"/>
        <v>0</v>
      </c>
      <c r="CG73" s="177">
        <f t="shared" si="32"/>
        <v>0</v>
      </c>
      <c r="CH73" s="177">
        <f t="shared" si="32"/>
        <v>0</v>
      </c>
      <c r="CI73" s="177">
        <f t="shared" si="32"/>
        <v>0</v>
      </c>
      <c r="CJ73" s="177">
        <f t="shared" si="32"/>
        <v>0</v>
      </c>
      <c r="CK73" s="177">
        <f t="shared" si="32"/>
        <v>0</v>
      </c>
      <c r="CL73" s="177">
        <f t="shared" si="32"/>
        <v>0</v>
      </c>
      <c r="CM73" s="177">
        <f t="shared" si="32"/>
        <v>0</v>
      </c>
      <c r="CN73" s="177">
        <f t="shared" si="32"/>
        <v>0</v>
      </c>
      <c r="CO73" s="177">
        <f t="shared" si="32"/>
        <v>0</v>
      </c>
      <c r="CP73" s="177">
        <f t="shared" si="32"/>
        <v>0</v>
      </c>
      <c r="CQ73" s="177">
        <f t="shared" si="32"/>
        <v>0</v>
      </c>
      <c r="CR73" s="177">
        <f t="shared" si="32"/>
        <v>0</v>
      </c>
      <c r="CS73" s="177">
        <f t="shared" si="32"/>
        <v>0</v>
      </c>
      <c r="CT73" s="177">
        <f t="shared" si="32"/>
        <v>0</v>
      </c>
      <c r="CU73" s="177">
        <f t="shared" si="32"/>
        <v>0</v>
      </c>
      <c r="CV73" s="177">
        <f t="shared" si="32"/>
        <v>0</v>
      </c>
      <c r="CW73" s="177">
        <f t="shared" si="32"/>
        <v>0</v>
      </c>
      <c r="CX73" s="177">
        <f t="shared" si="32"/>
        <v>0</v>
      </c>
      <c r="CY73" s="177">
        <f t="shared" si="32"/>
        <v>0</v>
      </c>
      <c r="CZ73" s="177">
        <f t="shared" si="32"/>
        <v>0</v>
      </c>
      <c r="DA73" s="177">
        <f t="shared" si="32"/>
        <v>0</v>
      </c>
      <c r="DB73" s="177">
        <f t="shared" si="32"/>
        <v>0</v>
      </c>
      <c r="DC73" s="177">
        <f t="shared" si="32"/>
        <v>0</v>
      </c>
      <c r="DD73" s="177">
        <f t="shared" si="32"/>
        <v>0</v>
      </c>
      <c r="DE73" s="177">
        <f t="shared" si="32"/>
        <v>0</v>
      </c>
      <c r="DF73" s="177">
        <f t="shared" si="32"/>
        <v>0</v>
      </c>
      <c r="DG73" s="177">
        <f t="shared" si="32"/>
        <v>0</v>
      </c>
      <c r="DH73" s="177">
        <f t="shared" si="32"/>
        <v>0</v>
      </c>
      <c r="DI73" s="177">
        <f t="shared" si="32"/>
        <v>0</v>
      </c>
      <c r="DJ73" s="177">
        <f t="shared" si="32"/>
        <v>0</v>
      </c>
      <c r="DK73" s="177">
        <f t="shared" si="32"/>
        <v>0</v>
      </c>
      <c r="DL73" s="177">
        <f t="shared" si="32"/>
        <v>0</v>
      </c>
      <c r="DM73" s="177">
        <f t="shared" si="32"/>
        <v>0</v>
      </c>
      <c r="DN73" s="177">
        <f t="shared" si="32"/>
        <v>0</v>
      </c>
      <c r="DO73" s="177">
        <f t="shared" si="32"/>
        <v>0</v>
      </c>
      <c r="DP73" s="177">
        <f t="shared" si="32"/>
        <v>0</v>
      </c>
      <c r="DQ73" s="177">
        <f t="shared" si="32"/>
        <v>0</v>
      </c>
      <c r="DR73" s="177">
        <f t="shared" si="32"/>
        <v>0</v>
      </c>
      <c r="DS73" s="177">
        <f t="shared" si="32"/>
        <v>0</v>
      </c>
      <c r="DT73" s="177">
        <f t="shared" si="32"/>
        <v>0</v>
      </c>
      <c r="DU73" s="177">
        <f t="shared" si="32"/>
        <v>0</v>
      </c>
      <c r="DV73" s="177">
        <f t="shared" si="32"/>
        <v>0</v>
      </c>
      <c r="DW73" s="177">
        <f t="shared" si="32"/>
        <v>0</v>
      </c>
      <c r="DX73" s="177">
        <f t="shared" si="32"/>
        <v>0</v>
      </c>
      <c r="DY73" s="177">
        <f t="shared" si="32"/>
        <v>0</v>
      </c>
      <c r="DZ73" s="177">
        <f t="shared" si="32"/>
        <v>0</v>
      </c>
      <c r="EA73" s="177">
        <f t="shared" si="32"/>
        <v>0</v>
      </c>
      <c r="EB73" s="177">
        <f t="shared" si="32"/>
        <v>0</v>
      </c>
      <c r="EC73" s="177">
        <f t="shared" si="32"/>
        <v>0</v>
      </c>
      <c r="ED73" s="177">
        <f t="shared" si="32"/>
        <v>0</v>
      </c>
      <c r="EE73" s="177">
        <f t="shared" si="32"/>
        <v>0</v>
      </c>
      <c r="EF73" s="177">
        <f t="shared" si="32"/>
        <v>0</v>
      </c>
      <c r="EG73" s="177">
        <f t="shared" si="32"/>
        <v>0</v>
      </c>
      <c r="EH73" s="177">
        <f t="shared" si="32"/>
        <v>0</v>
      </c>
      <c r="EI73" s="177">
        <f t="shared" si="32"/>
        <v>0</v>
      </c>
      <c r="EJ73" s="177">
        <f t="shared" si="32"/>
        <v>0</v>
      </c>
      <c r="EK73" s="177">
        <f t="shared" si="32"/>
        <v>0</v>
      </c>
      <c r="EL73" s="177">
        <f t="shared" si="32"/>
        <v>0</v>
      </c>
      <c r="EM73" s="177">
        <f t="shared" si="32"/>
        <v>0</v>
      </c>
      <c r="EN73" s="177">
        <f t="shared" si="32"/>
        <v>0</v>
      </c>
      <c r="EO73" s="177">
        <f t="shared" si="32"/>
        <v>0</v>
      </c>
      <c r="EP73" s="177">
        <f t="shared" si="32"/>
        <v>0</v>
      </c>
      <c r="EQ73" s="177">
        <f t="shared" si="32"/>
        <v>0</v>
      </c>
      <c r="ER73" s="177">
        <f t="shared" si="32"/>
        <v>0</v>
      </c>
      <c r="ES73" s="177">
        <f t="shared" si="32"/>
        <v>0</v>
      </c>
      <c r="ET73" s="177">
        <f t="shared" si="32"/>
        <v>0</v>
      </c>
      <c r="EU73" s="177">
        <f t="shared" si="32"/>
        <v>0</v>
      </c>
      <c r="EV73" s="177">
        <f t="shared" si="32"/>
        <v>0</v>
      </c>
      <c r="EW73" s="177">
        <f t="shared" si="32"/>
        <v>0</v>
      </c>
      <c r="EX73" s="177">
        <f t="shared" si="32"/>
        <v>0</v>
      </c>
      <c r="EY73" s="177">
        <f t="shared" si="32"/>
        <v>0</v>
      </c>
      <c r="EZ73" s="177">
        <f t="shared" si="32"/>
        <v>0</v>
      </c>
      <c r="FA73" s="177">
        <f t="shared" si="32"/>
        <v>0</v>
      </c>
      <c r="FB73" s="177">
        <f t="shared" si="32"/>
        <v>0</v>
      </c>
      <c r="FC73" s="177">
        <f t="shared" si="32"/>
        <v>0</v>
      </c>
      <c r="FD73" s="177">
        <f t="shared" si="32"/>
        <v>0</v>
      </c>
      <c r="FE73" s="177">
        <f t="shared" si="32"/>
        <v>0</v>
      </c>
      <c r="FF73" s="177">
        <f t="shared" si="32"/>
        <v>0</v>
      </c>
      <c r="FG73" s="177">
        <f t="shared" si="32"/>
        <v>0</v>
      </c>
      <c r="FH73" s="177">
        <f t="shared" si="32"/>
        <v>0</v>
      </c>
      <c r="FI73" s="177">
        <f t="shared" si="32"/>
        <v>0</v>
      </c>
      <c r="FJ73" s="177">
        <f t="shared" si="32"/>
        <v>0</v>
      </c>
      <c r="FK73" s="177">
        <f t="shared" si="32"/>
        <v>0</v>
      </c>
      <c r="FL73" s="177">
        <f t="shared" si="32"/>
        <v>0</v>
      </c>
      <c r="FM73" s="177">
        <f t="shared" si="32"/>
        <v>0</v>
      </c>
      <c r="FN73" s="177">
        <f t="shared" si="32"/>
        <v>0</v>
      </c>
      <c r="FO73" s="177">
        <f t="shared" si="32"/>
        <v>0</v>
      </c>
      <c r="FP73" s="177">
        <f t="shared" si="32"/>
        <v>0</v>
      </c>
      <c r="FQ73" s="177">
        <f t="shared" si="32"/>
        <v>0</v>
      </c>
      <c r="FR73" s="177">
        <f t="shared" si="32"/>
        <v>0</v>
      </c>
      <c r="FS73" s="177">
        <f t="shared" si="32"/>
        <v>0</v>
      </c>
      <c r="FT73" s="177">
        <f t="shared" si="32"/>
        <v>0</v>
      </c>
      <c r="FU73" s="177">
        <f t="shared" si="32"/>
        <v>0</v>
      </c>
      <c r="FV73" s="177">
        <f t="shared" si="32"/>
        <v>0</v>
      </c>
      <c r="FW73" s="177">
        <f t="shared" si="32"/>
        <v>0</v>
      </c>
      <c r="FX73" s="177">
        <f t="shared" si="32"/>
        <v>0</v>
      </c>
      <c r="FY73" s="177">
        <f t="shared" si="32"/>
        <v>0</v>
      </c>
      <c r="FZ73" s="177">
        <f t="shared" si="32"/>
        <v>0</v>
      </c>
      <c r="GA73" s="177">
        <f t="shared" si="32"/>
        <v>0</v>
      </c>
      <c r="GB73" s="177">
        <f t="shared" si="32"/>
        <v>0</v>
      </c>
      <c r="GC73" s="177">
        <f t="shared" si="32"/>
        <v>0</v>
      </c>
      <c r="GD73" s="177">
        <f t="shared" si="32"/>
        <v>0</v>
      </c>
      <c r="GE73" s="177">
        <f t="shared" si="32"/>
        <v>0</v>
      </c>
      <c r="GF73" s="177">
        <f t="shared" si="32"/>
        <v>0</v>
      </c>
    </row>
    <row r="74">
      <c r="A74" s="149"/>
      <c r="B74" s="149"/>
      <c r="C74" s="191">
        <v>3.0</v>
      </c>
      <c r="D74" s="20" t="s">
        <v>183</v>
      </c>
      <c r="E74" s="50" t="s">
        <v>187</v>
      </c>
      <c r="G74" s="177">
        <f t="shared" ref="G74:GF74" si="33">IF(G64&gt;0,G64/G$62,0)</f>
        <v>0</v>
      </c>
      <c r="H74" s="177">
        <f t="shared" si="33"/>
        <v>0</v>
      </c>
      <c r="I74" s="177">
        <f t="shared" si="33"/>
        <v>0</v>
      </c>
      <c r="J74" s="177">
        <f t="shared" si="33"/>
        <v>0</v>
      </c>
      <c r="K74" s="177">
        <f t="shared" si="33"/>
        <v>0</v>
      </c>
      <c r="L74" s="177">
        <f t="shared" si="33"/>
        <v>0</v>
      </c>
      <c r="M74" s="177">
        <f t="shared" si="33"/>
        <v>0</v>
      </c>
      <c r="N74" s="177">
        <f t="shared" si="33"/>
        <v>0</v>
      </c>
      <c r="O74" s="177">
        <f t="shared" si="33"/>
        <v>0</v>
      </c>
      <c r="P74" s="177">
        <f t="shared" si="33"/>
        <v>0</v>
      </c>
      <c r="Q74" s="177">
        <f t="shared" si="33"/>
        <v>0</v>
      </c>
      <c r="R74" s="177">
        <f t="shared" si="33"/>
        <v>0</v>
      </c>
      <c r="S74" s="177">
        <f t="shared" si="33"/>
        <v>0</v>
      </c>
      <c r="T74" s="177">
        <f t="shared" si="33"/>
        <v>0</v>
      </c>
      <c r="U74" s="177">
        <f t="shared" si="33"/>
        <v>0</v>
      </c>
      <c r="V74" s="177">
        <f t="shared" si="33"/>
        <v>0</v>
      </c>
      <c r="W74" s="177">
        <f t="shared" si="33"/>
        <v>0</v>
      </c>
      <c r="X74" s="177">
        <f t="shared" si="33"/>
        <v>0</v>
      </c>
      <c r="Y74" s="177">
        <f t="shared" si="33"/>
        <v>0</v>
      </c>
      <c r="Z74" s="177">
        <f t="shared" si="33"/>
        <v>0</v>
      </c>
      <c r="AA74" s="177">
        <f t="shared" si="33"/>
        <v>0</v>
      </c>
      <c r="AB74" s="177">
        <f t="shared" si="33"/>
        <v>0</v>
      </c>
      <c r="AC74" s="177">
        <f t="shared" si="33"/>
        <v>0</v>
      </c>
      <c r="AD74" s="177">
        <f t="shared" si="33"/>
        <v>0</v>
      </c>
      <c r="AE74" s="177">
        <f t="shared" si="33"/>
        <v>0</v>
      </c>
      <c r="AF74" s="177">
        <f t="shared" si="33"/>
        <v>0</v>
      </c>
      <c r="AG74" s="177">
        <f t="shared" si="33"/>
        <v>0</v>
      </c>
      <c r="AH74" s="177">
        <f t="shared" si="33"/>
        <v>0</v>
      </c>
      <c r="AI74" s="177">
        <f t="shared" si="33"/>
        <v>0</v>
      </c>
      <c r="AJ74" s="177">
        <f t="shared" si="33"/>
        <v>0</v>
      </c>
      <c r="AK74" s="177">
        <f t="shared" si="33"/>
        <v>0</v>
      </c>
      <c r="AL74" s="177">
        <f t="shared" si="33"/>
        <v>0</v>
      </c>
      <c r="AM74" s="177">
        <f t="shared" si="33"/>
        <v>0</v>
      </c>
      <c r="AN74" s="177">
        <f t="shared" si="33"/>
        <v>0</v>
      </c>
      <c r="AO74" s="177">
        <f t="shared" si="33"/>
        <v>0</v>
      </c>
      <c r="AP74" s="177">
        <f t="shared" si="33"/>
        <v>0</v>
      </c>
      <c r="AQ74" s="177">
        <f t="shared" si="33"/>
        <v>0</v>
      </c>
      <c r="AR74" s="177">
        <f t="shared" si="33"/>
        <v>0</v>
      </c>
      <c r="AS74" s="177">
        <f t="shared" si="33"/>
        <v>0</v>
      </c>
      <c r="AT74" s="177">
        <f t="shared" si="33"/>
        <v>0</v>
      </c>
      <c r="AU74" s="177">
        <f t="shared" si="33"/>
        <v>0</v>
      </c>
      <c r="AV74" s="177">
        <f t="shared" si="33"/>
        <v>0</v>
      </c>
      <c r="AW74" s="177">
        <f t="shared" si="33"/>
        <v>0</v>
      </c>
      <c r="AX74" s="177">
        <f t="shared" si="33"/>
        <v>0</v>
      </c>
      <c r="AY74" s="177">
        <f t="shared" si="33"/>
        <v>0</v>
      </c>
      <c r="AZ74" s="177">
        <f t="shared" si="33"/>
        <v>0</v>
      </c>
      <c r="BA74" s="177">
        <f t="shared" si="33"/>
        <v>0</v>
      </c>
      <c r="BB74" s="177">
        <f t="shared" si="33"/>
        <v>0</v>
      </c>
      <c r="BC74" s="177">
        <f t="shared" si="33"/>
        <v>0</v>
      </c>
      <c r="BD74" s="177">
        <f t="shared" si="33"/>
        <v>0</v>
      </c>
      <c r="BE74" s="177">
        <f t="shared" si="33"/>
        <v>0</v>
      </c>
      <c r="BF74" s="177">
        <f t="shared" si="33"/>
        <v>0</v>
      </c>
      <c r="BG74" s="177">
        <f t="shared" si="33"/>
        <v>0</v>
      </c>
      <c r="BH74" s="177">
        <f t="shared" si="33"/>
        <v>0</v>
      </c>
      <c r="BI74" s="177">
        <f t="shared" si="33"/>
        <v>0</v>
      </c>
      <c r="BJ74" s="177">
        <f t="shared" si="33"/>
        <v>0</v>
      </c>
      <c r="BK74" s="177">
        <f t="shared" si="33"/>
        <v>0</v>
      </c>
      <c r="BL74" s="177">
        <f t="shared" si="33"/>
        <v>0</v>
      </c>
      <c r="BM74" s="177">
        <f t="shared" si="33"/>
        <v>0</v>
      </c>
      <c r="BN74" s="177">
        <f t="shared" si="33"/>
        <v>0</v>
      </c>
      <c r="BO74" s="177">
        <f t="shared" si="33"/>
        <v>0</v>
      </c>
      <c r="BP74" s="177">
        <f t="shared" si="33"/>
        <v>0</v>
      </c>
      <c r="BQ74" s="177">
        <f t="shared" si="33"/>
        <v>0</v>
      </c>
      <c r="BR74" s="177">
        <f t="shared" si="33"/>
        <v>0</v>
      </c>
      <c r="BS74" s="177">
        <f t="shared" si="33"/>
        <v>0</v>
      </c>
      <c r="BT74" s="177">
        <f t="shared" si="33"/>
        <v>0</v>
      </c>
      <c r="BU74" s="177">
        <f t="shared" si="33"/>
        <v>0</v>
      </c>
      <c r="BV74" s="177">
        <f t="shared" si="33"/>
        <v>0</v>
      </c>
      <c r="BW74" s="177">
        <f t="shared" si="33"/>
        <v>0</v>
      </c>
      <c r="BX74" s="177">
        <f t="shared" si="33"/>
        <v>0</v>
      </c>
      <c r="BY74" s="177">
        <f t="shared" si="33"/>
        <v>0</v>
      </c>
      <c r="BZ74" s="177">
        <f t="shared" si="33"/>
        <v>0</v>
      </c>
      <c r="CA74" s="177">
        <f t="shared" si="33"/>
        <v>0</v>
      </c>
      <c r="CB74" s="177">
        <f t="shared" si="33"/>
        <v>0</v>
      </c>
      <c r="CC74" s="177">
        <f t="shared" si="33"/>
        <v>0</v>
      </c>
      <c r="CD74" s="177">
        <f t="shared" si="33"/>
        <v>0</v>
      </c>
      <c r="CE74" s="177">
        <f t="shared" si="33"/>
        <v>0</v>
      </c>
      <c r="CF74" s="177">
        <f t="shared" si="33"/>
        <v>0</v>
      </c>
      <c r="CG74" s="177">
        <f t="shared" si="33"/>
        <v>0</v>
      </c>
      <c r="CH74" s="177">
        <f t="shared" si="33"/>
        <v>0</v>
      </c>
      <c r="CI74" s="177">
        <f t="shared" si="33"/>
        <v>0</v>
      </c>
      <c r="CJ74" s="177">
        <f t="shared" si="33"/>
        <v>0</v>
      </c>
      <c r="CK74" s="177">
        <f t="shared" si="33"/>
        <v>0</v>
      </c>
      <c r="CL74" s="177">
        <f t="shared" si="33"/>
        <v>0</v>
      </c>
      <c r="CM74" s="177">
        <f t="shared" si="33"/>
        <v>0</v>
      </c>
      <c r="CN74" s="177">
        <f t="shared" si="33"/>
        <v>0</v>
      </c>
      <c r="CO74" s="177">
        <f t="shared" si="33"/>
        <v>0</v>
      </c>
      <c r="CP74" s="177">
        <f t="shared" si="33"/>
        <v>0</v>
      </c>
      <c r="CQ74" s="177">
        <f t="shared" si="33"/>
        <v>0</v>
      </c>
      <c r="CR74" s="177">
        <f t="shared" si="33"/>
        <v>0</v>
      </c>
      <c r="CS74" s="177">
        <f t="shared" si="33"/>
        <v>0</v>
      </c>
      <c r="CT74" s="177">
        <f t="shared" si="33"/>
        <v>0</v>
      </c>
      <c r="CU74" s="177">
        <f t="shared" si="33"/>
        <v>0</v>
      </c>
      <c r="CV74" s="177">
        <f t="shared" si="33"/>
        <v>0</v>
      </c>
      <c r="CW74" s="177">
        <f t="shared" si="33"/>
        <v>0</v>
      </c>
      <c r="CX74" s="177">
        <f t="shared" si="33"/>
        <v>0</v>
      </c>
      <c r="CY74" s="177">
        <f t="shared" si="33"/>
        <v>0</v>
      </c>
      <c r="CZ74" s="177">
        <f t="shared" si="33"/>
        <v>0</v>
      </c>
      <c r="DA74" s="177">
        <f t="shared" si="33"/>
        <v>0</v>
      </c>
      <c r="DB74" s="177">
        <f t="shared" si="33"/>
        <v>0</v>
      </c>
      <c r="DC74" s="177">
        <f t="shared" si="33"/>
        <v>0</v>
      </c>
      <c r="DD74" s="177">
        <f t="shared" si="33"/>
        <v>0</v>
      </c>
      <c r="DE74" s="177">
        <f t="shared" si="33"/>
        <v>0</v>
      </c>
      <c r="DF74" s="177">
        <f t="shared" si="33"/>
        <v>0</v>
      </c>
      <c r="DG74" s="177">
        <f t="shared" si="33"/>
        <v>0</v>
      </c>
      <c r="DH74" s="177">
        <f t="shared" si="33"/>
        <v>0</v>
      </c>
      <c r="DI74" s="177">
        <f t="shared" si="33"/>
        <v>0</v>
      </c>
      <c r="DJ74" s="177">
        <f t="shared" si="33"/>
        <v>0</v>
      </c>
      <c r="DK74" s="177">
        <f t="shared" si="33"/>
        <v>0</v>
      </c>
      <c r="DL74" s="177">
        <f t="shared" si="33"/>
        <v>0</v>
      </c>
      <c r="DM74" s="177">
        <f t="shared" si="33"/>
        <v>0</v>
      </c>
      <c r="DN74" s="177">
        <f t="shared" si="33"/>
        <v>0</v>
      </c>
      <c r="DO74" s="177">
        <f t="shared" si="33"/>
        <v>0</v>
      </c>
      <c r="DP74" s="177">
        <f t="shared" si="33"/>
        <v>0</v>
      </c>
      <c r="DQ74" s="177">
        <f t="shared" si="33"/>
        <v>0</v>
      </c>
      <c r="DR74" s="177">
        <f t="shared" si="33"/>
        <v>0</v>
      </c>
      <c r="DS74" s="177">
        <f t="shared" si="33"/>
        <v>0</v>
      </c>
      <c r="DT74" s="177">
        <f t="shared" si="33"/>
        <v>0</v>
      </c>
      <c r="DU74" s="177">
        <f t="shared" si="33"/>
        <v>0</v>
      </c>
      <c r="DV74" s="177">
        <f t="shared" si="33"/>
        <v>0</v>
      </c>
      <c r="DW74" s="177">
        <f t="shared" si="33"/>
        <v>0</v>
      </c>
      <c r="DX74" s="177">
        <f t="shared" si="33"/>
        <v>0</v>
      </c>
      <c r="DY74" s="177">
        <f t="shared" si="33"/>
        <v>0</v>
      </c>
      <c r="DZ74" s="177">
        <f t="shared" si="33"/>
        <v>0</v>
      </c>
      <c r="EA74" s="177">
        <f t="shared" si="33"/>
        <v>0</v>
      </c>
      <c r="EB74" s="177">
        <f t="shared" si="33"/>
        <v>0</v>
      </c>
      <c r="EC74" s="177">
        <f t="shared" si="33"/>
        <v>0</v>
      </c>
      <c r="ED74" s="177">
        <f t="shared" si="33"/>
        <v>0</v>
      </c>
      <c r="EE74" s="177">
        <f t="shared" si="33"/>
        <v>0</v>
      </c>
      <c r="EF74" s="177">
        <f t="shared" si="33"/>
        <v>0</v>
      </c>
      <c r="EG74" s="177">
        <f t="shared" si="33"/>
        <v>0</v>
      </c>
      <c r="EH74" s="177">
        <f t="shared" si="33"/>
        <v>0</v>
      </c>
      <c r="EI74" s="177">
        <f t="shared" si="33"/>
        <v>0</v>
      </c>
      <c r="EJ74" s="177">
        <f t="shared" si="33"/>
        <v>0</v>
      </c>
      <c r="EK74" s="177">
        <f t="shared" si="33"/>
        <v>0</v>
      </c>
      <c r="EL74" s="177">
        <f t="shared" si="33"/>
        <v>0</v>
      </c>
      <c r="EM74" s="177">
        <f t="shared" si="33"/>
        <v>0</v>
      </c>
      <c r="EN74" s="177">
        <f t="shared" si="33"/>
        <v>0</v>
      </c>
      <c r="EO74" s="177">
        <f t="shared" si="33"/>
        <v>0</v>
      </c>
      <c r="EP74" s="177">
        <f t="shared" si="33"/>
        <v>0</v>
      </c>
      <c r="EQ74" s="177">
        <f t="shared" si="33"/>
        <v>0</v>
      </c>
      <c r="ER74" s="177">
        <f t="shared" si="33"/>
        <v>0</v>
      </c>
      <c r="ES74" s="177">
        <f t="shared" si="33"/>
        <v>0</v>
      </c>
      <c r="ET74" s="177">
        <f t="shared" si="33"/>
        <v>0</v>
      </c>
      <c r="EU74" s="177">
        <f t="shared" si="33"/>
        <v>0</v>
      </c>
      <c r="EV74" s="177">
        <f t="shared" si="33"/>
        <v>0</v>
      </c>
      <c r="EW74" s="177">
        <f t="shared" si="33"/>
        <v>0</v>
      </c>
      <c r="EX74" s="177">
        <f t="shared" si="33"/>
        <v>0</v>
      </c>
      <c r="EY74" s="177">
        <f t="shared" si="33"/>
        <v>0</v>
      </c>
      <c r="EZ74" s="177">
        <f t="shared" si="33"/>
        <v>0</v>
      </c>
      <c r="FA74" s="177">
        <f t="shared" si="33"/>
        <v>0</v>
      </c>
      <c r="FB74" s="177">
        <f t="shared" si="33"/>
        <v>0</v>
      </c>
      <c r="FC74" s="177">
        <f t="shared" si="33"/>
        <v>0</v>
      </c>
      <c r="FD74" s="177">
        <f t="shared" si="33"/>
        <v>0</v>
      </c>
      <c r="FE74" s="177">
        <f t="shared" si="33"/>
        <v>0</v>
      </c>
      <c r="FF74" s="177">
        <f t="shared" si="33"/>
        <v>0</v>
      </c>
      <c r="FG74" s="177">
        <f t="shared" si="33"/>
        <v>0</v>
      </c>
      <c r="FH74" s="177">
        <f t="shared" si="33"/>
        <v>0</v>
      </c>
      <c r="FI74" s="177">
        <f t="shared" si="33"/>
        <v>0</v>
      </c>
      <c r="FJ74" s="177">
        <f t="shared" si="33"/>
        <v>0</v>
      </c>
      <c r="FK74" s="177">
        <f t="shared" si="33"/>
        <v>0</v>
      </c>
      <c r="FL74" s="177">
        <f t="shared" si="33"/>
        <v>0</v>
      </c>
      <c r="FM74" s="177">
        <f t="shared" si="33"/>
        <v>0</v>
      </c>
      <c r="FN74" s="177">
        <f t="shared" si="33"/>
        <v>0</v>
      </c>
      <c r="FO74" s="177">
        <f t="shared" si="33"/>
        <v>0</v>
      </c>
      <c r="FP74" s="177">
        <f t="shared" si="33"/>
        <v>0</v>
      </c>
      <c r="FQ74" s="177">
        <f t="shared" si="33"/>
        <v>0</v>
      </c>
      <c r="FR74" s="177">
        <f t="shared" si="33"/>
        <v>0</v>
      </c>
      <c r="FS74" s="177">
        <f t="shared" si="33"/>
        <v>0</v>
      </c>
      <c r="FT74" s="177">
        <f t="shared" si="33"/>
        <v>0</v>
      </c>
      <c r="FU74" s="177">
        <f t="shared" si="33"/>
        <v>0</v>
      </c>
      <c r="FV74" s="177">
        <f t="shared" si="33"/>
        <v>0</v>
      </c>
      <c r="FW74" s="177">
        <f t="shared" si="33"/>
        <v>0</v>
      </c>
      <c r="FX74" s="177">
        <f t="shared" si="33"/>
        <v>0</v>
      </c>
      <c r="FY74" s="177">
        <f t="shared" si="33"/>
        <v>0</v>
      </c>
      <c r="FZ74" s="177">
        <f t="shared" si="33"/>
        <v>0</v>
      </c>
      <c r="GA74" s="177">
        <f t="shared" si="33"/>
        <v>0</v>
      </c>
      <c r="GB74" s="177">
        <f t="shared" si="33"/>
        <v>0</v>
      </c>
      <c r="GC74" s="177">
        <f t="shared" si="33"/>
        <v>0</v>
      </c>
      <c r="GD74" s="177">
        <f t="shared" si="33"/>
        <v>0</v>
      </c>
      <c r="GE74" s="177">
        <f t="shared" si="33"/>
        <v>0</v>
      </c>
      <c r="GF74" s="177">
        <f t="shared" si="33"/>
        <v>0</v>
      </c>
    </row>
    <row r="75">
      <c r="A75" s="149"/>
      <c r="B75" s="149"/>
      <c r="C75" s="191">
        <v>3.0</v>
      </c>
      <c r="D75" s="20" t="s">
        <v>184</v>
      </c>
      <c r="E75" s="50" t="s">
        <v>187</v>
      </c>
      <c r="G75" s="177">
        <f t="shared" ref="G75:GF75" si="34">IF(G65&gt;0,G65/G$62,0)</f>
        <v>0</v>
      </c>
      <c r="H75" s="177">
        <f t="shared" si="34"/>
        <v>0</v>
      </c>
      <c r="I75" s="177">
        <f t="shared" si="34"/>
        <v>0</v>
      </c>
      <c r="J75" s="177">
        <f t="shared" si="34"/>
        <v>0</v>
      </c>
      <c r="K75" s="177">
        <f t="shared" si="34"/>
        <v>0</v>
      </c>
      <c r="L75" s="177">
        <f t="shared" si="34"/>
        <v>0</v>
      </c>
      <c r="M75" s="177">
        <f t="shared" si="34"/>
        <v>0</v>
      </c>
      <c r="N75" s="177">
        <f t="shared" si="34"/>
        <v>0</v>
      </c>
      <c r="O75" s="177">
        <f t="shared" si="34"/>
        <v>0</v>
      </c>
      <c r="P75" s="177">
        <f t="shared" si="34"/>
        <v>0</v>
      </c>
      <c r="Q75" s="177">
        <f t="shared" si="34"/>
        <v>0</v>
      </c>
      <c r="R75" s="177">
        <f t="shared" si="34"/>
        <v>0</v>
      </c>
      <c r="S75" s="177">
        <f t="shared" si="34"/>
        <v>0</v>
      </c>
      <c r="T75" s="177">
        <f t="shared" si="34"/>
        <v>0</v>
      </c>
      <c r="U75" s="177">
        <f t="shared" si="34"/>
        <v>0</v>
      </c>
      <c r="V75" s="177">
        <f t="shared" si="34"/>
        <v>0</v>
      </c>
      <c r="W75" s="177">
        <f t="shared" si="34"/>
        <v>0</v>
      </c>
      <c r="X75" s="177">
        <f t="shared" si="34"/>
        <v>0</v>
      </c>
      <c r="Y75" s="177">
        <f t="shared" si="34"/>
        <v>0</v>
      </c>
      <c r="Z75" s="177">
        <f t="shared" si="34"/>
        <v>0</v>
      </c>
      <c r="AA75" s="177">
        <f t="shared" si="34"/>
        <v>0</v>
      </c>
      <c r="AB75" s="177">
        <f t="shared" si="34"/>
        <v>0</v>
      </c>
      <c r="AC75" s="177">
        <f t="shared" si="34"/>
        <v>0</v>
      </c>
      <c r="AD75" s="177">
        <f t="shared" si="34"/>
        <v>0</v>
      </c>
      <c r="AE75" s="177">
        <f t="shared" si="34"/>
        <v>0</v>
      </c>
      <c r="AF75" s="177">
        <f t="shared" si="34"/>
        <v>0</v>
      </c>
      <c r="AG75" s="177">
        <f t="shared" si="34"/>
        <v>0</v>
      </c>
      <c r="AH75" s="177">
        <f t="shared" si="34"/>
        <v>0</v>
      </c>
      <c r="AI75" s="177">
        <f t="shared" si="34"/>
        <v>0</v>
      </c>
      <c r="AJ75" s="177">
        <f t="shared" si="34"/>
        <v>0</v>
      </c>
      <c r="AK75" s="177">
        <f t="shared" si="34"/>
        <v>0</v>
      </c>
      <c r="AL75" s="177">
        <f t="shared" si="34"/>
        <v>0</v>
      </c>
      <c r="AM75" s="177">
        <f t="shared" si="34"/>
        <v>0</v>
      </c>
      <c r="AN75" s="177">
        <f t="shared" si="34"/>
        <v>0</v>
      </c>
      <c r="AO75" s="177">
        <f t="shared" si="34"/>
        <v>0</v>
      </c>
      <c r="AP75" s="177">
        <f t="shared" si="34"/>
        <v>0</v>
      </c>
      <c r="AQ75" s="177">
        <f t="shared" si="34"/>
        <v>0</v>
      </c>
      <c r="AR75" s="177">
        <f t="shared" si="34"/>
        <v>0</v>
      </c>
      <c r="AS75" s="177">
        <f t="shared" si="34"/>
        <v>0</v>
      </c>
      <c r="AT75" s="177">
        <f t="shared" si="34"/>
        <v>0</v>
      </c>
      <c r="AU75" s="177">
        <f t="shared" si="34"/>
        <v>0</v>
      </c>
      <c r="AV75" s="177">
        <f t="shared" si="34"/>
        <v>0</v>
      </c>
      <c r="AW75" s="177">
        <f t="shared" si="34"/>
        <v>0</v>
      </c>
      <c r="AX75" s="177">
        <f t="shared" si="34"/>
        <v>0</v>
      </c>
      <c r="AY75" s="177">
        <f t="shared" si="34"/>
        <v>0</v>
      </c>
      <c r="AZ75" s="177">
        <f t="shared" si="34"/>
        <v>0</v>
      </c>
      <c r="BA75" s="177">
        <f t="shared" si="34"/>
        <v>0</v>
      </c>
      <c r="BB75" s="177">
        <f t="shared" si="34"/>
        <v>0</v>
      </c>
      <c r="BC75" s="177">
        <f t="shared" si="34"/>
        <v>0</v>
      </c>
      <c r="BD75" s="177">
        <f t="shared" si="34"/>
        <v>0</v>
      </c>
      <c r="BE75" s="177">
        <f t="shared" si="34"/>
        <v>0</v>
      </c>
      <c r="BF75" s="177">
        <f t="shared" si="34"/>
        <v>0</v>
      </c>
      <c r="BG75" s="177">
        <f t="shared" si="34"/>
        <v>0</v>
      </c>
      <c r="BH75" s="177">
        <f t="shared" si="34"/>
        <v>0</v>
      </c>
      <c r="BI75" s="177">
        <f t="shared" si="34"/>
        <v>0</v>
      </c>
      <c r="BJ75" s="177">
        <f t="shared" si="34"/>
        <v>0</v>
      </c>
      <c r="BK75" s="177">
        <f t="shared" si="34"/>
        <v>0</v>
      </c>
      <c r="BL75" s="177">
        <f t="shared" si="34"/>
        <v>0</v>
      </c>
      <c r="BM75" s="177">
        <f t="shared" si="34"/>
        <v>0</v>
      </c>
      <c r="BN75" s="177">
        <f t="shared" si="34"/>
        <v>0</v>
      </c>
      <c r="BO75" s="177">
        <f t="shared" si="34"/>
        <v>0</v>
      </c>
      <c r="BP75" s="177">
        <f t="shared" si="34"/>
        <v>0</v>
      </c>
      <c r="BQ75" s="177">
        <f t="shared" si="34"/>
        <v>0</v>
      </c>
      <c r="BR75" s="177">
        <f t="shared" si="34"/>
        <v>0</v>
      </c>
      <c r="BS75" s="177">
        <f t="shared" si="34"/>
        <v>0</v>
      </c>
      <c r="BT75" s="177">
        <f t="shared" si="34"/>
        <v>0</v>
      </c>
      <c r="BU75" s="177">
        <f t="shared" si="34"/>
        <v>0</v>
      </c>
      <c r="BV75" s="177">
        <f t="shared" si="34"/>
        <v>0</v>
      </c>
      <c r="BW75" s="177">
        <f t="shared" si="34"/>
        <v>0</v>
      </c>
      <c r="BX75" s="177">
        <f t="shared" si="34"/>
        <v>0</v>
      </c>
      <c r="BY75" s="177">
        <f t="shared" si="34"/>
        <v>0</v>
      </c>
      <c r="BZ75" s="177">
        <f t="shared" si="34"/>
        <v>0</v>
      </c>
      <c r="CA75" s="177">
        <f t="shared" si="34"/>
        <v>0</v>
      </c>
      <c r="CB75" s="177">
        <f t="shared" si="34"/>
        <v>0</v>
      </c>
      <c r="CC75" s="177">
        <f t="shared" si="34"/>
        <v>0</v>
      </c>
      <c r="CD75" s="177">
        <f t="shared" si="34"/>
        <v>0</v>
      </c>
      <c r="CE75" s="177">
        <f t="shared" si="34"/>
        <v>0</v>
      </c>
      <c r="CF75" s="177">
        <f t="shared" si="34"/>
        <v>0</v>
      </c>
      <c r="CG75" s="177">
        <f t="shared" si="34"/>
        <v>0</v>
      </c>
      <c r="CH75" s="177">
        <f t="shared" si="34"/>
        <v>0</v>
      </c>
      <c r="CI75" s="177">
        <f t="shared" si="34"/>
        <v>0</v>
      </c>
      <c r="CJ75" s="177">
        <f t="shared" si="34"/>
        <v>0</v>
      </c>
      <c r="CK75" s="177">
        <f t="shared" si="34"/>
        <v>0</v>
      </c>
      <c r="CL75" s="177">
        <f t="shared" si="34"/>
        <v>0</v>
      </c>
      <c r="CM75" s="177">
        <f t="shared" si="34"/>
        <v>0</v>
      </c>
      <c r="CN75" s="177">
        <f t="shared" si="34"/>
        <v>0</v>
      </c>
      <c r="CO75" s="177">
        <f t="shared" si="34"/>
        <v>0</v>
      </c>
      <c r="CP75" s="177">
        <f t="shared" si="34"/>
        <v>0</v>
      </c>
      <c r="CQ75" s="177">
        <f t="shared" si="34"/>
        <v>0</v>
      </c>
      <c r="CR75" s="177">
        <f t="shared" si="34"/>
        <v>0</v>
      </c>
      <c r="CS75" s="177">
        <f t="shared" si="34"/>
        <v>0</v>
      </c>
      <c r="CT75" s="177">
        <f t="shared" si="34"/>
        <v>0</v>
      </c>
      <c r="CU75" s="177">
        <f t="shared" si="34"/>
        <v>0</v>
      </c>
      <c r="CV75" s="177">
        <f t="shared" si="34"/>
        <v>0</v>
      </c>
      <c r="CW75" s="177">
        <f t="shared" si="34"/>
        <v>0</v>
      </c>
      <c r="CX75" s="177">
        <f t="shared" si="34"/>
        <v>0</v>
      </c>
      <c r="CY75" s="177">
        <f t="shared" si="34"/>
        <v>0</v>
      </c>
      <c r="CZ75" s="177">
        <f t="shared" si="34"/>
        <v>0</v>
      </c>
      <c r="DA75" s="177">
        <f t="shared" si="34"/>
        <v>0</v>
      </c>
      <c r="DB75" s="177">
        <f t="shared" si="34"/>
        <v>0</v>
      </c>
      <c r="DC75" s="177">
        <f t="shared" si="34"/>
        <v>0</v>
      </c>
      <c r="DD75" s="177">
        <f t="shared" si="34"/>
        <v>0</v>
      </c>
      <c r="DE75" s="177">
        <f t="shared" si="34"/>
        <v>0</v>
      </c>
      <c r="DF75" s="177">
        <f t="shared" si="34"/>
        <v>0</v>
      </c>
      <c r="DG75" s="177">
        <f t="shared" si="34"/>
        <v>0</v>
      </c>
      <c r="DH75" s="177">
        <f t="shared" si="34"/>
        <v>0</v>
      </c>
      <c r="DI75" s="177">
        <f t="shared" si="34"/>
        <v>0</v>
      </c>
      <c r="DJ75" s="177">
        <f t="shared" si="34"/>
        <v>0</v>
      </c>
      <c r="DK75" s="177">
        <f t="shared" si="34"/>
        <v>0</v>
      </c>
      <c r="DL75" s="177">
        <f t="shared" si="34"/>
        <v>0</v>
      </c>
      <c r="DM75" s="177">
        <f t="shared" si="34"/>
        <v>0</v>
      </c>
      <c r="DN75" s="177">
        <f t="shared" si="34"/>
        <v>0</v>
      </c>
      <c r="DO75" s="177">
        <f t="shared" si="34"/>
        <v>0</v>
      </c>
      <c r="DP75" s="177">
        <f t="shared" si="34"/>
        <v>0</v>
      </c>
      <c r="DQ75" s="177">
        <f t="shared" si="34"/>
        <v>0</v>
      </c>
      <c r="DR75" s="177">
        <f t="shared" si="34"/>
        <v>0</v>
      </c>
      <c r="DS75" s="177">
        <f t="shared" si="34"/>
        <v>0</v>
      </c>
      <c r="DT75" s="177">
        <f t="shared" si="34"/>
        <v>0</v>
      </c>
      <c r="DU75" s="177">
        <f t="shared" si="34"/>
        <v>0</v>
      </c>
      <c r="DV75" s="177">
        <f t="shared" si="34"/>
        <v>0</v>
      </c>
      <c r="DW75" s="177">
        <f t="shared" si="34"/>
        <v>0</v>
      </c>
      <c r="DX75" s="177">
        <f t="shared" si="34"/>
        <v>0</v>
      </c>
      <c r="DY75" s="177">
        <f t="shared" si="34"/>
        <v>0</v>
      </c>
      <c r="DZ75" s="177">
        <f t="shared" si="34"/>
        <v>0</v>
      </c>
      <c r="EA75" s="177">
        <f t="shared" si="34"/>
        <v>0</v>
      </c>
      <c r="EB75" s="177">
        <f t="shared" si="34"/>
        <v>0</v>
      </c>
      <c r="EC75" s="177">
        <f t="shared" si="34"/>
        <v>0</v>
      </c>
      <c r="ED75" s="177">
        <f t="shared" si="34"/>
        <v>0</v>
      </c>
      <c r="EE75" s="177">
        <f t="shared" si="34"/>
        <v>0</v>
      </c>
      <c r="EF75" s="177">
        <f t="shared" si="34"/>
        <v>0</v>
      </c>
      <c r="EG75" s="177">
        <f t="shared" si="34"/>
        <v>0</v>
      </c>
      <c r="EH75" s="177">
        <f t="shared" si="34"/>
        <v>0</v>
      </c>
      <c r="EI75" s="177">
        <f t="shared" si="34"/>
        <v>0</v>
      </c>
      <c r="EJ75" s="177">
        <f t="shared" si="34"/>
        <v>0</v>
      </c>
      <c r="EK75" s="177">
        <f t="shared" si="34"/>
        <v>0</v>
      </c>
      <c r="EL75" s="177">
        <f t="shared" si="34"/>
        <v>0</v>
      </c>
      <c r="EM75" s="177">
        <f t="shared" si="34"/>
        <v>0</v>
      </c>
      <c r="EN75" s="177">
        <f t="shared" si="34"/>
        <v>0</v>
      </c>
      <c r="EO75" s="177">
        <f t="shared" si="34"/>
        <v>0</v>
      </c>
      <c r="EP75" s="177">
        <f t="shared" si="34"/>
        <v>0</v>
      </c>
      <c r="EQ75" s="177">
        <f t="shared" si="34"/>
        <v>0</v>
      </c>
      <c r="ER75" s="177">
        <f t="shared" si="34"/>
        <v>0</v>
      </c>
      <c r="ES75" s="177">
        <f t="shared" si="34"/>
        <v>0</v>
      </c>
      <c r="ET75" s="177">
        <f t="shared" si="34"/>
        <v>0</v>
      </c>
      <c r="EU75" s="177">
        <f t="shared" si="34"/>
        <v>0</v>
      </c>
      <c r="EV75" s="177">
        <f t="shared" si="34"/>
        <v>0</v>
      </c>
      <c r="EW75" s="177">
        <f t="shared" si="34"/>
        <v>0</v>
      </c>
      <c r="EX75" s="177">
        <f t="shared" si="34"/>
        <v>0</v>
      </c>
      <c r="EY75" s="177">
        <f t="shared" si="34"/>
        <v>0</v>
      </c>
      <c r="EZ75" s="177">
        <f t="shared" si="34"/>
        <v>0</v>
      </c>
      <c r="FA75" s="177">
        <f t="shared" si="34"/>
        <v>0</v>
      </c>
      <c r="FB75" s="177">
        <f t="shared" si="34"/>
        <v>0</v>
      </c>
      <c r="FC75" s="177">
        <f t="shared" si="34"/>
        <v>0</v>
      </c>
      <c r="FD75" s="177">
        <f t="shared" si="34"/>
        <v>0</v>
      </c>
      <c r="FE75" s="177">
        <f t="shared" si="34"/>
        <v>0</v>
      </c>
      <c r="FF75" s="177">
        <f t="shared" si="34"/>
        <v>0</v>
      </c>
      <c r="FG75" s="177">
        <f t="shared" si="34"/>
        <v>0</v>
      </c>
      <c r="FH75" s="177">
        <f t="shared" si="34"/>
        <v>0</v>
      </c>
      <c r="FI75" s="177">
        <f t="shared" si="34"/>
        <v>0</v>
      </c>
      <c r="FJ75" s="177">
        <f t="shared" si="34"/>
        <v>0</v>
      </c>
      <c r="FK75" s="177">
        <f t="shared" si="34"/>
        <v>0</v>
      </c>
      <c r="FL75" s="177">
        <f t="shared" si="34"/>
        <v>0</v>
      </c>
      <c r="FM75" s="177">
        <f t="shared" si="34"/>
        <v>0</v>
      </c>
      <c r="FN75" s="177">
        <f t="shared" si="34"/>
        <v>0</v>
      </c>
      <c r="FO75" s="177">
        <f t="shared" si="34"/>
        <v>0</v>
      </c>
      <c r="FP75" s="177">
        <f t="shared" si="34"/>
        <v>0</v>
      </c>
      <c r="FQ75" s="177">
        <f t="shared" si="34"/>
        <v>0</v>
      </c>
      <c r="FR75" s="177">
        <f t="shared" si="34"/>
        <v>0</v>
      </c>
      <c r="FS75" s="177">
        <f t="shared" si="34"/>
        <v>0</v>
      </c>
      <c r="FT75" s="177">
        <f t="shared" si="34"/>
        <v>0</v>
      </c>
      <c r="FU75" s="177">
        <f t="shared" si="34"/>
        <v>0</v>
      </c>
      <c r="FV75" s="177">
        <f t="shared" si="34"/>
        <v>0</v>
      </c>
      <c r="FW75" s="177">
        <f t="shared" si="34"/>
        <v>0</v>
      </c>
      <c r="FX75" s="177">
        <f t="shared" si="34"/>
        <v>0</v>
      </c>
      <c r="FY75" s="177">
        <f t="shared" si="34"/>
        <v>0</v>
      </c>
      <c r="FZ75" s="177">
        <f t="shared" si="34"/>
        <v>0</v>
      </c>
      <c r="GA75" s="177">
        <f t="shared" si="34"/>
        <v>0</v>
      </c>
      <c r="GB75" s="177">
        <f t="shared" si="34"/>
        <v>0</v>
      </c>
      <c r="GC75" s="177">
        <f t="shared" si="34"/>
        <v>0</v>
      </c>
      <c r="GD75" s="177">
        <f t="shared" si="34"/>
        <v>0</v>
      </c>
      <c r="GE75" s="177">
        <f t="shared" si="34"/>
        <v>0</v>
      </c>
      <c r="GF75" s="177">
        <f t="shared" si="34"/>
        <v>0</v>
      </c>
    </row>
    <row r="76">
      <c r="A76" s="149"/>
      <c r="B76" s="149"/>
      <c r="C76" s="191">
        <v>3.0</v>
      </c>
      <c r="D76" s="66" t="s">
        <v>193</v>
      </c>
      <c r="E76" s="21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78"/>
      <c r="BM76" s="178"/>
      <c r="BN76" s="178"/>
      <c r="BO76" s="178"/>
      <c r="BP76" s="178"/>
      <c r="BQ76" s="178"/>
      <c r="BR76" s="178"/>
      <c r="BS76" s="178"/>
      <c r="BT76" s="178"/>
      <c r="BU76" s="178"/>
      <c r="BV76" s="178"/>
      <c r="BW76" s="178"/>
      <c r="BX76" s="178"/>
      <c r="BY76" s="178"/>
      <c r="BZ76" s="178"/>
      <c r="CA76" s="178"/>
      <c r="CB76" s="178"/>
      <c r="CC76" s="178"/>
      <c r="CD76" s="178"/>
      <c r="CE76" s="178"/>
      <c r="CF76" s="178"/>
      <c r="CG76" s="178"/>
      <c r="CH76" s="178"/>
      <c r="CI76" s="178"/>
      <c r="CJ76" s="178"/>
      <c r="CK76" s="178"/>
      <c r="CL76" s="178"/>
      <c r="CM76" s="178"/>
      <c r="CN76" s="178"/>
      <c r="CO76" s="178"/>
      <c r="CP76" s="178"/>
      <c r="CQ76" s="178"/>
      <c r="CR76" s="178"/>
      <c r="CS76" s="178"/>
      <c r="CT76" s="178"/>
      <c r="CU76" s="178"/>
      <c r="CV76" s="178"/>
      <c r="CW76" s="178"/>
      <c r="CX76" s="178"/>
      <c r="CY76" s="178"/>
      <c r="CZ76" s="178"/>
      <c r="DA76" s="178"/>
      <c r="DB76" s="178"/>
      <c r="DC76" s="178"/>
      <c r="DD76" s="178"/>
      <c r="DE76" s="178"/>
      <c r="DF76" s="178"/>
      <c r="DG76" s="178"/>
      <c r="DH76" s="178"/>
      <c r="DI76" s="178"/>
      <c r="DJ76" s="178"/>
      <c r="DK76" s="178"/>
      <c r="DL76" s="178"/>
      <c r="DM76" s="178"/>
      <c r="DN76" s="178"/>
      <c r="DO76" s="178"/>
      <c r="DP76" s="178"/>
      <c r="DQ76" s="178"/>
      <c r="DR76" s="178"/>
      <c r="DS76" s="178"/>
      <c r="DT76" s="178"/>
      <c r="DU76" s="178"/>
      <c r="DV76" s="178"/>
      <c r="DW76" s="178"/>
      <c r="DX76" s="178"/>
      <c r="DY76" s="178"/>
      <c r="DZ76" s="178"/>
      <c r="EA76" s="178"/>
      <c r="EB76" s="178"/>
      <c r="EC76" s="178"/>
      <c r="ED76" s="178"/>
      <c r="EE76" s="178"/>
      <c r="EF76" s="178"/>
      <c r="EG76" s="178"/>
      <c r="EH76" s="178"/>
      <c r="EI76" s="178"/>
      <c r="EJ76" s="178"/>
      <c r="EK76" s="178"/>
      <c r="EL76" s="178"/>
      <c r="EM76" s="178"/>
      <c r="EN76" s="178"/>
      <c r="EO76" s="178"/>
      <c r="EP76" s="178"/>
      <c r="EQ76" s="178"/>
      <c r="ER76" s="178"/>
      <c r="ES76" s="178"/>
      <c r="ET76" s="178"/>
      <c r="EU76" s="178"/>
      <c r="EV76" s="178"/>
      <c r="EW76" s="178"/>
      <c r="EX76" s="178"/>
      <c r="EY76" s="178"/>
      <c r="EZ76" s="178"/>
      <c r="FA76" s="178"/>
      <c r="FB76" s="178"/>
      <c r="FC76" s="178"/>
      <c r="FD76" s="178"/>
      <c r="FE76" s="178"/>
      <c r="FF76" s="178"/>
      <c r="FG76" s="178"/>
      <c r="FH76" s="178"/>
      <c r="FI76" s="178"/>
      <c r="FJ76" s="178"/>
      <c r="FK76" s="178"/>
      <c r="FL76" s="178"/>
      <c r="FM76" s="178"/>
      <c r="FN76" s="178"/>
      <c r="FO76" s="178"/>
      <c r="FP76" s="178"/>
      <c r="FQ76" s="178"/>
      <c r="FR76" s="178"/>
      <c r="FS76" s="178"/>
      <c r="FT76" s="178"/>
      <c r="FU76" s="178"/>
      <c r="FV76" s="178"/>
      <c r="FW76" s="178"/>
      <c r="FX76" s="178"/>
      <c r="FY76" s="178"/>
      <c r="FZ76" s="178"/>
      <c r="GA76" s="178"/>
      <c r="GB76" s="178"/>
      <c r="GC76" s="178"/>
      <c r="GD76" s="178"/>
      <c r="GE76" s="178"/>
      <c r="GF76" s="178"/>
    </row>
    <row r="77">
      <c r="A77" s="149"/>
      <c r="B77" s="149"/>
      <c r="C77" s="191">
        <v>3.0</v>
      </c>
      <c r="D77" s="20" t="s">
        <v>191</v>
      </c>
      <c r="E77" s="50" t="s">
        <v>59</v>
      </c>
      <c r="G77" s="178">
        <f t="shared" ref="G77:GF77" si="35">IF(G68&gt;0,G81/G68,0)</f>
        <v>0</v>
      </c>
      <c r="H77" s="178">
        <f t="shared" si="35"/>
        <v>0</v>
      </c>
      <c r="I77" s="178">
        <f t="shared" si="35"/>
        <v>0</v>
      </c>
      <c r="J77" s="178">
        <f t="shared" si="35"/>
        <v>0</v>
      </c>
      <c r="K77" s="178">
        <f t="shared" si="35"/>
        <v>0</v>
      </c>
      <c r="L77" s="178">
        <f t="shared" si="35"/>
        <v>0</v>
      </c>
      <c r="M77" s="178">
        <f t="shared" si="35"/>
        <v>0</v>
      </c>
      <c r="N77" s="178">
        <f t="shared" si="35"/>
        <v>0</v>
      </c>
      <c r="O77" s="178">
        <f t="shared" si="35"/>
        <v>0</v>
      </c>
      <c r="P77" s="178">
        <f t="shared" si="35"/>
        <v>0</v>
      </c>
      <c r="Q77" s="178">
        <f t="shared" si="35"/>
        <v>0</v>
      </c>
      <c r="R77" s="178">
        <f t="shared" si="35"/>
        <v>0</v>
      </c>
      <c r="S77" s="178">
        <f t="shared" si="35"/>
        <v>0</v>
      </c>
      <c r="T77" s="178">
        <f t="shared" si="35"/>
        <v>0</v>
      </c>
      <c r="U77" s="178">
        <f t="shared" si="35"/>
        <v>0</v>
      </c>
      <c r="V77" s="178">
        <f t="shared" si="35"/>
        <v>0</v>
      </c>
      <c r="W77" s="178">
        <f t="shared" si="35"/>
        <v>0</v>
      </c>
      <c r="X77" s="178">
        <f t="shared" si="35"/>
        <v>0</v>
      </c>
      <c r="Y77" s="178">
        <f t="shared" si="35"/>
        <v>0</v>
      </c>
      <c r="Z77" s="178">
        <f t="shared" si="35"/>
        <v>0</v>
      </c>
      <c r="AA77" s="178">
        <f t="shared" si="35"/>
        <v>0</v>
      </c>
      <c r="AB77" s="178">
        <f t="shared" si="35"/>
        <v>0</v>
      </c>
      <c r="AC77" s="178">
        <f t="shared" si="35"/>
        <v>0</v>
      </c>
      <c r="AD77" s="178">
        <f t="shared" si="35"/>
        <v>0</v>
      </c>
      <c r="AE77" s="178">
        <f t="shared" si="35"/>
        <v>0</v>
      </c>
      <c r="AF77" s="178">
        <f t="shared" si="35"/>
        <v>0</v>
      </c>
      <c r="AG77" s="178">
        <f t="shared" si="35"/>
        <v>0</v>
      </c>
      <c r="AH77" s="178">
        <f t="shared" si="35"/>
        <v>0</v>
      </c>
      <c r="AI77" s="178">
        <f t="shared" si="35"/>
        <v>0</v>
      </c>
      <c r="AJ77" s="178">
        <f t="shared" si="35"/>
        <v>0</v>
      </c>
      <c r="AK77" s="178">
        <f t="shared" si="35"/>
        <v>0</v>
      </c>
      <c r="AL77" s="178">
        <f t="shared" si="35"/>
        <v>0</v>
      </c>
      <c r="AM77" s="178">
        <f t="shared" si="35"/>
        <v>0</v>
      </c>
      <c r="AN77" s="178">
        <f t="shared" si="35"/>
        <v>0</v>
      </c>
      <c r="AO77" s="178">
        <f t="shared" si="35"/>
        <v>0</v>
      </c>
      <c r="AP77" s="178">
        <f t="shared" si="35"/>
        <v>0</v>
      </c>
      <c r="AQ77" s="178">
        <f t="shared" si="35"/>
        <v>0</v>
      </c>
      <c r="AR77" s="178">
        <f t="shared" si="35"/>
        <v>0</v>
      </c>
      <c r="AS77" s="178">
        <f t="shared" si="35"/>
        <v>0</v>
      </c>
      <c r="AT77" s="178">
        <f t="shared" si="35"/>
        <v>0</v>
      </c>
      <c r="AU77" s="178">
        <f t="shared" si="35"/>
        <v>0</v>
      </c>
      <c r="AV77" s="178">
        <f t="shared" si="35"/>
        <v>0</v>
      </c>
      <c r="AW77" s="178">
        <f t="shared" si="35"/>
        <v>0</v>
      </c>
      <c r="AX77" s="178">
        <f t="shared" si="35"/>
        <v>0</v>
      </c>
      <c r="AY77" s="178">
        <f t="shared" si="35"/>
        <v>0</v>
      </c>
      <c r="AZ77" s="178">
        <f t="shared" si="35"/>
        <v>0</v>
      </c>
      <c r="BA77" s="178">
        <f t="shared" si="35"/>
        <v>0</v>
      </c>
      <c r="BB77" s="178">
        <f t="shared" si="35"/>
        <v>0</v>
      </c>
      <c r="BC77" s="178">
        <f t="shared" si="35"/>
        <v>0</v>
      </c>
      <c r="BD77" s="178">
        <f t="shared" si="35"/>
        <v>0</v>
      </c>
      <c r="BE77" s="178">
        <f t="shared" si="35"/>
        <v>0</v>
      </c>
      <c r="BF77" s="178">
        <f t="shared" si="35"/>
        <v>0</v>
      </c>
      <c r="BG77" s="178">
        <f t="shared" si="35"/>
        <v>0</v>
      </c>
      <c r="BH77" s="178">
        <f t="shared" si="35"/>
        <v>0</v>
      </c>
      <c r="BI77" s="178">
        <f t="shared" si="35"/>
        <v>0</v>
      </c>
      <c r="BJ77" s="178">
        <f t="shared" si="35"/>
        <v>0</v>
      </c>
      <c r="BK77" s="178">
        <f t="shared" si="35"/>
        <v>0</v>
      </c>
      <c r="BL77" s="178">
        <f t="shared" si="35"/>
        <v>0</v>
      </c>
      <c r="BM77" s="178">
        <f t="shared" si="35"/>
        <v>0</v>
      </c>
      <c r="BN77" s="178">
        <f t="shared" si="35"/>
        <v>0</v>
      </c>
      <c r="BO77" s="178">
        <f t="shared" si="35"/>
        <v>0</v>
      </c>
      <c r="BP77" s="178">
        <f t="shared" si="35"/>
        <v>0</v>
      </c>
      <c r="BQ77" s="178">
        <f t="shared" si="35"/>
        <v>0</v>
      </c>
      <c r="BR77" s="178">
        <f t="shared" si="35"/>
        <v>0</v>
      </c>
      <c r="BS77" s="178">
        <f t="shared" si="35"/>
        <v>0</v>
      </c>
      <c r="BT77" s="178">
        <f t="shared" si="35"/>
        <v>0</v>
      </c>
      <c r="BU77" s="178">
        <f t="shared" si="35"/>
        <v>0</v>
      </c>
      <c r="BV77" s="178">
        <f t="shared" si="35"/>
        <v>0</v>
      </c>
      <c r="BW77" s="178">
        <f t="shared" si="35"/>
        <v>0</v>
      </c>
      <c r="BX77" s="178">
        <f t="shared" si="35"/>
        <v>0</v>
      </c>
      <c r="BY77" s="178">
        <f t="shared" si="35"/>
        <v>0</v>
      </c>
      <c r="BZ77" s="178">
        <f t="shared" si="35"/>
        <v>0</v>
      </c>
      <c r="CA77" s="178">
        <f t="shared" si="35"/>
        <v>0</v>
      </c>
      <c r="CB77" s="178">
        <f t="shared" si="35"/>
        <v>0</v>
      </c>
      <c r="CC77" s="178">
        <f t="shared" si="35"/>
        <v>0</v>
      </c>
      <c r="CD77" s="178">
        <f t="shared" si="35"/>
        <v>0</v>
      </c>
      <c r="CE77" s="178">
        <f t="shared" si="35"/>
        <v>0</v>
      </c>
      <c r="CF77" s="178">
        <f t="shared" si="35"/>
        <v>0</v>
      </c>
      <c r="CG77" s="178">
        <f t="shared" si="35"/>
        <v>0</v>
      </c>
      <c r="CH77" s="178">
        <f t="shared" si="35"/>
        <v>0</v>
      </c>
      <c r="CI77" s="178">
        <f t="shared" si="35"/>
        <v>0</v>
      </c>
      <c r="CJ77" s="178">
        <f t="shared" si="35"/>
        <v>0</v>
      </c>
      <c r="CK77" s="178">
        <f t="shared" si="35"/>
        <v>0</v>
      </c>
      <c r="CL77" s="178">
        <f t="shared" si="35"/>
        <v>0</v>
      </c>
      <c r="CM77" s="178">
        <f t="shared" si="35"/>
        <v>0</v>
      </c>
      <c r="CN77" s="178">
        <f t="shared" si="35"/>
        <v>0</v>
      </c>
      <c r="CO77" s="178">
        <f t="shared" si="35"/>
        <v>0</v>
      </c>
      <c r="CP77" s="178">
        <f t="shared" si="35"/>
        <v>0</v>
      </c>
      <c r="CQ77" s="178">
        <f t="shared" si="35"/>
        <v>0</v>
      </c>
      <c r="CR77" s="178">
        <f t="shared" si="35"/>
        <v>0</v>
      </c>
      <c r="CS77" s="178">
        <f t="shared" si="35"/>
        <v>0</v>
      </c>
      <c r="CT77" s="178">
        <f t="shared" si="35"/>
        <v>0</v>
      </c>
      <c r="CU77" s="178">
        <f t="shared" si="35"/>
        <v>0</v>
      </c>
      <c r="CV77" s="178">
        <f t="shared" si="35"/>
        <v>0</v>
      </c>
      <c r="CW77" s="178">
        <f t="shared" si="35"/>
        <v>0</v>
      </c>
      <c r="CX77" s="178">
        <f t="shared" si="35"/>
        <v>0</v>
      </c>
      <c r="CY77" s="178">
        <f t="shared" si="35"/>
        <v>0</v>
      </c>
      <c r="CZ77" s="178">
        <f t="shared" si="35"/>
        <v>0</v>
      </c>
      <c r="DA77" s="178">
        <f t="shared" si="35"/>
        <v>0</v>
      </c>
      <c r="DB77" s="178">
        <f t="shared" si="35"/>
        <v>0</v>
      </c>
      <c r="DC77" s="178">
        <f t="shared" si="35"/>
        <v>0</v>
      </c>
      <c r="DD77" s="178">
        <f t="shared" si="35"/>
        <v>0</v>
      </c>
      <c r="DE77" s="178">
        <f t="shared" si="35"/>
        <v>0</v>
      </c>
      <c r="DF77" s="178">
        <f t="shared" si="35"/>
        <v>0</v>
      </c>
      <c r="DG77" s="178">
        <f t="shared" si="35"/>
        <v>0</v>
      </c>
      <c r="DH77" s="178">
        <f t="shared" si="35"/>
        <v>0</v>
      </c>
      <c r="DI77" s="178">
        <f t="shared" si="35"/>
        <v>0</v>
      </c>
      <c r="DJ77" s="178">
        <f t="shared" si="35"/>
        <v>0</v>
      </c>
      <c r="DK77" s="178">
        <f t="shared" si="35"/>
        <v>0</v>
      </c>
      <c r="DL77" s="178">
        <f t="shared" si="35"/>
        <v>0</v>
      </c>
      <c r="DM77" s="178">
        <f t="shared" si="35"/>
        <v>0</v>
      </c>
      <c r="DN77" s="178">
        <f t="shared" si="35"/>
        <v>0</v>
      </c>
      <c r="DO77" s="178">
        <f t="shared" si="35"/>
        <v>0</v>
      </c>
      <c r="DP77" s="178">
        <f t="shared" si="35"/>
        <v>0</v>
      </c>
      <c r="DQ77" s="178">
        <f t="shared" si="35"/>
        <v>0</v>
      </c>
      <c r="DR77" s="178">
        <f t="shared" si="35"/>
        <v>0</v>
      </c>
      <c r="DS77" s="178">
        <f t="shared" si="35"/>
        <v>0</v>
      </c>
      <c r="DT77" s="178">
        <f t="shared" si="35"/>
        <v>0</v>
      </c>
      <c r="DU77" s="178">
        <f t="shared" si="35"/>
        <v>0</v>
      </c>
      <c r="DV77" s="178">
        <f t="shared" si="35"/>
        <v>0</v>
      </c>
      <c r="DW77" s="178">
        <f t="shared" si="35"/>
        <v>0</v>
      </c>
      <c r="DX77" s="178">
        <f t="shared" si="35"/>
        <v>0</v>
      </c>
      <c r="DY77" s="178">
        <f t="shared" si="35"/>
        <v>0</v>
      </c>
      <c r="DZ77" s="178">
        <f t="shared" si="35"/>
        <v>0</v>
      </c>
      <c r="EA77" s="178">
        <f t="shared" si="35"/>
        <v>0</v>
      </c>
      <c r="EB77" s="178">
        <f t="shared" si="35"/>
        <v>0</v>
      </c>
      <c r="EC77" s="178">
        <f t="shared" si="35"/>
        <v>0</v>
      </c>
      <c r="ED77" s="178">
        <f t="shared" si="35"/>
        <v>0</v>
      </c>
      <c r="EE77" s="178">
        <f t="shared" si="35"/>
        <v>0</v>
      </c>
      <c r="EF77" s="178">
        <f t="shared" si="35"/>
        <v>0</v>
      </c>
      <c r="EG77" s="178">
        <f t="shared" si="35"/>
        <v>0</v>
      </c>
      <c r="EH77" s="178">
        <f t="shared" si="35"/>
        <v>0</v>
      </c>
      <c r="EI77" s="178">
        <f t="shared" si="35"/>
        <v>0</v>
      </c>
      <c r="EJ77" s="178">
        <f t="shared" si="35"/>
        <v>0</v>
      </c>
      <c r="EK77" s="178">
        <f t="shared" si="35"/>
        <v>0</v>
      </c>
      <c r="EL77" s="178">
        <f t="shared" si="35"/>
        <v>0</v>
      </c>
      <c r="EM77" s="178">
        <f t="shared" si="35"/>
        <v>0</v>
      </c>
      <c r="EN77" s="178">
        <f t="shared" si="35"/>
        <v>0</v>
      </c>
      <c r="EO77" s="178">
        <f t="shared" si="35"/>
        <v>0</v>
      </c>
      <c r="EP77" s="178">
        <f t="shared" si="35"/>
        <v>0</v>
      </c>
      <c r="EQ77" s="178">
        <f t="shared" si="35"/>
        <v>0</v>
      </c>
      <c r="ER77" s="178">
        <f t="shared" si="35"/>
        <v>0</v>
      </c>
      <c r="ES77" s="178">
        <f t="shared" si="35"/>
        <v>0</v>
      </c>
      <c r="ET77" s="178">
        <f t="shared" si="35"/>
        <v>0</v>
      </c>
      <c r="EU77" s="178">
        <f t="shared" si="35"/>
        <v>0</v>
      </c>
      <c r="EV77" s="178">
        <f t="shared" si="35"/>
        <v>0</v>
      </c>
      <c r="EW77" s="178">
        <f t="shared" si="35"/>
        <v>0</v>
      </c>
      <c r="EX77" s="178">
        <f t="shared" si="35"/>
        <v>0</v>
      </c>
      <c r="EY77" s="178">
        <f t="shared" si="35"/>
        <v>0</v>
      </c>
      <c r="EZ77" s="178">
        <f t="shared" si="35"/>
        <v>0</v>
      </c>
      <c r="FA77" s="178">
        <f t="shared" si="35"/>
        <v>0</v>
      </c>
      <c r="FB77" s="178">
        <f t="shared" si="35"/>
        <v>0</v>
      </c>
      <c r="FC77" s="178">
        <f t="shared" si="35"/>
        <v>0</v>
      </c>
      <c r="FD77" s="178">
        <f t="shared" si="35"/>
        <v>0</v>
      </c>
      <c r="FE77" s="178">
        <f t="shared" si="35"/>
        <v>0</v>
      </c>
      <c r="FF77" s="178">
        <f t="shared" si="35"/>
        <v>0</v>
      </c>
      <c r="FG77" s="178">
        <f t="shared" si="35"/>
        <v>0</v>
      </c>
      <c r="FH77" s="178">
        <f t="shared" si="35"/>
        <v>0</v>
      </c>
      <c r="FI77" s="178">
        <f t="shared" si="35"/>
        <v>0</v>
      </c>
      <c r="FJ77" s="178">
        <f t="shared" si="35"/>
        <v>0</v>
      </c>
      <c r="FK77" s="178">
        <f t="shared" si="35"/>
        <v>0</v>
      </c>
      <c r="FL77" s="178">
        <f t="shared" si="35"/>
        <v>0</v>
      </c>
      <c r="FM77" s="178">
        <f t="shared" si="35"/>
        <v>0</v>
      </c>
      <c r="FN77" s="178">
        <f t="shared" si="35"/>
        <v>0</v>
      </c>
      <c r="FO77" s="178">
        <f t="shared" si="35"/>
        <v>0</v>
      </c>
      <c r="FP77" s="178">
        <f t="shared" si="35"/>
        <v>0</v>
      </c>
      <c r="FQ77" s="178">
        <f t="shared" si="35"/>
        <v>0</v>
      </c>
      <c r="FR77" s="178">
        <f t="shared" si="35"/>
        <v>0</v>
      </c>
      <c r="FS77" s="178">
        <f t="shared" si="35"/>
        <v>0</v>
      </c>
      <c r="FT77" s="178">
        <f t="shared" si="35"/>
        <v>0</v>
      </c>
      <c r="FU77" s="178">
        <f t="shared" si="35"/>
        <v>0</v>
      </c>
      <c r="FV77" s="178">
        <f t="shared" si="35"/>
        <v>0</v>
      </c>
      <c r="FW77" s="178">
        <f t="shared" si="35"/>
        <v>0</v>
      </c>
      <c r="FX77" s="178">
        <f t="shared" si="35"/>
        <v>0</v>
      </c>
      <c r="FY77" s="178">
        <f t="shared" si="35"/>
        <v>0</v>
      </c>
      <c r="FZ77" s="178">
        <f t="shared" si="35"/>
        <v>0</v>
      </c>
      <c r="GA77" s="178">
        <f t="shared" si="35"/>
        <v>0</v>
      </c>
      <c r="GB77" s="178">
        <f t="shared" si="35"/>
        <v>0</v>
      </c>
      <c r="GC77" s="178">
        <f t="shared" si="35"/>
        <v>0</v>
      </c>
      <c r="GD77" s="178">
        <f t="shared" si="35"/>
        <v>0</v>
      </c>
      <c r="GE77" s="178">
        <f t="shared" si="35"/>
        <v>0</v>
      </c>
      <c r="GF77" s="178">
        <f t="shared" si="35"/>
        <v>0</v>
      </c>
    </row>
    <row r="78">
      <c r="A78" s="149"/>
      <c r="B78" s="149"/>
      <c r="C78" s="191">
        <v>3.0</v>
      </c>
      <c r="D78" s="20" t="s">
        <v>182</v>
      </c>
      <c r="E78" s="50" t="s">
        <v>59</v>
      </c>
      <c r="G78" s="178">
        <f>IF(G68&gt;0,Projet!$G$18,0)</f>
        <v>0</v>
      </c>
      <c r="H78" s="178">
        <f>IF(H68&gt;0,Projet!$G$18,0)</f>
        <v>0</v>
      </c>
      <c r="I78" s="178">
        <f>IF(I68&gt;0,Projet!$G$18,0)</f>
        <v>0</v>
      </c>
      <c r="J78" s="178">
        <f>IF(J68&gt;0,Projet!$G$18,0)</f>
        <v>0</v>
      </c>
      <c r="K78" s="178">
        <f>IF(K68&gt;0,Projet!$G$18,0)</f>
        <v>0</v>
      </c>
      <c r="L78" s="178">
        <f>IF(L68&gt;0,Projet!$G$18,0)</f>
        <v>0</v>
      </c>
      <c r="M78" s="178">
        <f>IF(M68&gt;0,Projet!$G$18,0)</f>
        <v>0</v>
      </c>
      <c r="N78" s="178">
        <f>IF(N68&gt;0,Projet!$G$18,0)</f>
        <v>0</v>
      </c>
      <c r="O78" s="178">
        <f>IF(O68&gt;0,Projet!$G$18,0)</f>
        <v>0</v>
      </c>
      <c r="P78" s="178">
        <f>IF(P68&gt;0,Projet!$G$18,0)</f>
        <v>0</v>
      </c>
      <c r="Q78" s="178">
        <f>IF(Q68&gt;0,Projet!$G$18,0)</f>
        <v>0</v>
      </c>
      <c r="R78" s="178">
        <f>IF(R68&gt;0,Projet!$G$18,0)</f>
        <v>0</v>
      </c>
      <c r="S78" s="178">
        <f>IF(S68&gt;0,Projet!$G$18,0)</f>
        <v>0</v>
      </c>
      <c r="T78" s="178">
        <f>IF(T68&gt;0,Projet!$G$18,0)</f>
        <v>0</v>
      </c>
      <c r="U78" s="178">
        <f>IF(U68&gt;0,Projet!$G$18,0)</f>
        <v>0</v>
      </c>
      <c r="V78" s="178">
        <f>IF(V68&gt;0,Projet!$G$18,0)</f>
        <v>0</v>
      </c>
      <c r="W78" s="178">
        <f>IF(W68&gt;0,Projet!$G$18,0)</f>
        <v>0</v>
      </c>
      <c r="X78" s="178">
        <f>IF(X68&gt;0,Projet!$G$18,0)</f>
        <v>0</v>
      </c>
      <c r="Y78" s="178">
        <f>IF(Y68&gt;0,Projet!$G$18,0)</f>
        <v>0</v>
      </c>
      <c r="Z78" s="178">
        <f>IF(Z68&gt;0,Projet!$G$18,0)</f>
        <v>0</v>
      </c>
      <c r="AA78" s="178">
        <f>IF(AA68&gt;0,Projet!$G$18,0)</f>
        <v>0</v>
      </c>
      <c r="AB78" s="178">
        <f>IF(AB68&gt;0,Projet!$G$18,0)</f>
        <v>0</v>
      </c>
      <c r="AC78" s="178">
        <f>IF(AC68&gt;0,Projet!$G$18,0)</f>
        <v>0</v>
      </c>
      <c r="AD78" s="178">
        <f>IF(AD68&gt;0,Projet!$G$18,0)</f>
        <v>0</v>
      </c>
      <c r="AE78" s="178">
        <f>IF(AE68&gt;0,Projet!$G$18,0)</f>
        <v>0</v>
      </c>
      <c r="AF78" s="178">
        <f>IF(AF68&gt;0,Projet!$G$18,0)</f>
        <v>0</v>
      </c>
      <c r="AG78" s="178">
        <f>IF(AG68&gt;0,Projet!$G$18,0)</f>
        <v>0</v>
      </c>
      <c r="AH78" s="178">
        <f>IF(AH68&gt;0,Projet!$G$18,0)</f>
        <v>0</v>
      </c>
      <c r="AI78" s="178">
        <f>IF(AI68&gt;0,Projet!$G$18,0)</f>
        <v>0</v>
      </c>
      <c r="AJ78" s="178">
        <f>IF(AJ68&gt;0,Projet!$G$18,0)</f>
        <v>0</v>
      </c>
      <c r="AK78" s="178">
        <f>IF(AK68&gt;0,Projet!$G$18,0)</f>
        <v>0</v>
      </c>
      <c r="AL78" s="178">
        <f>IF(AL68&gt;0,Projet!$G$18,0)</f>
        <v>0</v>
      </c>
      <c r="AM78" s="178">
        <f>IF(AM68&gt;0,Projet!$G$18,0)</f>
        <v>0</v>
      </c>
      <c r="AN78" s="178">
        <f>IF(AN68&gt;0,Projet!$G$18,0)</f>
        <v>0</v>
      </c>
      <c r="AO78" s="178">
        <f>IF(AO68&gt;0,Projet!$G$18,0)</f>
        <v>0</v>
      </c>
      <c r="AP78" s="178">
        <f>IF(AP68&gt;0,Projet!$G$18,0)</f>
        <v>0</v>
      </c>
      <c r="AQ78" s="178">
        <f>IF(AQ68&gt;0,Projet!$G$18,0)</f>
        <v>0</v>
      </c>
      <c r="AR78" s="178">
        <f>IF(AR68&gt;0,Projet!$G$18,0)</f>
        <v>0</v>
      </c>
      <c r="AS78" s="178">
        <f>IF(AS68&gt;0,Projet!$G$18,0)</f>
        <v>0</v>
      </c>
      <c r="AT78" s="178">
        <f>IF(AT68&gt;0,Projet!$G$18,0)</f>
        <v>0</v>
      </c>
      <c r="AU78" s="178">
        <f>IF(AU68&gt;0,Projet!$G$18,0)</f>
        <v>0</v>
      </c>
      <c r="AV78" s="178">
        <f>IF(AV68&gt;0,Projet!$G$18,0)</f>
        <v>0</v>
      </c>
      <c r="AW78" s="178">
        <f>IF(AW68&gt;0,Projet!$G$18,0)</f>
        <v>0</v>
      </c>
      <c r="AX78" s="178">
        <f>IF(AX68&gt;0,Projet!$G$18,0)</f>
        <v>0</v>
      </c>
      <c r="AY78" s="178">
        <f>IF(AY68&gt;0,Projet!$G$18,0)</f>
        <v>0</v>
      </c>
      <c r="AZ78" s="178">
        <f>IF(AZ68&gt;0,Projet!$G$18,0)</f>
        <v>0</v>
      </c>
      <c r="BA78" s="178">
        <f>IF(BA68&gt;0,Projet!$G$18,0)</f>
        <v>0</v>
      </c>
      <c r="BB78" s="178">
        <f>IF(BB68&gt;0,Projet!$G$18,0)</f>
        <v>0</v>
      </c>
      <c r="BC78" s="178">
        <f>IF(BC68&gt;0,Projet!$G$18,0)</f>
        <v>0</v>
      </c>
      <c r="BD78" s="178">
        <f>IF(BD68&gt;0,Projet!$G$18,0)</f>
        <v>0</v>
      </c>
      <c r="BE78" s="178">
        <f>IF(BE68&gt;0,Projet!$G$18,0)</f>
        <v>0</v>
      </c>
      <c r="BF78" s="178">
        <f>IF(BF68&gt;0,Projet!$G$18,0)</f>
        <v>0</v>
      </c>
      <c r="BG78" s="178">
        <f>IF(BG68&gt;0,Projet!$G$18,0)</f>
        <v>0</v>
      </c>
      <c r="BH78" s="178">
        <f>IF(BH68&gt;0,Projet!$G$18,0)</f>
        <v>0</v>
      </c>
      <c r="BI78" s="178">
        <f>IF(BI68&gt;0,Projet!$G$18,0)</f>
        <v>0</v>
      </c>
      <c r="BJ78" s="178">
        <f>IF(BJ68&gt;0,Projet!$G$18,0)</f>
        <v>0</v>
      </c>
      <c r="BK78" s="178">
        <f>IF(BK68&gt;0,Projet!$G$18,0)</f>
        <v>0</v>
      </c>
      <c r="BL78" s="178">
        <f>IF(BL68&gt;0,Projet!$G$18,0)</f>
        <v>0</v>
      </c>
      <c r="BM78" s="178">
        <f>IF(BM68&gt;0,Projet!$G$18,0)</f>
        <v>0</v>
      </c>
      <c r="BN78" s="178">
        <f>IF(BN68&gt;0,Projet!$G$18,0)</f>
        <v>0</v>
      </c>
      <c r="BO78" s="178">
        <f>IF(BO68&gt;0,Projet!$G$18,0)</f>
        <v>0</v>
      </c>
      <c r="BP78" s="178">
        <f>IF(BP68&gt;0,Projet!$G$18,0)</f>
        <v>0</v>
      </c>
      <c r="BQ78" s="178">
        <f>IF(BQ68&gt;0,Projet!$G$18,0)</f>
        <v>0</v>
      </c>
      <c r="BR78" s="178">
        <f>IF(BR68&gt;0,Projet!$G$18,0)</f>
        <v>0</v>
      </c>
      <c r="BS78" s="178">
        <f>IF(BS68&gt;0,Projet!$G$18,0)</f>
        <v>0</v>
      </c>
      <c r="BT78" s="178">
        <f>IF(BT68&gt;0,Projet!$G$18,0)</f>
        <v>0</v>
      </c>
      <c r="BU78" s="178">
        <f>IF(BU68&gt;0,Projet!$G$18,0)</f>
        <v>0</v>
      </c>
      <c r="BV78" s="178">
        <f>IF(BV68&gt;0,Projet!$G$18,0)</f>
        <v>0</v>
      </c>
      <c r="BW78" s="178">
        <f>IF(BW68&gt;0,Projet!$G$18,0)</f>
        <v>0</v>
      </c>
      <c r="BX78" s="178">
        <f>IF(BX68&gt;0,Projet!$G$18,0)</f>
        <v>0</v>
      </c>
      <c r="BY78" s="178">
        <f>IF(BY68&gt;0,Projet!$G$18,0)</f>
        <v>0</v>
      </c>
      <c r="BZ78" s="178">
        <f>IF(BZ68&gt;0,Projet!$G$18,0)</f>
        <v>0</v>
      </c>
      <c r="CA78" s="178">
        <f>IF(CA68&gt;0,Projet!$G$18,0)</f>
        <v>0</v>
      </c>
      <c r="CB78" s="178">
        <f>IF(CB68&gt;0,Projet!$G$18,0)</f>
        <v>0</v>
      </c>
      <c r="CC78" s="178">
        <f>IF(CC68&gt;0,Projet!$G$18,0)</f>
        <v>0</v>
      </c>
      <c r="CD78" s="178">
        <f>IF(CD68&gt;0,Projet!$G$18,0)</f>
        <v>0</v>
      </c>
      <c r="CE78" s="178">
        <f>IF(CE68&gt;0,Projet!$G$18,0)</f>
        <v>0</v>
      </c>
      <c r="CF78" s="178">
        <f>IF(CF68&gt;0,Projet!$G$18,0)</f>
        <v>0</v>
      </c>
      <c r="CG78" s="178">
        <f>IF(CG68&gt;0,Projet!$G$18,0)</f>
        <v>0</v>
      </c>
      <c r="CH78" s="178">
        <f>IF(CH68&gt;0,Projet!$G$18,0)</f>
        <v>0</v>
      </c>
      <c r="CI78" s="178">
        <f>IF(CI68&gt;0,Projet!$G$18,0)</f>
        <v>0</v>
      </c>
      <c r="CJ78" s="178">
        <f>IF(CJ68&gt;0,Projet!$G$18,0)</f>
        <v>0</v>
      </c>
      <c r="CK78" s="178">
        <f>IF(CK68&gt;0,Projet!$G$18,0)</f>
        <v>0</v>
      </c>
      <c r="CL78" s="178">
        <f>IF(CL68&gt;0,Projet!$G$18,0)</f>
        <v>0</v>
      </c>
      <c r="CM78" s="178">
        <f>IF(CM68&gt;0,Projet!$G$18,0)</f>
        <v>0</v>
      </c>
      <c r="CN78" s="178">
        <f>IF(CN68&gt;0,Projet!$G$18,0)</f>
        <v>0</v>
      </c>
      <c r="CO78" s="178">
        <f>IF(CO68&gt;0,Projet!$G$18,0)</f>
        <v>0</v>
      </c>
      <c r="CP78" s="178">
        <f>IF(CP68&gt;0,Projet!$G$18,0)</f>
        <v>0</v>
      </c>
      <c r="CQ78" s="178">
        <f>IF(CQ68&gt;0,Projet!$G$18,0)</f>
        <v>0</v>
      </c>
      <c r="CR78" s="178">
        <f>IF(CR68&gt;0,Projet!$G$18,0)</f>
        <v>0</v>
      </c>
      <c r="CS78" s="178">
        <f>IF(CS68&gt;0,Projet!$G$18,0)</f>
        <v>0</v>
      </c>
      <c r="CT78" s="178">
        <f>IF(CT68&gt;0,Projet!$G$18,0)</f>
        <v>0</v>
      </c>
      <c r="CU78" s="178">
        <f>IF(CU68&gt;0,Projet!$G$18,0)</f>
        <v>0</v>
      </c>
      <c r="CV78" s="178">
        <f>IF(CV68&gt;0,Projet!$G$18,0)</f>
        <v>0</v>
      </c>
      <c r="CW78" s="178">
        <f>IF(CW68&gt;0,Projet!$G$18,0)</f>
        <v>0</v>
      </c>
      <c r="CX78" s="178">
        <f>IF(CX68&gt;0,Projet!$G$18,0)</f>
        <v>0</v>
      </c>
      <c r="CY78" s="178">
        <f>IF(CY68&gt;0,Projet!$G$18,0)</f>
        <v>0</v>
      </c>
      <c r="CZ78" s="178">
        <f>IF(CZ68&gt;0,Projet!$G$18,0)</f>
        <v>0</v>
      </c>
      <c r="DA78" s="178">
        <f>IF(DA68&gt;0,Projet!$G$18,0)</f>
        <v>0</v>
      </c>
      <c r="DB78" s="178">
        <f>IF(DB68&gt;0,Projet!$G$18,0)</f>
        <v>0</v>
      </c>
      <c r="DC78" s="178">
        <f>IF(DC68&gt;0,Projet!$G$18,0)</f>
        <v>0</v>
      </c>
      <c r="DD78" s="178">
        <f>IF(DD68&gt;0,Projet!$G$18,0)</f>
        <v>0</v>
      </c>
      <c r="DE78" s="178">
        <f>IF(DE68&gt;0,Projet!$G$18,0)</f>
        <v>0</v>
      </c>
      <c r="DF78" s="178">
        <f>IF(DF68&gt;0,Projet!$G$18,0)</f>
        <v>0</v>
      </c>
      <c r="DG78" s="178">
        <f>IF(DG68&gt;0,Projet!$G$18,0)</f>
        <v>0</v>
      </c>
      <c r="DH78" s="178">
        <f>IF(DH68&gt;0,Projet!$G$18,0)</f>
        <v>0</v>
      </c>
      <c r="DI78" s="178">
        <f>IF(DI68&gt;0,Projet!$G$18,0)</f>
        <v>0</v>
      </c>
      <c r="DJ78" s="178">
        <f>IF(DJ68&gt;0,Projet!$G$18,0)</f>
        <v>0</v>
      </c>
      <c r="DK78" s="178">
        <f>IF(DK68&gt;0,Projet!$G$18,0)</f>
        <v>0</v>
      </c>
      <c r="DL78" s="178">
        <f>IF(DL68&gt;0,Projet!$G$18,0)</f>
        <v>0</v>
      </c>
      <c r="DM78" s="178">
        <f>IF(DM68&gt;0,Projet!$G$18,0)</f>
        <v>0</v>
      </c>
      <c r="DN78" s="178">
        <f>IF(DN68&gt;0,Projet!$G$18,0)</f>
        <v>0</v>
      </c>
      <c r="DO78" s="178">
        <f>IF(DO68&gt;0,Projet!$G$18,0)</f>
        <v>0</v>
      </c>
      <c r="DP78" s="178">
        <f>IF(DP68&gt;0,Projet!$G$18,0)</f>
        <v>0</v>
      </c>
      <c r="DQ78" s="178">
        <f>IF(DQ68&gt;0,Projet!$G$18,0)</f>
        <v>0</v>
      </c>
      <c r="DR78" s="178">
        <f>IF(DR68&gt;0,Projet!$G$18,0)</f>
        <v>0</v>
      </c>
      <c r="DS78" s="178">
        <f>IF(DS68&gt;0,Projet!$G$18,0)</f>
        <v>0</v>
      </c>
      <c r="DT78" s="178">
        <f>IF(DT68&gt;0,Projet!$G$18,0)</f>
        <v>0</v>
      </c>
      <c r="DU78" s="178">
        <f>IF(DU68&gt;0,Projet!$G$18,0)</f>
        <v>0</v>
      </c>
      <c r="DV78" s="178">
        <f>IF(DV68&gt;0,Projet!$G$18,0)</f>
        <v>0</v>
      </c>
      <c r="DW78" s="178">
        <f>IF(DW68&gt;0,Projet!$G$18,0)</f>
        <v>0</v>
      </c>
      <c r="DX78" s="178">
        <f>IF(DX68&gt;0,Projet!$G$18,0)</f>
        <v>0</v>
      </c>
      <c r="DY78" s="178">
        <f>IF(DY68&gt;0,Projet!$G$18,0)</f>
        <v>0</v>
      </c>
      <c r="DZ78" s="178">
        <f>IF(DZ68&gt;0,Projet!$G$18,0)</f>
        <v>0</v>
      </c>
      <c r="EA78" s="178">
        <f>IF(EA68&gt;0,Projet!$G$18,0)</f>
        <v>0</v>
      </c>
      <c r="EB78" s="178">
        <f>IF(EB68&gt;0,Projet!$G$18,0)</f>
        <v>0</v>
      </c>
      <c r="EC78" s="178">
        <f>IF(EC68&gt;0,Projet!$G$18,0)</f>
        <v>0</v>
      </c>
      <c r="ED78" s="178">
        <f>IF(ED68&gt;0,Projet!$G$18,0)</f>
        <v>0</v>
      </c>
      <c r="EE78" s="178">
        <f>IF(EE68&gt;0,Projet!$G$18,0)</f>
        <v>0</v>
      </c>
      <c r="EF78" s="178">
        <f>IF(EF68&gt;0,Projet!$G$18,0)</f>
        <v>0</v>
      </c>
      <c r="EG78" s="178">
        <f>IF(EG68&gt;0,Projet!$G$18,0)</f>
        <v>0</v>
      </c>
      <c r="EH78" s="178">
        <f>IF(EH68&gt;0,Projet!$G$18,0)</f>
        <v>0</v>
      </c>
      <c r="EI78" s="178">
        <f>IF(EI68&gt;0,Projet!$G$18,0)</f>
        <v>0</v>
      </c>
      <c r="EJ78" s="178">
        <f>IF(EJ68&gt;0,Projet!$G$18,0)</f>
        <v>0</v>
      </c>
      <c r="EK78" s="178">
        <f>IF(EK68&gt;0,Projet!$G$18,0)</f>
        <v>0</v>
      </c>
      <c r="EL78" s="178">
        <f>IF(EL68&gt;0,Projet!$G$18,0)</f>
        <v>0</v>
      </c>
      <c r="EM78" s="178">
        <f>IF(EM68&gt;0,Projet!$G$18,0)</f>
        <v>0</v>
      </c>
      <c r="EN78" s="178">
        <f>IF(EN68&gt;0,Projet!$G$18,0)</f>
        <v>0</v>
      </c>
      <c r="EO78" s="178">
        <f>IF(EO68&gt;0,Projet!$G$18,0)</f>
        <v>0</v>
      </c>
      <c r="EP78" s="178">
        <f>IF(EP68&gt;0,Projet!$G$18,0)</f>
        <v>0</v>
      </c>
      <c r="EQ78" s="178">
        <f>IF(EQ68&gt;0,Projet!$G$18,0)</f>
        <v>0</v>
      </c>
      <c r="ER78" s="178">
        <f>IF(ER68&gt;0,Projet!$G$18,0)</f>
        <v>0</v>
      </c>
      <c r="ES78" s="178">
        <f>IF(ES68&gt;0,Projet!$G$18,0)</f>
        <v>0</v>
      </c>
      <c r="ET78" s="178">
        <f>IF(ET68&gt;0,Projet!$G$18,0)</f>
        <v>0</v>
      </c>
      <c r="EU78" s="178">
        <f>IF(EU68&gt;0,Projet!$G$18,0)</f>
        <v>0</v>
      </c>
      <c r="EV78" s="178">
        <f>IF(EV68&gt;0,Projet!$G$18,0)</f>
        <v>0</v>
      </c>
      <c r="EW78" s="178">
        <f>IF(EW68&gt;0,Projet!$G$18,0)</f>
        <v>0</v>
      </c>
      <c r="EX78" s="178">
        <f>IF(EX68&gt;0,Projet!$G$18,0)</f>
        <v>0</v>
      </c>
      <c r="EY78" s="178">
        <f>IF(EY68&gt;0,Projet!$G$18,0)</f>
        <v>0</v>
      </c>
      <c r="EZ78" s="178">
        <f>IF(EZ68&gt;0,Projet!$G$18,0)</f>
        <v>0</v>
      </c>
      <c r="FA78" s="178">
        <f>IF(FA68&gt;0,Projet!$G$18,0)</f>
        <v>0</v>
      </c>
      <c r="FB78" s="178">
        <f>IF(FB68&gt;0,Projet!$G$18,0)</f>
        <v>0</v>
      </c>
      <c r="FC78" s="178">
        <f>IF(FC68&gt;0,Projet!$G$18,0)</f>
        <v>0</v>
      </c>
      <c r="FD78" s="178">
        <f>IF(FD68&gt;0,Projet!$G$18,0)</f>
        <v>0</v>
      </c>
      <c r="FE78" s="178">
        <f>IF(FE68&gt;0,Projet!$G$18,0)</f>
        <v>0</v>
      </c>
      <c r="FF78" s="178">
        <f>IF(FF68&gt;0,Projet!$G$18,0)</f>
        <v>0</v>
      </c>
      <c r="FG78" s="178">
        <f>IF(FG68&gt;0,Projet!$G$18,0)</f>
        <v>0</v>
      </c>
      <c r="FH78" s="178">
        <f>IF(FH68&gt;0,Projet!$G$18,0)</f>
        <v>0</v>
      </c>
      <c r="FI78" s="178">
        <f>IF(FI68&gt;0,Projet!$G$18,0)</f>
        <v>0</v>
      </c>
      <c r="FJ78" s="178">
        <f>IF(FJ68&gt;0,Projet!$G$18,0)</f>
        <v>0</v>
      </c>
      <c r="FK78" s="178">
        <f>IF(FK68&gt;0,Projet!$G$18,0)</f>
        <v>0</v>
      </c>
      <c r="FL78" s="178">
        <f>IF(FL68&gt;0,Projet!$G$18,0)</f>
        <v>0</v>
      </c>
      <c r="FM78" s="178">
        <f>IF(FM68&gt;0,Projet!$G$18,0)</f>
        <v>0</v>
      </c>
      <c r="FN78" s="178">
        <f>IF(FN68&gt;0,Projet!$G$18,0)</f>
        <v>0</v>
      </c>
      <c r="FO78" s="178">
        <f>IF(FO68&gt;0,Projet!$G$18,0)</f>
        <v>0</v>
      </c>
      <c r="FP78" s="178">
        <f>IF(FP68&gt;0,Projet!$G$18,0)</f>
        <v>0</v>
      </c>
      <c r="FQ78" s="178">
        <f>IF(FQ68&gt;0,Projet!$G$18,0)</f>
        <v>0</v>
      </c>
      <c r="FR78" s="178">
        <f>IF(FR68&gt;0,Projet!$G$18,0)</f>
        <v>0</v>
      </c>
      <c r="FS78" s="178">
        <f>IF(FS68&gt;0,Projet!$G$18,0)</f>
        <v>0</v>
      </c>
      <c r="FT78" s="178">
        <f>IF(FT68&gt;0,Projet!$G$18,0)</f>
        <v>0</v>
      </c>
      <c r="FU78" s="178">
        <f>IF(FU68&gt;0,Projet!$G$18,0)</f>
        <v>0</v>
      </c>
      <c r="FV78" s="178">
        <f>IF(FV68&gt;0,Projet!$G$18,0)</f>
        <v>0</v>
      </c>
      <c r="FW78" s="178">
        <f>IF(FW68&gt;0,Projet!$G$18,0)</f>
        <v>0</v>
      </c>
      <c r="FX78" s="178">
        <f>IF(FX68&gt;0,Projet!$G$18,0)</f>
        <v>0</v>
      </c>
      <c r="FY78" s="178">
        <f>IF(FY68&gt;0,Projet!$G$18,0)</f>
        <v>0</v>
      </c>
      <c r="FZ78" s="178">
        <f>IF(FZ68&gt;0,Projet!$G$18,0)</f>
        <v>0</v>
      </c>
      <c r="GA78" s="178">
        <f>IF(GA68&gt;0,Projet!$G$18,0)</f>
        <v>0</v>
      </c>
      <c r="GB78" s="178">
        <f>IF(GB68&gt;0,Projet!$G$18,0)</f>
        <v>0</v>
      </c>
      <c r="GC78" s="178">
        <f>IF(GC68&gt;0,Projet!$G$18,0)</f>
        <v>0</v>
      </c>
      <c r="GD78" s="178">
        <f>IF(GD68&gt;0,Projet!$G$18,0)</f>
        <v>0</v>
      </c>
      <c r="GE78" s="178">
        <f>IF(GE68&gt;0,Projet!$G$18,0)</f>
        <v>0</v>
      </c>
      <c r="GF78" s="178">
        <f>IF(GF68&gt;0,Projet!$G$18,0)</f>
        <v>0</v>
      </c>
    </row>
    <row r="79">
      <c r="A79" s="149"/>
      <c r="B79" s="149"/>
      <c r="C79" s="191">
        <v>3.0</v>
      </c>
      <c r="D79" s="20" t="s">
        <v>183</v>
      </c>
      <c r="E79" s="50" t="s">
        <v>59</v>
      </c>
      <c r="G79" s="178">
        <f>IF(G$68&gt;0,Projet!$H$18,0)</f>
        <v>0</v>
      </c>
      <c r="H79" s="178">
        <f>IF(H$68&gt;0,Projet!$H$18,0)</f>
        <v>0</v>
      </c>
      <c r="I79" s="178">
        <f>IF(I$68&gt;0,Projet!$H$18,0)</f>
        <v>0</v>
      </c>
      <c r="J79" s="178">
        <f>IF(J$68&gt;0,Projet!$H$18,0)</f>
        <v>0</v>
      </c>
      <c r="K79" s="178">
        <f>IF(K$68&gt;0,Projet!$H$18,0)</f>
        <v>0</v>
      </c>
      <c r="L79" s="178">
        <f>IF(L$68&gt;0,Projet!$H$18,0)</f>
        <v>0</v>
      </c>
      <c r="M79" s="178">
        <f>IF(M$68&gt;0,Projet!$H$18,0)</f>
        <v>0</v>
      </c>
      <c r="N79" s="178">
        <f>IF(N$68&gt;0,Projet!$H$18,0)</f>
        <v>0</v>
      </c>
      <c r="O79" s="178">
        <f>IF(O$68&gt;0,Projet!$H$18,0)</f>
        <v>0</v>
      </c>
      <c r="P79" s="178">
        <f>IF(P$68&gt;0,Projet!$H$18,0)</f>
        <v>0</v>
      </c>
      <c r="Q79" s="178">
        <f>IF(Q$68&gt;0,Projet!$H$18,0)</f>
        <v>0</v>
      </c>
      <c r="R79" s="178">
        <f>IF(R$68&gt;0,Projet!$H$18,0)</f>
        <v>0</v>
      </c>
      <c r="S79" s="178">
        <f>IF(S$68&gt;0,Projet!$H$18,0)</f>
        <v>0</v>
      </c>
      <c r="T79" s="178">
        <f>IF(T$68&gt;0,Projet!$H$18,0)</f>
        <v>0</v>
      </c>
      <c r="U79" s="178">
        <f>IF(U$68&gt;0,Projet!$H$18,0)</f>
        <v>0</v>
      </c>
      <c r="V79" s="178">
        <f>IF(V$68&gt;0,Projet!$H$18,0)</f>
        <v>0</v>
      </c>
      <c r="W79" s="178">
        <f>IF(W$68&gt;0,Projet!$H$18,0)</f>
        <v>0</v>
      </c>
      <c r="X79" s="178">
        <f>IF(X$68&gt;0,Projet!$H$18,0)</f>
        <v>0</v>
      </c>
      <c r="Y79" s="178">
        <f>IF(Y$68&gt;0,Projet!$H$18,0)</f>
        <v>0</v>
      </c>
      <c r="Z79" s="178">
        <f>IF(Z$68&gt;0,Projet!$H$18,0)</f>
        <v>0</v>
      </c>
      <c r="AA79" s="178">
        <f>IF(AA$68&gt;0,Projet!$H$18,0)</f>
        <v>0</v>
      </c>
      <c r="AB79" s="178">
        <f>IF(AB$68&gt;0,Projet!$H$18,0)</f>
        <v>0</v>
      </c>
      <c r="AC79" s="178">
        <f>IF(AC$68&gt;0,Projet!$H$18,0)</f>
        <v>0</v>
      </c>
      <c r="AD79" s="178">
        <f>IF(AD$68&gt;0,Projet!$H$18,0)</f>
        <v>0</v>
      </c>
      <c r="AE79" s="178">
        <f>IF(AE$68&gt;0,Projet!$H$18,0)</f>
        <v>0</v>
      </c>
      <c r="AF79" s="178">
        <f>IF(AF$68&gt;0,Projet!$H$18,0)</f>
        <v>0</v>
      </c>
      <c r="AG79" s="178">
        <f>IF(AG$68&gt;0,Projet!$H$18,0)</f>
        <v>0</v>
      </c>
      <c r="AH79" s="178">
        <f>IF(AH$68&gt;0,Projet!$H$18,0)</f>
        <v>0</v>
      </c>
      <c r="AI79" s="178">
        <f>IF(AI$68&gt;0,Projet!$H$18,0)</f>
        <v>0</v>
      </c>
      <c r="AJ79" s="178">
        <f>IF(AJ$68&gt;0,Projet!$H$18,0)</f>
        <v>0</v>
      </c>
      <c r="AK79" s="178">
        <f>IF(AK$68&gt;0,Projet!$H$18,0)</f>
        <v>0</v>
      </c>
      <c r="AL79" s="178">
        <f>IF(AL$68&gt;0,Projet!$H$18,0)</f>
        <v>0</v>
      </c>
      <c r="AM79" s="178">
        <f>IF(AM$68&gt;0,Projet!$H$18,0)</f>
        <v>0</v>
      </c>
      <c r="AN79" s="178">
        <f>IF(AN$68&gt;0,Projet!$H$18,0)</f>
        <v>0</v>
      </c>
      <c r="AO79" s="178">
        <f>IF(AO$68&gt;0,Projet!$H$18,0)</f>
        <v>0</v>
      </c>
      <c r="AP79" s="178">
        <f>IF(AP$68&gt;0,Projet!$H$18,0)</f>
        <v>0</v>
      </c>
      <c r="AQ79" s="178">
        <f>IF(AQ$68&gt;0,Projet!$H$18,0)</f>
        <v>0</v>
      </c>
      <c r="AR79" s="178">
        <f>IF(AR$68&gt;0,Projet!$H$18,0)</f>
        <v>0</v>
      </c>
      <c r="AS79" s="178">
        <f>IF(AS$68&gt;0,Projet!$H$18,0)</f>
        <v>0</v>
      </c>
      <c r="AT79" s="178">
        <f>IF(AT$68&gt;0,Projet!$H$18,0)</f>
        <v>0</v>
      </c>
      <c r="AU79" s="178">
        <f>IF(AU$68&gt;0,Projet!$H$18,0)</f>
        <v>0</v>
      </c>
      <c r="AV79" s="178">
        <f>IF(AV$68&gt;0,Projet!$H$18,0)</f>
        <v>0</v>
      </c>
      <c r="AW79" s="178">
        <f>IF(AW$68&gt;0,Projet!$H$18,0)</f>
        <v>0</v>
      </c>
      <c r="AX79" s="178">
        <f>IF(AX$68&gt;0,Projet!$H$18,0)</f>
        <v>0</v>
      </c>
      <c r="AY79" s="178">
        <f>IF(AY$68&gt;0,Projet!$H$18,0)</f>
        <v>0</v>
      </c>
      <c r="AZ79" s="178">
        <f>IF(AZ$68&gt;0,Projet!$H$18,0)</f>
        <v>0</v>
      </c>
      <c r="BA79" s="178">
        <f>IF(BA$68&gt;0,Projet!$H$18,0)</f>
        <v>0</v>
      </c>
      <c r="BB79" s="178">
        <f>IF(BB$68&gt;0,Projet!$H$18,0)</f>
        <v>0</v>
      </c>
      <c r="BC79" s="178">
        <f>IF(BC$68&gt;0,Projet!$H$18,0)</f>
        <v>0</v>
      </c>
      <c r="BD79" s="178">
        <f>IF(BD$68&gt;0,Projet!$H$18,0)</f>
        <v>0</v>
      </c>
      <c r="BE79" s="178">
        <f>IF(BE$68&gt;0,Projet!$H$18,0)</f>
        <v>0</v>
      </c>
      <c r="BF79" s="178">
        <f>IF(BF$68&gt;0,Projet!$H$18,0)</f>
        <v>0</v>
      </c>
      <c r="BG79" s="178">
        <f>IF(BG$68&gt;0,Projet!$H$18,0)</f>
        <v>0</v>
      </c>
      <c r="BH79" s="178">
        <f>IF(BH$68&gt;0,Projet!$H$18,0)</f>
        <v>0</v>
      </c>
      <c r="BI79" s="178">
        <f>IF(BI$68&gt;0,Projet!$H$18,0)</f>
        <v>0</v>
      </c>
      <c r="BJ79" s="178">
        <f>IF(BJ$68&gt;0,Projet!$H$18,0)</f>
        <v>0</v>
      </c>
      <c r="BK79" s="178">
        <f>IF(BK$68&gt;0,Projet!$H$18,0)</f>
        <v>0</v>
      </c>
      <c r="BL79" s="178">
        <f>IF(BL$68&gt;0,Projet!$H$18,0)</f>
        <v>0</v>
      </c>
      <c r="BM79" s="178">
        <f>IF(BM$68&gt;0,Projet!$H$18,0)</f>
        <v>0</v>
      </c>
      <c r="BN79" s="178">
        <f>IF(BN$68&gt;0,Projet!$H$18,0)</f>
        <v>0</v>
      </c>
      <c r="BO79" s="178">
        <f>IF(BO$68&gt;0,Projet!$H$18,0)</f>
        <v>0</v>
      </c>
      <c r="BP79" s="178">
        <f>IF(BP$68&gt;0,Projet!$H$18,0)</f>
        <v>0</v>
      </c>
      <c r="BQ79" s="178">
        <f>IF(BQ$68&gt;0,Projet!$H$18,0)</f>
        <v>0</v>
      </c>
      <c r="BR79" s="178">
        <f>IF(BR$68&gt;0,Projet!$H$18,0)</f>
        <v>0</v>
      </c>
      <c r="BS79" s="178">
        <f>IF(BS$68&gt;0,Projet!$H$18,0)</f>
        <v>0</v>
      </c>
      <c r="BT79" s="178">
        <f>IF(BT$68&gt;0,Projet!$H$18,0)</f>
        <v>0</v>
      </c>
      <c r="BU79" s="178">
        <f>IF(BU$68&gt;0,Projet!$H$18,0)</f>
        <v>0</v>
      </c>
      <c r="BV79" s="178">
        <f>IF(BV$68&gt;0,Projet!$H$18,0)</f>
        <v>0</v>
      </c>
      <c r="BW79" s="178">
        <f>IF(BW$68&gt;0,Projet!$H$18,0)</f>
        <v>0</v>
      </c>
      <c r="BX79" s="178">
        <f>IF(BX$68&gt;0,Projet!$H$18,0)</f>
        <v>0</v>
      </c>
      <c r="BY79" s="178">
        <f>IF(BY$68&gt;0,Projet!$H$18,0)</f>
        <v>0</v>
      </c>
      <c r="BZ79" s="178">
        <f>IF(BZ$68&gt;0,Projet!$H$18,0)</f>
        <v>0</v>
      </c>
      <c r="CA79" s="178">
        <f>IF(CA$68&gt;0,Projet!$H$18,0)</f>
        <v>0</v>
      </c>
      <c r="CB79" s="178">
        <f>IF(CB$68&gt;0,Projet!$H$18,0)</f>
        <v>0</v>
      </c>
      <c r="CC79" s="178">
        <f>IF(CC$68&gt;0,Projet!$H$18,0)</f>
        <v>0</v>
      </c>
      <c r="CD79" s="178">
        <f>IF(CD$68&gt;0,Projet!$H$18,0)</f>
        <v>0</v>
      </c>
      <c r="CE79" s="178">
        <f>IF(CE$68&gt;0,Projet!$H$18,0)</f>
        <v>0</v>
      </c>
      <c r="CF79" s="178">
        <f>IF(CF$68&gt;0,Projet!$H$18,0)</f>
        <v>0</v>
      </c>
      <c r="CG79" s="178">
        <f>IF(CG$68&gt;0,Projet!$H$18,0)</f>
        <v>0</v>
      </c>
      <c r="CH79" s="178">
        <f>IF(CH$68&gt;0,Projet!$H$18,0)</f>
        <v>0</v>
      </c>
      <c r="CI79" s="178">
        <f>IF(CI$68&gt;0,Projet!$H$18,0)</f>
        <v>0</v>
      </c>
      <c r="CJ79" s="178">
        <f>IF(CJ$68&gt;0,Projet!$H$18,0)</f>
        <v>0</v>
      </c>
      <c r="CK79" s="178">
        <f>IF(CK$68&gt;0,Projet!$H$18,0)</f>
        <v>0</v>
      </c>
      <c r="CL79" s="178">
        <f>IF(CL$68&gt;0,Projet!$H$18,0)</f>
        <v>0</v>
      </c>
      <c r="CM79" s="178">
        <f>IF(CM$68&gt;0,Projet!$H$18,0)</f>
        <v>0</v>
      </c>
      <c r="CN79" s="178">
        <f>IF(CN$68&gt;0,Projet!$H$18,0)</f>
        <v>0</v>
      </c>
      <c r="CO79" s="178">
        <f>IF(CO$68&gt;0,Projet!$H$18,0)</f>
        <v>0</v>
      </c>
      <c r="CP79" s="178">
        <f>IF(CP$68&gt;0,Projet!$H$18,0)</f>
        <v>0</v>
      </c>
      <c r="CQ79" s="178">
        <f>IF(CQ$68&gt;0,Projet!$H$18,0)</f>
        <v>0</v>
      </c>
      <c r="CR79" s="178">
        <f>IF(CR$68&gt;0,Projet!$H$18,0)</f>
        <v>0</v>
      </c>
      <c r="CS79" s="178">
        <f>IF(CS$68&gt;0,Projet!$H$18,0)</f>
        <v>0</v>
      </c>
      <c r="CT79" s="178">
        <f>IF(CT$68&gt;0,Projet!$H$18,0)</f>
        <v>0</v>
      </c>
      <c r="CU79" s="178">
        <f>IF(CU$68&gt;0,Projet!$H$18,0)</f>
        <v>0</v>
      </c>
      <c r="CV79" s="178">
        <f>IF(CV$68&gt;0,Projet!$H$18,0)</f>
        <v>0</v>
      </c>
      <c r="CW79" s="178">
        <f>IF(CW$68&gt;0,Projet!$H$18,0)</f>
        <v>0</v>
      </c>
      <c r="CX79" s="178">
        <f>IF(CX$68&gt;0,Projet!$H$18,0)</f>
        <v>0</v>
      </c>
      <c r="CY79" s="178">
        <f>IF(CY$68&gt;0,Projet!$H$18,0)</f>
        <v>0</v>
      </c>
      <c r="CZ79" s="178">
        <f>IF(CZ$68&gt;0,Projet!$H$18,0)</f>
        <v>0</v>
      </c>
      <c r="DA79" s="178">
        <f>IF(DA$68&gt;0,Projet!$H$18,0)</f>
        <v>0</v>
      </c>
      <c r="DB79" s="178">
        <f>IF(DB$68&gt;0,Projet!$H$18,0)</f>
        <v>0</v>
      </c>
      <c r="DC79" s="178">
        <f>IF(DC$68&gt;0,Projet!$H$18,0)</f>
        <v>0</v>
      </c>
      <c r="DD79" s="178">
        <f>IF(DD$68&gt;0,Projet!$H$18,0)</f>
        <v>0</v>
      </c>
      <c r="DE79" s="178">
        <f>IF(DE$68&gt;0,Projet!$H$18,0)</f>
        <v>0</v>
      </c>
      <c r="DF79" s="178">
        <f>IF(DF$68&gt;0,Projet!$H$18,0)</f>
        <v>0</v>
      </c>
      <c r="DG79" s="178">
        <f>IF(DG$68&gt;0,Projet!$H$18,0)</f>
        <v>0</v>
      </c>
      <c r="DH79" s="178">
        <f>IF(DH$68&gt;0,Projet!$H$18,0)</f>
        <v>0</v>
      </c>
      <c r="DI79" s="178">
        <f>IF(DI$68&gt;0,Projet!$H$18,0)</f>
        <v>0</v>
      </c>
      <c r="DJ79" s="178">
        <f>IF(DJ$68&gt;0,Projet!$H$18,0)</f>
        <v>0</v>
      </c>
      <c r="DK79" s="178">
        <f>IF(DK$68&gt;0,Projet!$H$18,0)</f>
        <v>0</v>
      </c>
      <c r="DL79" s="178">
        <f>IF(DL$68&gt;0,Projet!$H$18,0)</f>
        <v>0</v>
      </c>
      <c r="DM79" s="178">
        <f>IF(DM$68&gt;0,Projet!$H$18,0)</f>
        <v>0</v>
      </c>
      <c r="DN79" s="178">
        <f>IF(DN$68&gt;0,Projet!$H$18,0)</f>
        <v>0</v>
      </c>
      <c r="DO79" s="178">
        <f>IF(DO$68&gt;0,Projet!$H$18,0)</f>
        <v>0</v>
      </c>
      <c r="DP79" s="178">
        <f>IF(DP$68&gt;0,Projet!$H$18,0)</f>
        <v>0</v>
      </c>
      <c r="DQ79" s="178">
        <f>IF(DQ$68&gt;0,Projet!$H$18,0)</f>
        <v>0</v>
      </c>
      <c r="DR79" s="178">
        <f>IF(DR$68&gt;0,Projet!$H$18,0)</f>
        <v>0</v>
      </c>
      <c r="DS79" s="178">
        <f>IF(DS$68&gt;0,Projet!$H$18,0)</f>
        <v>0</v>
      </c>
      <c r="DT79" s="178">
        <f>IF(DT$68&gt;0,Projet!$H$18,0)</f>
        <v>0</v>
      </c>
      <c r="DU79" s="178">
        <f>IF(DU$68&gt;0,Projet!$H$18,0)</f>
        <v>0</v>
      </c>
      <c r="DV79" s="178">
        <f>IF(DV$68&gt;0,Projet!$H$18,0)</f>
        <v>0</v>
      </c>
      <c r="DW79" s="178">
        <f>IF(DW$68&gt;0,Projet!$H$18,0)</f>
        <v>0</v>
      </c>
      <c r="DX79" s="178">
        <f>IF(DX$68&gt;0,Projet!$H$18,0)</f>
        <v>0</v>
      </c>
      <c r="DY79" s="178">
        <f>IF(DY$68&gt;0,Projet!$H$18,0)</f>
        <v>0</v>
      </c>
      <c r="DZ79" s="178">
        <f>IF(DZ$68&gt;0,Projet!$H$18,0)</f>
        <v>0</v>
      </c>
      <c r="EA79" s="178">
        <f>IF(EA$68&gt;0,Projet!$H$18,0)</f>
        <v>0</v>
      </c>
      <c r="EB79" s="178">
        <f>IF(EB$68&gt;0,Projet!$H$18,0)</f>
        <v>0</v>
      </c>
      <c r="EC79" s="178">
        <f>IF(EC$68&gt;0,Projet!$H$18,0)</f>
        <v>0</v>
      </c>
      <c r="ED79" s="178">
        <f>IF(ED$68&gt;0,Projet!$H$18,0)</f>
        <v>0</v>
      </c>
      <c r="EE79" s="178">
        <f>IF(EE$68&gt;0,Projet!$H$18,0)</f>
        <v>0</v>
      </c>
      <c r="EF79" s="178">
        <f>IF(EF$68&gt;0,Projet!$H$18,0)</f>
        <v>0</v>
      </c>
      <c r="EG79" s="178">
        <f>IF(EG$68&gt;0,Projet!$H$18,0)</f>
        <v>0</v>
      </c>
      <c r="EH79" s="178">
        <f>IF(EH$68&gt;0,Projet!$H$18,0)</f>
        <v>0</v>
      </c>
      <c r="EI79" s="178">
        <f>IF(EI$68&gt;0,Projet!$H$18,0)</f>
        <v>0</v>
      </c>
      <c r="EJ79" s="178">
        <f>IF(EJ$68&gt;0,Projet!$H$18,0)</f>
        <v>0</v>
      </c>
      <c r="EK79" s="178">
        <f>IF(EK$68&gt;0,Projet!$H$18,0)</f>
        <v>0</v>
      </c>
      <c r="EL79" s="178">
        <f>IF(EL$68&gt;0,Projet!$H$18,0)</f>
        <v>0</v>
      </c>
      <c r="EM79" s="178">
        <f>IF(EM$68&gt;0,Projet!$H$18,0)</f>
        <v>0</v>
      </c>
      <c r="EN79" s="178">
        <f>IF(EN$68&gt;0,Projet!$H$18,0)</f>
        <v>0</v>
      </c>
      <c r="EO79" s="178">
        <f>IF(EO$68&gt;0,Projet!$H$18,0)</f>
        <v>0</v>
      </c>
      <c r="EP79" s="178">
        <f>IF(EP$68&gt;0,Projet!$H$18,0)</f>
        <v>0</v>
      </c>
      <c r="EQ79" s="178">
        <f>IF(EQ$68&gt;0,Projet!$H$18,0)</f>
        <v>0</v>
      </c>
      <c r="ER79" s="178">
        <f>IF(ER$68&gt;0,Projet!$H$18,0)</f>
        <v>0</v>
      </c>
      <c r="ES79" s="178">
        <f>IF(ES$68&gt;0,Projet!$H$18,0)</f>
        <v>0</v>
      </c>
      <c r="ET79" s="178">
        <f>IF(ET$68&gt;0,Projet!$H$18,0)</f>
        <v>0</v>
      </c>
      <c r="EU79" s="178">
        <f>IF(EU$68&gt;0,Projet!$H$18,0)</f>
        <v>0</v>
      </c>
      <c r="EV79" s="178">
        <f>IF(EV$68&gt;0,Projet!$H$18,0)</f>
        <v>0</v>
      </c>
      <c r="EW79" s="178">
        <f>IF(EW$68&gt;0,Projet!$H$18,0)</f>
        <v>0</v>
      </c>
      <c r="EX79" s="178">
        <f>IF(EX$68&gt;0,Projet!$H$18,0)</f>
        <v>0</v>
      </c>
      <c r="EY79" s="178">
        <f>IF(EY$68&gt;0,Projet!$H$18,0)</f>
        <v>0</v>
      </c>
      <c r="EZ79" s="178">
        <f>IF(EZ$68&gt;0,Projet!$H$18,0)</f>
        <v>0</v>
      </c>
      <c r="FA79" s="178">
        <f>IF(FA$68&gt;0,Projet!$H$18,0)</f>
        <v>0</v>
      </c>
      <c r="FB79" s="178">
        <f>IF(FB$68&gt;0,Projet!$H$18,0)</f>
        <v>0</v>
      </c>
      <c r="FC79" s="178">
        <f>IF(FC$68&gt;0,Projet!$H$18,0)</f>
        <v>0</v>
      </c>
      <c r="FD79" s="178">
        <f>IF(FD$68&gt;0,Projet!$H$18,0)</f>
        <v>0</v>
      </c>
      <c r="FE79" s="178">
        <f>IF(FE$68&gt;0,Projet!$H$18,0)</f>
        <v>0</v>
      </c>
      <c r="FF79" s="178">
        <f>IF(FF$68&gt;0,Projet!$H$18,0)</f>
        <v>0</v>
      </c>
      <c r="FG79" s="178">
        <f>IF(FG$68&gt;0,Projet!$H$18,0)</f>
        <v>0</v>
      </c>
      <c r="FH79" s="178">
        <f>IF(FH$68&gt;0,Projet!$H$18,0)</f>
        <v>0</v>
      </c>
      <c r="FI79" s="178">
        <f>IF(FI$68&gt;0,Projet!$H$18,0)</f>
        <v>0</v>
      </c>
      <c r="FJ79" s="178">
        <f>IF(FJ$68&gt;0,Projet!$H$18,0)</f>
        <v>0</v>
      </c>
      <c r="FK79" s="178">
        <f>IF(FK$68&gt;0,Projet!$H$18,0)</f>
        <v>0</v>
      </c>
      <c r="FL79" s="178">
        <f>IF(FL$68&gt;0,Projet!$H$18,0)</f>
        <v>0</v>
      </c>
      <c r="FM79" s="178">
        <f>IF(FM$68&gt;0,Projet!$H$18,0)</f>
        <v>0</v>
      </c>
      <c r="FN79" s="178">
        <f>IF(FN$68&gt;0,Projet!$H$18,0)</f>
        <v>0</v>
      </c>
      <c r="FO79" s="178">
        <f>IF(FO$68&gt;0,Projet!$H$18,0)</f>
        <v>0</v>
      </c>
      <c r="FP79" s="178">
        <f>IF(FP$68&gt;0,Projet!$H$18,0)</f>
        <v>0</v>
      </c>
      <c r="FQ79" s="178">
        <f>IF(FQ$68&gt;0,Projet!$H$18,0)</f>
        <v>0</v>
      </c>
      <c r="FR79" s="178">
        <f>IF(FR$68&gt;0,Projet!$H$18,0)</f>
        <v>0</v>
      </c>
      <c r="FS79" s="178">
        <f>IF(FS$68&gt;0,Projet!$H$18,0)</f>
        <v>0</v>
      </c>
      <c r="FT79" s="178">
        <f>IF(FT$68&gt;0,Projet!$H$18,0)</f>
        <v>0</v>
      </c>
      <c r="FU79" s="178">
        <f>IF(FU$68&gt;0,Projet!$H$18,0)</f>
        <v>0</v>
      </c>
      <c r="FV79" s="178">
        <f>IF(FV$68&gt;0,Projet!$H$18,0)</f>
        <v>0</v>
      </c>
      <c r="FW79" s="178">
        <f>IF(FW$68&gt;0,Projet!$H$18,0)</f>
        <v>0</v>
      </c>
      <c r="FX79" s="178">
        <f>IF(FX$68&gt;0,Projet!$H$18,0)</f>
        <v>0</v>
      </c>
      <c r="FY79" s="178">
        <f>IF(FY$68&gt;0,Projet!$H$18,0)</f>
        <v>0</v>
      </c>
      <c r="FZ79" s="178">
        <f>IF(FZ$68&gt;0,Projet!$H$18,0)</f>
        <v>0</v>
      </c>
      <c r="GA79" s="178">
        <f>IF(GA$68&gt;0,Projet!$H$18,0)</f>
        <v>0</v>
      </c>
      <c r="GB79" s="178">
        <f>IF(GB$68&gt;0,Projet!$H$18,0)</f>
        <v>0</v>
      </c>
      <c r="GC79" s="178">
        <f>IF(GC$68&gt;0,Projet!$H$18,0)</f>
        <v>0</v>
      </c>
      <c r="GD79" s="178">
        <f>IF(GD$68&gt;0,Projet!$H$18,0)</f>
        <v>0</v>
      </c>
      <c r="GE79" s="178">
        <f>IF(GE$68&gt;0,Projet!$H$18,0)</f>
        <v>0</v>
      </c>
      <c r="GF79" s="178">
        <f>IF(GF$68&gt;0,Projet!$H$18,0)</f>
        <v>0</v>
      </c>
    </row>
    <row r="80">
      <c r="A80" s="149"/>
      <c r="B80" s="149"/>
      <c r="C80" s="191">
        <v>3.0</v>
      </c>
      <c r="D80" s="20" t="s">
        <v>184</v>
      </c>
      <c r="E80" s="50" t="s">
        <v>59</v>
      </c>
      <c r="G80" s="178">
        <f>IF(G$68&gt;0,Projet!$J$18,0)</f>
        <v>0</v>
      </c>
      <c r="H80" s="178">
        <f>IF(H$68&gt;0,Projet!$J$18,0)</f>
        <v>0</v>
      </c>
      <c r="I80" s="178">
        <f>IF(I$68&gt;0,Projet!$J$18,0)</f>
        <v>0</v>
      </c>
      <c r="J80" s="178">
        <f>IF(J$68&gt;0,Projet!$J$18,0)</f>
        <v>0</v>
      </c>
      <c r="K80" s="178">
        <f>IF(K$68&gt;0,Projet!$J$18,0)</f>
        <v>0</v>
      </c>
      <c r="L80" s="178">
        <f>IF(L$68&gt;0,Projet!$J$18,0)</f>
        <v>0</v>
      </c>
      <c r="M80" s="178">
        <f>IF(M$68&gt;0,Projet!$J$18,0)</f>
        <v>0</v>
      </c>
      <c r="N80" s="178">
        <f>IF(N$68&gt;0,Projet!$J$18,0)</f>
        <v>0</v>
      </c>
      <c r="O80" s="178">
        <f>IF(O$68&gt;0,Projet!$J$18,0)</f>
        <v>0</v>
      </c>
      <c r="P80" s="178">
        <f>IF(P$68&gt;0,Projet!$J$18,0)</f>
        <v>0</v>
      </c>
      <c r="Q80" s="178">
        <f>IF(Q$68&gt;0,Projet!$J$18,0)</f>
        <v>0</v>
      </c>
      <c r="R80" s="178">
        <f>IF(R$68&gt;0,Projet!$J$18,0)</f>
        <v>0</v>
      </c>
      <c r="S80" s="178">
        <f>IF(S$68&gt;0,Projet!$J$18,0)</f>
        <v>0</v>
      </c>
      <c r="T80" s="178">
        <f>IF(T$68&gt;0,Projet!$J$18,0)</f>
        <v>0</v>
      </c>
      <c r="U80" s="178">
        <f>IF(U$68&gt;0,Projet!$J$18,0)</f>
        <v>0</v>
      </c>
      <c r="V80" s="178">
        <f>IF(V$68&gt;0,Projet!$J$18,0)</f>
        <v>0</v>
      </c>
      <c r="W80" s="178">
        <f>IF(W$68&gt;0,Projet!$J$18,0)</f>
        <v>0</v>
      </c>
      <c r="X80" s="178">
        <f>IF(X$68&gt;0,Projet!$J$18,0)</f>
        <v>0</v>
      </c>
      <c r="Y80" s="178">
        <f>IF(Y$68&gt;0,Projet!$J$18,0)</f>
        <v>0</v>
      </c>
      <c r="Z80" s="178">
        <f>IF(Z$68&gt;0,Projet!$J$18,0)</f>
        <v>0</v>
      </c>
      <c r="AA80" s="178">
        <f>IF(AA$68&gt;0,Projet!$J$18,0)</f>
        <v>0</v>
      </c>
      <c r="AB80" s="178">
        <f>IF(AB$68&gt;0,Projet!$J$18,0)</f>
        <v>0</v>
      </c>
      <c r="AC80" s="178">
        <f>IF(AC$68&gt;0,Projet!$J$18,0)</f>
        <v>0</v>
      </c>
      <c r="AD80" s="178">
        <f>IF(AD$68&gt;0,Projet!$J$18,0)</f>
        <v>0</v>
      </c>
      <c r="AE80" s="178">
        <f>IF(AE$68&gt;0,Projet!$J$18,0)</f>
        <v>0</v>
      </c>
      <c r="AF80" s="178">
        <f>IF(AF$68&gt;0,Projet!$J$18,0)</f>
        <v>0</v>
      </c>
      <c r="AG80" s="178">
        <f>IF(AG$68&gt;0,Projet!$J$18,0)</f>
        <v>0</v>
      </c>
      <c r="AH80" s="178">
        <f>IF(AH$68&gt;0,Projet!$J$18,0)</f>
        <v>0</v>
      </c>
      <c r="AI80" s="178">
        <f>IF(AI$68&gt;0,Projet!$J$18,0)</f>
        <v>0</v>
      </c>
      <c r="AJ80" s="178">
        <f>IF(AJ$68&gt;0,Projet!$J$18,0)</f>
        <v>0</v>
      </c>
      <c r="AK80" s="178">
        <f>IF(AK$68&gt;0,Projet!$J$18,0)</f>
        <v>0</v>
      </c>
      <c r="AL80" s="178">
        <f>IF(AL$68&gt;0,Projet!$J$18,0)</f>
        <v>0</v>
      </c>
      <c r="AM80" s="178">
        <f>IF(AM$68&gt;0,Projet!$J$18,0)</f>
        <v>0</v>
      </c>
      <c r="AN80" s="178">
        <f>IF(AN$68&gt;0,Projet!$J$18,0)</f>
        <v>0</v>
      </c>
      <c r="AO80" s="178">
        <f>IF(AO$68&gt;0,Projet!$J$18,0)</f>
        <v>0</v>
      </c>
      <c r="AP80" s="178">
        <f>IF(AP$68&gt;0,Projet!$J$18,0)</f>
        <v>0</v>
      </c>
      <c r="AQ80" s="178">
        <f>IF(AQ$68&gt;0,Projet!$J$18,0)</f>
        <v>0</v>
      </c>
      <c r="AR80" s="178">
        <f>IF(AR$68&gt;0,Projet!$J$18,0)</f>
        <v>0</v>
      </c>
      <c r="AS80" s="178">
        <f>IF(AS$68&gt;0,Projet!$J$18,0)</f>
        <v>0</v>
      </c>
      <c r="AT80" s="178">
        <f>IF(AT$68&gt;0,Projet!$J$18,0)</f>
        <v>0</v>
      </c>
      <c r="AU80" s="178">
        <f>IF(AU$68&gt;0,Projet!$J$18,0)</f>
        <v>0</v>
      </c>
      <c r="AV80" s="178">
        <f>IF(AV$68&gt;0,Projet!$J$18,0)</f>
        <v>0</v>
      </c>
      <c r="AW80" s="178">
        <f>IF(AW$68&gt;0,Projet!$J$18,0)</f>
        <v>0</v>
      </c>
      <c r="AX80" s="178">
        <f>IF(AX$68&gt;0,Projet!$J$18,0)</f>
        <v>0</v>
      </c>
      <c r="AY80" s="178">
        <f>IF(AY$68&gt;0,Projet!$J$18,0)</f>
        <v>0</v>
      </c>
      <c r="AZ80" s="178">
        <f>IF(AZ$68&gt;0,Projet!$J$18,0)</f>
        <v>0</v>
      </c>
      <c r="BA80" s="178">
        <f>IF(BA$68&gt;0,Projet!$J$18,0)</f>
        <v>0</v>
      </c>
      <c r="BB80" s="178">
        <f>IF(BB$68&gt;0,Projet!$J$18,0)</f>
        <v>0</v>
      </c>
      <c r="BC80" s="178">
        <f>IF(BC$68&gt;0,Projet!$J$18,0)</f>
        <v>0</v>
      </c>
      <c r="BD80" s="178">
        <f>IF(BD$68&gt;0,Projet!$J$18,0)</f>
        <v>0</v>
      </c>
      <c r="BE80" s="178">
        <f>IF(BE$68&gt;0,Projet!$J$18,0)</f>
        <v>0</v>
      </c>
      <c r="BF80" s="178">
        <f>IF(BF$68&gt;0,Projet!$J$18,0)</f>
        <v>0</v>
      </c>
      <c r="BG80" s="178">
        <f>IF(BG$68&gt;0,Projet!$J$18,0)</f>
        <v>0</v>
      </c>
      <c r="BH80" s="178">
        <f>IF(BH$68&gt;0,Projet!$J$18,0)</f>
        <v>0</v>
      </c>
      <c r="BI80" s="178">
        <f>IF(BI$68&gt;0,Projet!$J$18,0)</f>
        <v>0</v>
      </c>
      <c r="BJ80" s="178">
        <f>IF(BJ$68&gt;0,Projet!$J$18,0)</f>
        <v>0</v>
      </c>
      <c r="BK80" s="178">
        <f>IF(BK$68&gt;0,Projet!$J$18,0)</f>
        <v>0</v>
      </c>
      <c r="BL80" s="178">
        <f>IF(BL$68&gt;0,Projet!$J$18,0)</f>
        <v>0</v>
      </c>
      <c r="BM80" s="178">
        <f>IF(BM$68&gt;0,Projet!$J$18,0)</f>
        <v>0</v>
      </c>
      <c r="BN80" s="178">
        <f>IF(BN$68&gt;0,Projet!$J$18,0)</f>
        <v>0</v>
      </c>
      <c r="BO80" s="178">
        <f>IF(BO$68&gt;0,Projet!$J$18,0)</f>
        <v>0</v>
      </c>
      <c r="BP80" s="178">
        <f>IF(BP$68&gt;0,Projet!$J$18,0)</f>
        <v>0</v>
      </c>
      <c r="BQ80" s="178">
        <f>IF(BQ$68&gt;0,Projet!$J$18,0)</f>
        <v>0</v>
      </c>
      <c r="BR80" s="178">
        <f>IF(BR$68&gt;0,Projet!$J$18,0)</f>
        <v>0</v>
      </c>
      <c r="BS80" s="178">
        <f>IF(BS$68&gt;0,Projet!$J$18,0)</f>
        <v>0</v>
      </c>
      <c r="BT80" s="178">
        <f>IF(BT$68&gt;0,Projet!$J$18,0)</f>
        <v>0</v>
      </c>
      <c r="BU80" s="178">
        <f>IF(BU$68&gt;0,Projet!$J$18,0)</f>
        <v>0</v>
      </c>
      <c r="BV80" s="178">
        <f>IF(BV$68&gt;0,Projet!$J$18,0)</f>
        <v>0</v>
      </c>
      <c r="BW80" s="178">
        <f>IF(BW$68&gt;0,Projet!$J$18,0)</f>
        <v>0</v>
      </c>
      <c r="BX80" s="178">
        <f>IF(BX$68&gt;0,Projet!$J$18,0)</f>
        <v>0</v>
      </c>
      <c r="BY80" s="178">
        <f>IF(BY$68&gt;0,Projet!$J$18,0)</f>
        <v>0</v>
      </c>
      <c r="BZ80" s="178">
        <f>IF(BZ$68&gt;0,Projet!$J$18,0)</f>
        <v>0</v>
      </c>
      <c r="CA80" s="178">
        <f>IF(CA$68&gt;0,Projet!$J$18,0)</f>
        <v>0</v>
      </c>
      <c r="CB80" s="178">
        <f>IF(CB$68&gt;0,Projet!$J$18,0)</f>
        <v>0</v>
      </c>
      <c r="CC80" s="178">
        <f>IF(CC$68&gt;0,Projet!$J$18,0)</f>
        <v>0</v>
      </c>
      <c r="CD80" s="178">
        <f>IF(CD$68&gt;0,Projet!$J$18,0)</f>
        <v>0</v>
      </c>
      <c r="CE80" s="178">
        <f>IF(CE$68&gt;0,Projet!$J$18,0)</f>
        <v>0</v>
      </c>
      <c r="CF80" s="178">
        <f>IF(CF$68&gt;0,Projet!$J$18,0)</f>
        <v>0</v>
      </c>
      <c r="CG80" s="178">
        <f>IF(CG$68&gt;0,Projet!$J$18,0)</f>
        <v>0</v>
      </c>
      <c r="CH80" s="178">
        <f>IF(CH$68&gt;0,Projet!$J$18,0)</f>
        <v>0</v>
      </c>
      <c r="CI80" s="178">
        <f>IF(CI$68&gt;0,Projet!$J$18,0)</f>
        <v>0</v>
      </c>
      <c r="CJ80" s="178">
        <f>IF(CJ$68&gt;0,Projet!$J$18,0)</f>
        <v>0</v>
      </c>
      <c r="CK80" s="178">
        <f>IF(CK$68&gt;0,Projet!$J$18,0)</f>
        <v>0</v>
      </c>
      <c r="CL80" s="178">
        <f>IF(CL$68&gt;0,Projet!$J$18,0)</f>
        <v>0</v>
      </c>
      <c r="CM80" s="178">
        <f>IF(CM$68&gt;0,Projet!$J$18,0)</f>
        <v>0</v>
      </c>
      <c r="CN80" s="178">
        <f>IF(CN$68&gt;0,Projet!$J$18,0)</f>
        <v>0</v>
      </c>
      <c r="CO80" s="178">
        <f>IF(CO$68&gt;0,Projet!$J$18,0)</f>
        <v>0</v>
      </c>
      <c r="CP80" s="178">
        <f>IF(CP$68&gt;0,Projet!$J$18,0)</f>
        <v>0</v>
      </c>
      <c r="CQ80" s="178">
        <f>IF(CQ$68&gt;0,Projet!$J$18,0)</f>
        <v>0</v>
      </c>
      <c r="CR80" s="178">
        <f>IF(CR$68&gt;0,Projet!$J$18,0)</f>
        <v>0</v>
      </c>
      <c r="CS80" s="178">
        <f>IF(CS$68&gt;0,Projet!$J$18,0)</f>
        <v>0</v>
      </c>
      <c r="CT80" s="178">
        <f>IF(CT$68&gt;0,Projet!$J$18,0)</f>
        <v>0</v>
      </c>
      <c r="CU80" s="178">
        <f>IF(CU$68&gt;0,Projet!$J$18,0)</f>
        <v>0</v>
      </c>
      <c r="CV80" s="178">
        <f>IF(CV$68&gt;0,Projet!$J$18,0)</f>
        <v>0</v>
      </c>
      <c r="CW80" s="178">
        <f>IF(CW$68&gt;0,Projet!$J$18,0)</f>
        <v>0</v>
      </c>
      <c r="CX80" s="178">
        <f>IF(CX$68&gt;0,Projet!$J$18,0)</f>
        <v>0</v>
      </c>
      <c r="CY80" s="178">
        <f>IF(CY$68&gt;0,Projet!$J$18,0)</f>
        <v>0</v>
      </c>
      <c r="CZ80" s="178">
        <f>IF(CZ$68&gt;0,Projet!$J$18,0)</f>
        <v>0</v>
      </c>
      <c r="DA80" s="178">
        <f>IF(DA$68&gt;0,Projet!$J$18,0)</f>
        <v>0</v>
      </c>
      <c r="DB80" s="178">
        <f>IF(DB$68&gt;0,Projet!$J$18,0)</f>
        <v>0</v>
      </c>
      <c r="DC80" s="178">
        <f>IF(DC$68&gt;0,Projet!$J$18,0)</f>
        <v>0</v>
      </c>
      <c r="DD80" s="178">
        <f>IF(DD$68&gt;0,Projet!$J$18,0)</f>
        <v>0</v>
      </c>
      <c r="DE80" s="178">
        <f>IF(DE$68&gt;0,Projet!$J$18,0)</f>
        <v>0</v>
      </c>
      <c r="DF80" s="178">
        <f>IF(DF$68&gt;0,Projet!$J$18,0)</f>
        <v>0</v>
      </c>
      <c r="DG80" s="178">
        <f>IF(DG$68&gt;0,Projet!$J$18,0)</f>
        <v>0</v>
      </c>
      <c r="DH80" s="178">
        <f>IF(DH$68&gt;0,Projet!$J$18,0)</f>
        <v>0</v>
      </c>
      <c r="DI80" s="178">
        <f>IF(DI$68&gt;0,Projet!$J$18,0)</f>
        <v>0</v>
      </c>
      <c r="DJ80" s="178">
        <f>IF(DJ$68&gt;0,Projet!$J$18,0)</f>
        <v>0</v>
      </c>
      <c r="DK80" s="178">
        <f>IF(DK$68&gt;0,Projet!$J$18,0)</f>
        <v>0</v>
      </c>
      <c r="DL80" s="178">
        <f>IF(DL$68&gt;0,Projet!$J$18,0)</f>
        <v>0</v>
      </c>
      <c r="DM80" s="178">
        <f>IF(DM$68&gt;0,Projet!$J$18,0)</f>
        <v>0</v>
      </c>
      <c r="DN80" s="178">
        <f>IF(DN$68&gt;0,Projet!$J$18,0)</f>
        <v>0</v>
      </c>
      <c r="DO80" s="178">
        <f>IF(DO$68&gt;0,Projet!$J$18,0)</f>
        <v>0</v>
      </c>
      <c r="DP80" s="178">
        <f>IF(DP$68&gt;0,Projet!$J$18,0)</f>
        <v>0</v>
      </c>
      <c r="DQ80" s="178">
        <f>IF(DQ$68&gt;0,Projet!$J$18,0)</f>
        <v>0</v>
      </c>
      <c r="DR80" s="178">
        <f>IF(DR$68&gt;0,Projet!$J$18,0)</f>
        <v>0</v>
      </c>
      <c r="DS80" s="178">
        <f>IF(DS$68&gt;0,Projet!$J$18,0)</f>
        <v>0</v>
      </c>
      <c r="DT80" s="178">
        <f>IF(DT$68&gt;0,Projet!$J$18,0)</f>
        <v>0</v>
      </c>
      <c r="DU80" s="178">
        <f>IF(DU$68&gt;0,Projet!$J$18,0)</f>
        <v>0</v>
      </c>
      <c r="DV80" s="178">
        <f>IF(DV$68&gt;0,Projet!$J$18,0)</f>
        <v>0</v>
      </c>
      <c r="DW80" s="178">
        <f>IF(DW$68&gt;0,Projet!$J$18,0)</f>
        <v>0</v>
      </c>
      <c r="DX80" s="178">
        <f>IF(DX$68&gt;0,Projet!$J$18,0)</f>
        <v>0</v>
      </c>
      <c r="DY80" s="178">
        <f>IF(DY$68&gt;0,Projet!$J$18,0)</f>
        <v>0</v>
      </c>
      <c r="DZ80" s="178">
        <f>IF(DZ$68&gt;0,Projet!$J$18,0)</f>
        <v>0</v>
      </c>
      <c r="EA80" s="178">
        <f>IF(EA$68&gt;0,Projet!$J$18,0)</f>
        <v>0</v>
      </c>
      <c r="EB80" s="178">
        <f>IF(EB$68&gt;0,Projet!$J$18,0)</f>
        <v>0</v>
      </c>
      <c r="EC80" s="178">
        <f>IF(EC$68&gt;0,Projet!$J$18,0)</f>
        <v>0</v>
      </c>
      <c r="ED80" s="178">
        <f>IF(ED$68&gt;0,Projet!$J$18,0)</f>
        <v>0</v>
      </c>
      <c r="EE80" s="178">
        <f>IF(EE$68&gt;0,Projet!$J$18,0)</f>
        <v>0</v>
      </c>
      <c r="EF80" s="178">
        <f>IF(EF$68&gt;0,Projet!$J$18,0)</f>
        <v>0</v>
      </c>
      <c r="EG80" s="178">
        <f>IF(EG$68&gt;0,Projet!$J$18,0)</f>
        <v>0</v>
      </c>
      <c r="EH80" s="178">
        <f>IF(EH$68&gt;0,Projet!$J$18,0)</f>
        <v>0</v>
      </c>
      <c r="EI80" s="178">
        <f>IF(EI$68&gt;0,Projet!$J$18,0)</f>
        <v>0</v>
      </c>
      <c r="EJ80" s="178">
        <f>IF(EJ$68&gt;0,Projet!$J$18,0)</f>
        <v>0</v>
      </c>
      <c r="EK80" s="178">
        <f>IF(EK$68&gt;0,Projet!$J$18,0)</f>
        <v>0</v>
      </c>
      <c r="EL80" s="178">
        <f>IF(EL$68&gt;0,Projet!$J$18,0)</f>
        <v>0</v>
      </c>
      <c r="EM80" s="178">
        <f>IF(EM$68&gt;0,Projet!$J$18,0)</f>
        <v>0</v>
      </c>
      <c r="EN80" s="178">
        <f>IF(EN$68&gt;0,Projet!$J$18,0)</f>
        <v>0</v>
      </c>
      <c r="EO80" s="178">
        <f>IF(EO$68&gt;0,Projet!$J$18,0)</f>
        <v>0</v>
      </c>
      <c r="EP80" s="178">
        <f>IF(EP$68&gt;0,Projet!$J$18,0)</f>
        <v>0</v>
      </c>
      <c r="EQ80" s="178">
        <f>IF(EQ$68&gt;0,Projet!$J$18,0)</f>
        <v>0</v>
      </c>
      <c r="ER80" s="178">
        <f>IF(ER$68&gt;0,Projet!$J$18,0)</f>
        <v>0</v>
      </c>
      <c r="ES80" s="178">
        <f>IF(ES$68&gt;0,Projet!$J$18,0)</f>
        <v>0</v>
      </c>
      <c r="ET80" s="178">
        <f>IF(ET$68&gt;0,Projet!$J$18,0)</f>
        <v>0</v>
      </c>
      <c r="EU80" s="178">
        <f>IF(EU$68&gt;0,Projet!$J$18,0)</f>
        <v>0</v>
      </c>
      <c r="EV80" s="178">
        <f>IF(EV$68&gt;0,Projet!$J$18,0)</f>
        <v>0</v>
      </c>
      <c r="EW80" s="178">
        <f>IF(EW$68&gt;0,Projet!$J$18,0)</f>
        <v>0</v>
      </c>
      <c r="EX80" s="178">
        <f>IF(EX$68&gt;0,Projet!$J$18,0)</f>
        <v>0</v>
      </c>
      <c r="EY80" s="178">
        <f>IF(EY$68&gt;0,Projet!$J$18,0)</f>
        <v>0</v>
      </c>
      <c r="EZ80" s="178">
        <f>IF(EZ$68&gt;0,Projet!$J$18,0)</f>
        <v>0</v>
      </c>
      <c r="FA80" s="178">
        <f>IF(FA$68&gt;0,Projet!$J$18,0)</f>
        <v>0</v>
      </c>
      <c r="FB80" s="178">
        <f>IF(FB$68&gt;0,Projet!$J$18,0)</f>
        <v>0</v>
      </c>
      <c r="FC80" s="178">
        <f>IF(FC$68&gt;0,Projet!$J$18,0)</f>
        <v>0</v>
      </c>
      <c r="FD80" s="178">
        <f>IF(FD$68&gt;0,Projet!$J$18,0)</f>
        <v>0</v>
      </c>
      <c r="FE80" s="178">
        <f>IF(FE$68&gt;0,Projet!$J$18,0)</f>
        <v>0</v>
      </c>
      <c r="FF80" s="178">
        <f>IF(FF$68&gt;0,Projet!$J$18,0)</f>
        <v>0</v>
      </c>
      <c r="FG80" s="178">
        <f>IF(FG$68&gt;0,Projet!$J$18,0)</f>
        <v>0</v>
      </c>
      <c r="FH80" s="178">
        <f>IF(FH$68&gt;0,Projet!$J$18,0)</f>
        <v>0</v>
      </c>
      <c r="FI80" s="178">
        <f>IF(FI$68&gt;0,Projet!$J$18,0)</f>
        <v>0</v>
      </c>
      <c r="FJ80" s="178">
        <f>IF(FJ$68&gt;0,Projet!$J$18,0)</f>
        <v>0</v>
      </c>
      <c r="FK80" s="178">
        <f>IF(FK$68&gt;0,Projet!$J$18,0)</f>
        <v>0</v>
      </c>
      <c r="FL80" s="178">
        <f>IF(FL$68&gt;0,Projet!$J$18,0)</f>
        <v>0</v>
      </c>
      <c r="FM80" s="178">
        <f>IF(FM$68&gt;0,Projet!$J$18,0)</f>
        <v>0</v>
      </c>
      <c r="FN80" s="178">
        <f>IF(FN$68&gt;0,Projet!$J$18,0)</f>
        <v>0</v>
      </c>
      <c r="FO80" s="178">
        <f>IF(FO$68&gt;0,Projet!$J$18,0)</f>
        <v>0</v>
      </c>
      <c r="FP80" s="178">
        <f>IF(FP$68&gt;0,Projet!$J$18,0)</f>
        <v>0</v>
      </c>
      <c r="FQ80" s="178">
        <f>IF(FQ$68&gt;0,Projet!$J$18,0)</f>
        <v>0</v>
      </c>
      <c r="FR80" s="178">
        <f>IF(FR$68&gt;0,Projet!$J$18,0)</f>
        <v>0</v>
      </c>
      <c r="FS80" s="178">
        <f>IF(FS$68&gt;0,Projet!$J$18,0)</f>
        <v>0</v>
      </c>
      <c r="FT80" s="178">
        <f>IF(FT$68&gt;0,Projet!$J$18,0)</f>
        <v>0</v>
      </c>
      <c r="FU80" s="178">
        <f>IF(FU$68&gt;0,Projet!$J$18,0)</f>
        <v>0</v>
      </c>
      <c r="FV80" s="178">
        <f>IF(FV$68&gt;0,Projet!$J$18,0)</f>
        <v>0</v>
      </c>
      <c r="FW80" s="178">
        <f>IF(FW$68&gt;0,Projet!$J$18,0)</f>
        <v>0</v>
      </c>
      <c r="FX80" s="178">
        <f>IF(FX$68&gt;0,Projet!$J$18,0)</f>
        <v>0</v>
      </c>
      <c r="FY80" s="178">
        <f>IF(FY$68&gt;0,Projet!$J$18,0)</f>
        <v>0</v>
      </c>
      <c r="FZ80" s="178">
        <f>IF(FZ$68&gt;0,Projet!$J$18,0)</f>
        <v>0</v>
      </c>
      <c r="GA80" s="178">
        <f>IF(GA$68&gt;0,Projet!$J$18,0)</f>
        <v>0</v>
      </c>
      <c r="GB80" s="178">
        <f>IF(GB$68&gt;0,Projet!$J$18,0)</f>
        <v>0</v>
      </c>
      <c r="GC80" s="178">
        <f>IF(GC$68&gt;0,Projet!$J$18,0)</f>
        <v>0</v>
      </c>
      <c r="GD80" s="178">
        <f>IF(GD$68&gt;0,Projet!$J$18,0)</f>
        <v>0</v>
      </c>
      <c r="GE80" s="178">
        <f>IF(GE$68&gt;0,Projet!$J$18,0)</f>
        <v>0</v>
      </c>
      <c r="GF80" s="178">
        <f>IF(GF$68&gt;0,Projet!$J$18,0)</f>
        <v>0</v>
      </c>
    </row>
    <row r="81">
      <c r="A81" s="149"/>
      <c r="B81" s="149"/>
      <c r="C81" s="191">
        <v>3.0</v>
      </c>
      <c r="D81" s="20" t="s">
        <v>192</v>
      </c>
      <c r="E81" s="50" t="s">
        <v>91</v>
      </c>
      <c r="G81" s="178">
        <f t="shared" ref="G81:GF81" si="36">SUMPRODUCT(G69:G71,G78:G80)</f>
        <v>0</v>
      </c>
      <c r="H81" s="178">
        <f t="shared" si="36"/>
        <v>0</v>
      </c>
      <c r="I81" s="178">
        <f t="shared" si="36"/>
        <v>0</v>
      </c>
      <c r="J81" s="178">
        <f t="shared" si="36"/>
        <v>0</v>
      </c>
      <c r="K81" s="178">
        <f t="shared" si="36"/>
        <v>0</v>
      </c>
      <c r="L81" s="178">
        <f t="shared" si="36"/>
        <v>0</v>
      </c>
      <c r="M81" s="178">
        <f t="shared" si="36"/>
        <v>0</v>
      </c>
      <c r="N81" s="178">
        <f t="shared" si="36"/>
        <v>0</v>
      </c>
      <c r="O81" s="178">
        <f t="shared" si="36"/>
        <v>0</v>
      </c>
      <c r="P81" s="178">
        <f t="shared" si="36"/>
        <v>0</v>
      </c>
      <c r="Q81" s="178">
        <f t="shared" si="36"/>
        <v>0</v>
      </c>
      <c r="R81" s="178">
        <f t="shared" si="36"/>
        <v>0</v>
      </c>
      <c r="S81" s="178">
        <f t="shared" si="36"/>
        <v>0</v>
      </c>
      <c r="T81" s="178">
        <f t="shared" si="36"/>
        <v>0</v>
      </c>
      <c r="U81" s="178">
        <f t="shared" si="36"/>
        <v>0</v>
      </c>
      <c r="V81" s="178">
        <f t="shared" si="36"/>
        <v>0</v>
      </c>
      <c r="W81" s="178">
        <f t="shared" si="36"/>
        <v>0</v>
      </c>
      <c r="X81" s="178">
        <f t="shared" si="36"/>
        <v>0</v>
      </c>
      <c r="Y81" s="178">
        <f t="shared" si="36"/>
        <v>0</v>
      </c>
      <c r="Z81" s="178">
        <f t="shared" si="36"/>
        <v>0</v>
      </c>
      <c r="AA81" s="178">
        <f t="shared" si="36"/>
        <v>0</v>
      </c>
      <c r="AB81" s="178">
        <f t="shared" si="36"/>
        <v>0</v>
      </c>
      <c r="AC81" s="178">
        <f t="shared" si="36"/>
        <v>0</v>
      </c>
      <c r="AD81" s="178">
        <f t="shared" si="36"/>
        <v>0</v>
      </c>
      <c r="AE81" s="178">
        <f t="shared" si="36"/>
        <v>0</v>
      </c>
      <c r="AF81" s="178">
        <f t="shared" si="36"/>
        <v>0</v>
      </c>
      <c r="AG81" s="178">
        <f t="shared" si="36"/>
        <v>0</v>
      </c>
      <c r="AH81" s="178">
        <f t="shared" si="36"/>
        <v>0</v>
      </c>
      <c r="AI81" s="178">
        <f t="shared" si="36"/>
        <v>0</v>
      </c>
      <c r="AJ81" s="178">
        <f t="shared" si="36"/>
        <v>0</v>
      </c>
      <c r="AK81" s="178">
        <f t="shared" si="36"/>
        <v>0</v>
      </c>
      <c r="AL81" s="178">
        <f t="shared" si="36"/>
        <v>0</v>
      </c>
      <c r="AM81" s="178">
        <f t="shared" si="36"/>
        <v>0</v>
      </c>
      <c r="AN81" s="178">
        <f t="shared" si="36"/>
        <v>0</v>
      </c>
      <c r="AO81" s="178">
        <f t="shared" si="36"/>
        <v>0</v>
      </c>
      <c r="AP81" s="178">
        <f t="shared" si="36"/>
        <v>0</v>
      </c>
      <c r="AQ81" s="178">
        <f t="shared" si="36"/>
        <v>0</v>
      </c>
      <c r="AR81" s="178">
        <f t="shared" si="36"/>
        <v>0</v>
      </c>
      <c r="AS81" s="178">
        <f t="shared" si="36"/>
        <v>0</v>
      </c>
      <c r="AT81" s="178">
        <f t="shared" si="36"/>
        <v>0</v>
      </c>
      <c r="AU81" s="178">
        <f t="shared" si="36"/>
        <v>0</v>
      </c>
      <c r="AV81" s="178">
        <f t="shared" si="36"/>
        <v>0</v>
      </c>
      <c r="AW81" s="178">
        <f t="shared" si="36"/>
        <v>0</v>
      </c>
      <c r="AX81" s="178">
        <f t="shared" si="36"/>
        <v>0</v>
      </c>
      <c r="AY81" s="178">
        <f t="shared" si="36"/>
        <v>0</v>
      </c>
      <c r="AZ81" s="178">
        <f t="shared" si="36"/>
        <v>0</v>
      </c>
      <c r="BA81" s="178">
        <f t="shared" si="36"/>
        <v>0</v>
      </c>
      <c r="BB81" s="178">
        <f t="shared" si="36"/>
        <v>0</v>
      </c>
      <c r="BC81" s="178">
        <f t="shared" si="36"/>
        <v>0</v>
      </c>
      <c r="BD81" s="178">
        <f t="shared" si="36"/>
        <v>0</v>
      </c>
      <c r="BE81" s="178">
        <f t="shared" si="36"/>
        <v>0</v>
      </c>
      <c r="BF81" s="178">
        <f t="shared" si="36"/>
        <v>0</v>
      </c>
      <c r="BG81" s="178">
        <f t="shared" si="36"/>
        <v>0</v>
      </c>
      <c r="BH81" s="178">
        <f t="shared" si="36"/>
        <v>0</v>
      </c>
      <c r="BI81" s="178">
        <f t="shared" si="36"/>
        <v>0</v>
      </c>
      <c r="BJ81" s="178">
        <f t="shared" si="36"/>
        <v>0</v>
      </c>
      <c r="BK81" s="178">
        <f t="shared" si="36"/>
        <v>0</v>
      </c>
      <c r="BL81" s="178">
        <f t="shared" si="36"/>
        <v>0</v>
      </c>
      <c r="BM81" s="178">
        <f t="shared" si="36"/>
        <v>0</v>
      </c>
      <c r="BN81" s="178">
        <f t="shared" si="36"/>
        <v>0</v>
      </c>
      <c r="BO81" s="178">
        <f t="shared" si="36"/>
        <v>0</v>
      </c>
      <c r="BP81" s="178">
        <f t="shared" si="36"/>
        <v>0</v>
      </c>
      <c r="BQ81" s="178">
        <f t="shared" si="36"/>
        <v>0</v>
      </c>
      <c r="BR81" s="178">
        <f t="shared" si="36"/>
        <v>0</v>
      </c>
      <c r="BS81" s="178">
        <f t="shared" si="36"/>
        <v>0</v>
      </c>
      <c r="BT81" s="178">
        <f t="shared" si="36"/>
        <v>0</v>
      </c>
      <c r="BU81" s="178">
        <f t="shared" si="36"/>
        <v>0</v>
      </c>
      <c r="BV81" s="178">
        <f t="shared" si="36"/>
        <v>0</v>
      </c>
      <c r="BW81" s="178">
        <f t="shared" si="36"/>
        <v>0</v>
      </c>
      <c r="BX81" s="178">
        <f t="shared" si="36"/>
        <v>0</v>
      </c>
      <c r="BY81" s="178">
        <f t="shared" si="36"/>
        <v>0</v>
      </c>
      <c r="BZ81" s="178">
        <f t="shared" si="36"/>
        <v>0</v>
      </c>
      <c r="CA81" s="178">
        <f t="shared" si="36"/>
        <v>0</v>
      </c>
      <c r="CB81" s="178">
        <f t="shared" si="36"/>
        <v>0</v>
      </c>
      <c r="CC81" s="178">
        <f t="shared" si="36"/>
        <v>0</v>
      </c>
      <c r="CD81" s="178">
        <f t="shared" si="36"/>
        <v>0</v>
      </c>
      <c r="CE81" s="178">
        <f t="shared" si="36"/>
        <v>0</v>
      </c>
      <c r="CF81" s="178">
        <f t="shared" si="36"/>
        <v>0</v>
      </c>
      <c r="CG81" s="178">
        <f t="shared" si="36"/>
        <v>0</v>
      </c>
      <c r="CH81" s="178">
        <f t="shared" si="36"/>
        <v>0</v>
      </c>
      <c r="CI81" s="178">
        <f t="shared" si="36"/>
        <v>0</v>
      </c>
      <c r="CJ81" s="178">
        <f t="shared" si="36"/>
        <v>0</v>
      </c>
      <c r="CK81" s="178">
        <f t="shared" si="36"/>
        <v>0</v>
      </c>
      <c r="CL81" s="178">
        <f t="shared" si="36"/>
        <v>0</v>
      </c>
      <c r="CM81" s="178">
        <f t="shared" si="36"/>
        <v>0</v>
      </c>
      <c r="CN81" s="178">
        <f t="shared" si="36"/>
        <v>0</v>
      </c>
      <c r="CO81" s="178">
        <f t="shared" si="36"/>
        <v>0</v>
      </c>
      <c r="CP81" s="178">
        <f t="shared" si="36"/>
        <v>0</v>
      </c>
      <c r="CQ81" s="178">
        <f t="shared" si="36"/>
        <v>0</v>
      </c>
      <c r="CR81" s="178">
        <f t="shared" si="36"/>
        <v>0</v>
      </c>
      <c r="CS81" s="178">
        <f t="shared" si="36"/>
        <v>0</v>
      </c>
      <c r="CT81" s="178">
        <f t="shared" si="36"/>
        <v>0</v>
      </c>
      <c r="CU81" s="178">
        <f t="shared" si="36"/>
        <v>0</v>
      </c>
      <c r="CV81" s="178">
        <f t="shared" si="36"/>
        <v>0</v>
      </c>
      <c r="CW81" s="178">
        <f t="shared" si="36"/>
        <v>0</v>
      </c>
      <c r="CX81" s="178">
        <f t="shared" si="36"/>
        <v>0</v>
      </c>
      <c r="CY81" s="178">
        <f t="shared" si="36"/>
        <v>0</v>
      </c>
      <c r="CZ81" s="178">
        <f t="shared" si="36"/>
        <v>0</v>
      </c>
      <c r="DA81" s="178">
        <f t="shared" si="36"/>
        <v>0</v>
      </c>
      <c r="DB81" s="178">
        <f t="shared" si="36"/>
        <v>0</v>
      </c>
      <c r="DC81" s="178">
        <f t="shared" si="36"/>
        <v>0</v>
      </c>
      <c r="DD81" s="178">
        <f t="shared" si="36"/>
        <v>0</v>
      </c>
      <c r="DE81" s="178">
        <f t="shared" si="36"/>
        <v>0</v>
      </c>
      <c r="DF81" s="178">
        <f t="shared" si="36"/>
        <v>0</v>
      </c>
      <c r="DG81" s="178">
        <f t="shared" si="36"/>
        <v>0</v>
      </c>
      <c r="DH81" s="178">
        <f t="shared" si="36"/>
        <v>0</v>
      </c>
      <c r="DI81" s="178">
        <f t="shared" si="36"/>
        <v>0</v>
      </c>
      <c r="DJ81" s="178">
        <f t="shared" si="36"/>
        <v>0</v>
      </c>
      <c r="DK81" s="178">
        <f t="shared" si="36"/>
        <v>0</v>
      </c>
      <c r="DL81" s="178">
        <f t="shared" si="36"/>
        <v>0</v>
      </c>
      <c r="DM81" s="178">
        <f t="shared" si="36"/>
        <v>0</v>
      </c>
      <c r="DN81" s="178">
        <f t="shared" si="36"/>
        <v>0</v>
      </c>
      <c r="DO81" s="178">
        <f t="shared" si="36"/>
        <v>0</v>
      </c>
      <c r="DP81" s="178">
        <f t="shared" si="36"/>
        <v>0</v>
      </c>
      <c r="DQ81" s="178">
        <f t="shared" si="36"/>
        <v>0</v>
      </c>
      <c r="DR81" s="178">
        <f t="shared" si="36"/>
        <v>0</v>
      </c>
      <c r="DS81" s="178">
        <f t="shared" si="36"/>
        <v>0</v>
      </c>
      <c r="DT81" s="178">
        <f t="shared" si="36"/>
        <v>0</v>
      </c>
      <c r="DU81" s="178">
        <f t="shared" si="36"/>
        <v>0</v>
      </c>
      <c r="DV81" s="178">
        <f t="shared" si="36"/>
        <v>0</v>
      </c>
      <c r="DW81" s="178">
        <f t="shared" si="36"/>
        <v>0</v>
      </c>
      <c r="DX81" s="178">
        <f t="shared" si="36"/>
        <v>0</v>
      </c>
      <c r="DY81" s="178">
        <f t="shared" si="36"/>
        <v>0</v>
      </c>
      <c r="DZ81" s="178">
        <f t="shared" si="36"/>
        <v>0</v>
      </c>
      <c r="EA81" s="178">
        <f t="shared" si="36"/>
        <v>0</v>
      </c>
      <c r="EB81" s="178">
        <f t="shared" si="36"/>
        <v>0</v>
      </c>
      <c r="EC81" s="178">
        <f t="shared" si="36"/>
        <v>0</v>
      </c>
      <c r="ED81" s="178">
        <f t="shared" si="36"/>
        <v>0</v>
      </c>
      <c r="EE81" s="178">
        <f t="shared" si="36"/>
        <v>0</v>
      </c>
      <c r="EF81" s="178">
        <f t="shared" si="36"/>
        <v>0</v>
      </c>
      <c r="EG81" s="178">
        <f t="shared" si="36"/>
        <v>0</v>
      </c>
      <c r="EH81" s="178">
        <f t="shared" si="36"/>
        <v>0</v>
      </c>
      <c r="EI81" s="178">
        <f t="shared" si="36"/>
        <v>0</v>
      </c>
      <c r="EJ81" s="178">
        <f t="shared" si="36"/>
        <v>0</v>
      </c>
      <c r="EK81" s="178">
        <f t="shared" si="36"/>
        <v>0</v>
      </c>
      <c r="EL81" s="178">
        <f t="shared" si="36"/>
        <v>0</v>
      </c>
      <c r="EM81" s="178">
        <f t="shared" si="36"/>
        <v>0</v>
      </c>
      <c r="EN81" s="178">
        <f t="shared" si="36"/>
        <v>0</v>
      </c>
      <c r="EO81" s="178">
        <f t="shared" si="36"/>
        <v>0</v>
      </c>
      <c r="EP81" s="178">
        <f t="shared" si="36"/>
        <v>0</v>
      </c>
      <c r="EQ81" s="178">
        <f t="shared" si="36"/>
        <v>0</v>
      </c>
      <c r="ER81" s="178">
        <f t="shared" si="36"/>
        <v>0</v>
      </c>
      <c r="ES81" s="178">
        <f t="shared" si="36"/>
        <v>0</v>
      </c>
      <c r="ET81" s="178">
        <f t="shared" si="36"/>
        <v>0</v>
      </c>
      <c r="EU81" s="178">
        <f t="shared" si="36"/>
        <v>0</v>
      </c>
      <c r="EV81" s="178">
        <f t="shared" si="36"/>
        <v>0</v>
      </c>
      <c r="EW81" s="178">
        <f t="shared" si="36"/>
        <v>0</v>
      </c>
      <c r="EX81" s="178">
        <f t="shared" si="36"/>
        <v>0</v>
      </c>
      <c r="EY81" s="178">
        <f t="shared" si="36"/>
        <v>0</v>
      </c>
      <c r="EZ81" s="178">
        <f t="shared" si="36"/>
        <v>0</v>
      </c>
      <c r="FA81" s="178">
        <f t="shared" si="36"/>
        <v>0</v>
      </c>
      <c r="FB81" s="178">
        <f t="shared" si="36"/>
        <v>0</v>
      </c>
      <c r="FC81" s="178">
        <f t="shared" si="36"/>
        <v>0</v>
      </c>
      <c r="FD81" s="178">
        <f t="shared" si="36"/>
        <v>0</v>
      </c>
      <c r="FE81" s="178">
        <f t="shared" si="36"/>
        <v>0</v>
      </c>
      <c r="FF81" s="178">
        <f t="shared" si="36"/>
        <v>0</v>
      </c>
      <c r="FG81" s="178">
        <f t="shared" si="36"/>
        <v>0</v>
      </c>
      <c r="FH81" s="178">
        <f t="shared" si="36"/>
        <v>0</v>
      </c>
      <c r="FI81" s="178">
        <f t="shared" si="36"/>
        <v>0</v>
      </c>
      <c r="FJ81" s="178">
        <f t="shared" si="36"/>
        <v>0</v>
      </c>
      <c r="FK81" s="178">
        <f t="shared" si="36"/>
        <v>0</v>
      </c>
      <c r="FL81" s="178">
        <f t="shared" si="36"/>
        <v>0</v>
      </c>
      <c r="FM81" s="178">
        <f t="shared" si="36"/>
        <v>0</v>
      </c>
      <c r="FN81" s="178">
        <f t="shared" si="36"/>
        <v>0</v>
      </c>
      <c r="FO81" s="178">
        <f t="shared" si="36"/>
        <v>0</v>
      </c>
      <c r="FP81" s="178">
        <f t="shared" si="36"/>
        <v>0</v>
      </c>
      <c r="FQ81" s="178">
        <f t="shared" si="36"/>
        <v>0</v>
      </c>
      <c r="FR81" s="178">
        <f t="shared" si="36"/>
        <v>0</v>
      </c>
      <c r="FS81" s="178">
        <f t="shared" si="36"/>
        <v>0</v>
      </c>
      <c r="FT81" s="178">
        <f t="shared" si="36"/>
        <v>0</v>
      </c>
      <c r="FU81" s="178">
        <f t="shared" si="36"/>
        <v>0</v>
      </c>
      <c r="FV81" s="178">
        <f t="shared" si="36"/>
        <v>0</v>
      </c>
      <c r="FW81" s="178">
        <f t="shared" si="36"/>
        <v>0</v>
      </c>
      <c r="FX81" s="178">
        <f t="shared" si="36"/>
        <v>0</v>
      </c>
      <c r="FY81" s="178">
        <f t="shared" si="36"/>
        <v>0</v>
      </c>
      <c r="FZ81" s="178">
        <f t="shared" si="36"/>
        <v>0</v>
      </c>
      <c r="GA81" s="178">
        <f t="shared" si="36"/>
        <v>0</v>
      </c>
      <c r="GB81" s="178">
        <f t="shared" si="36"/>
        <v>0</v>
      </c>
      <c r="GC81" s="178">
        <f t="shared" si="36"/>
        <v>0</v>
      </c>
      <c r="GD81" s="178">
        <f t="shared" si="36"/>
        <v>0</v>
      </c>
      <c r="GE81" s="178">
        <f t="shared" si="36"/>
        <v>0</v>
      </c>
      <c r="GF81" s="178">
        <f t="shared" si="36"/>
        <v>0</v>
      </c>
    </row>
    <row r="82">
      <c r="A82" s="149"/>
      <c r="B82" s="149"/>
      <c r="C82" s="149"/>
    </row>
    <row r="83">
      <c r="A83" s="149"/>
      <c r="B83" s="149"/>
      <c r="C83" s="201">
        <v>4.0</v>
      </c>
      <c r="D83" s="104" t="s">
        <v>49</v>
      </c>
      <c r="E83" s="105" t="str">
        <f>Projet!E19</f>
        <v/>
      </c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57"/>
      <c r="BN83" s="157"/>
      <c r="BO83" s="157"/>
      <c r="BP83" s="157"/>
      <c r="BQ83" s="157"/>
      <c r="BR83" s="157"/>
      <c r="BS83" s="157"/>
      <c r="BT83" s="157"/>
      <c r="BU83" s="157"/>
      <c r="BV83" s="157"/>
      <c r="BW83" s="157"/>
      <c r="BX83" s="157"/>
      <c r="BY83" s="157"/>
      <c r="BZ83" s="157"/>
      <c r="CA83" s="157"/>
      <c r="CB83" s="157"/>
      <c r="CC83" s="157"/>
      <c r="CD83" s="157"/>
      <c r="CE83" s="157"/>
      <c r="CF83" s="157"/>
      <c r="CG83" s="157"/>
      <c r="CH83" s="157"/>
      <c r="CI83" s="157"/>
      <c r="CJ83" s="157"/>
      <c r="CK83" s="157"/>
      <c r="CL83" s="157"/>
      <c r="CM83" s="157"/>
      <c r="CN83" s="157"/>
      <c r="CO83" s="157"/>
      <c r="CP83" s="157"/>
      <c r="CQ83" s="157"/>
      <c r="CR83" s="157"/>
      <c r="CS83" s="157"/>
      <c r="CT83" s="157"/>
      <c r="CU83" s="157"/>
      <c r="CV83" s="157"/>
      <c r="CW83" s="157"/>
      <c r="CX83" s="157"/>
      <c r="CY83" s="157"/>
      <c r="CZ83" s="157"/>
      <c r="DA83" s="157"/>
      <c r="DB83" s="157"/>
      <c r="DC83" s="157"/>
      <c r="DD83" s="157"/>
      <c r="DE83" s="157"/>
      <c r="DF83" s="157"/>
      <c r="DG83" s="157"/>
      <c r="DH83" s="157"/>
      <c r="DI83" s="157"/>
      <c r="DJ83" s="157"/>
      <c r="DK83" s="157"/>
      <c r="DL83" s="157"/>
      <c r="DM83" s="157"/>
      <c r="DN83" s="157"/>
      <c r="DO83" s="157"/>
      <c r="DP83" s="157"/>
      <c r="DQ83" s="157"/>
      <c r="DR83" s="157"/>
      <c r="DS83" s="157"/>
      <c r="DT83" s="157"/>
      <c r="DU83" s="157"/>
      <c r="DV83" s="157"/>
      <c r="DW83" s="157"/>
      <c r="DX83" s="157"/>
      <c r="DY83" s="157"/>
      <c r="DZ83" s="157"/>
      <c r="EA83" s="157"/>
      <c r="EB83" s="157"/>
      <c r="EC83" s="157"/>
      <c r="ED83" s="157"/>
      <c r="EE83" s="157"/>
      <c r="EF83" s="157"/>
      <c r="EG83" s="157"/>
      <c r="EH83" s="157"/>
      <c r="EI83" s="157"/>
      <c r="EJ83" s="157"/>
      <c r="EK83" s="157"/>
      <c r="EL83" s="157"/>
      <c r="EM83" s="157"/>
      <c r="EN83" s="157"/>
      <c r="EO83" s="157"/>
      <c r="EP83" s="157"/>
      <c r="EQ83" s="157"/>
      <c r="ER83" s="157"/>
      <c r="ES83" s="157"/>
      <c r="ET83" s="157"/>
      <c r="EU83" s="157"/>
      <c r="EV83" s="157"/>
      <c r="EW83" s="157"/>
      <c r="EX83" s="157"/>
      <c r="EY83" s="157"/>
      <c r="EZ83" s="157"/>
      <c r="FA83" s="157"/>
      <c r="FB83" s="157"/>
      <c r="FC83" s="157"/>
      <c r="FD83" s="157"/>
      <c r="FE83" s="157"/>
      <c r="FF83" s="157"/>
      <c r="FG83" s="157"/>
      <c r="FH83" s="157"/>
      <c r="FI83" s="157"/>
      <c r="FJ83" s="157"/>
      <c r="FK83" s="157"/>
      <c r="FL83" s="157"/>
      <c r="FM83" s="157"/>
      <c r="FN83" s="157"/>
      <c r="FO83" s="157"/>
      <c r="FP83" s="157"/>
      <c r="FQ83" s="157"/>
      <c r="FR83" s="157"/>
      <c r="FS83" s="157"/>
      <c r="FT83" s="157"/>
      <c r="FU83" s="157"/>
      <c r="FV83" s="157"/>
      <c r="FW83" s="157"/>
      <c r="FX83" s="157"/>
      <c r="FY83" s="157"/>
      <c r="FZ83" s="157"/>
      <c r="GA83" s="157"/>
      <c r="GB83" s="157"/>
      <c r="GC83" s="157"/>
      <c r="GD83" s="157"/>
      <c r="GE83" s="157"/>
      <c r="GF83" s="158" t="s">
        <v>179</v>
      </c>
    </row>
    <row r="84">
      <c r="A84" s="149"/>
      <c r="B84" s="149"/>
      <c r="C84" s="201">
        <v>4.0</v>
      </c>
      <c r="D84" s="20" t="str">
        <f>"Proportion "&amp;D83</f>
        <v>Proportion Essence 4</v>
      </c>
      <c r="E84" s="181">
        <f>Projet!F19</f>
        <v>0</v>
      </c>
    </row>
    <row r="85">
      <c r="A85" s="149"/>
      <c r="B85" s="149"/>
      <c r="C85" s="201">
        <v>4.0</v>
      </c>
      <c r="D85" s="66" t="s">
        <v>180</v>
      </c>
      <c r="E85" s="66"/>
    </row>
    <row r="86">
      <c r="A86" s="149"/>
      <c r="B86" s="149"/>
      <c r="C86" s="201">
        <v>4.0</v>
      </c>
      <c r="D86" s="20" t="s">
        <v>177</v>
      </c>
      <c r="E86" s="50" t="s">
        <v>178</v>
      </c>
      <c r="G86" s="162"/>
      <c r="H86" s="161">
        <f t="shared" ref="H86:GF86" si="37">H87-G87+G93</f>
        <v>0</v>
      </c>
      <c r="I86" s="161">
        <f t="shared" si="37"/>
        <v>0</v>
      </c>
      <c r="J86" s="161">
        <f t="shared" si="37"/>
        <v>0</v>
      </c>
      <c r="K86" s="161">
        <f t="shared" si="37"/>
        <v>0</v>
      </c>
      <c r="L86" s="161">
        <f t="shared" si="37"/>
        <v>0</v>
      </c>
      <c r="M86" s="161">
        <f t="shared" si="37"/>
        <v>0</v>
      </c>
      <c r="N86" s="161">
        <f t="shared" si="37"/>
        <v>0</v>
      </c>
      <c r="O86" s="161">
        <f t="shared" si="37"/>
        <v>0</v>
      </c>
      <c r="P86" s="161">
        <f t="shared" si="37"/>
        <v>0</v>
      </c>
      <c r="Q86" s="161">
        <f t="shared" si="37"/>
        <v>0</v>
      </c>
      <c r="R86" s="161">
        <f t="shared" si="37"/>
        <v>0</v>
      </c>
      <c r="S86" s="161">
        <f t="shared" si="37"/>
        <v>0</v>
      </c>
      <c r="T86" s="161">
        <f t="shared" si="37"/>
        <v>0</v>
      </c>
      <c r="U86" s="161">
        <f t="shared" si="37"/>
        <v>0</v>
      </c>
      <c r="V86" s="161">
        <f t="shared" si="37"/>
        <v>0</v>
      </c>
      <c r="W86" s="161">
        <f t="shared" si="37"/>
        <v>0</v>
      </c>
      <c r="X86" s="161">
        <f t="shared" si="37"/>
        <v>0</v>
      </c>
      <c r="Y86" s="161">
        <f t="shared" si="37"/>
        <v>0</v>
      </c>
      <c r="Z86" s="161">
        <f t="shared" si="37"/>
        <v>0</v>
      </c>
      <c r="AA86" s="161">
        <f t="shared" si="37"/>
        <v>0</v>
      </c>
      <c r="AB86" s="161">
        <f t="shared" si="37"/>
        <v>0</v>
      </c>
      <c r="AC86" s="161">
        <f t="shared" si="37"/>
        <v>0</v>
      </c>
      <c r="AD86" s="161">
        <f t="shared" si="37"/>
        <v>0</v>
      </c>
      <c r="AE86" s="161">
        <f t="shared" si="37"/>
        <v>0</v>
      </c>
      <c r="AF86" s="161">
        <f t="shared" si="37"/>
        <v>0</v>
      </c>
      <c r="AG86" s="161">
        <f t="shared" si="37"/>
        <v>0</v>
      </c>
      <c r="AH86" s="161">
        <f t="shared" si="37"/>
        <v>0</v>
      </c>
      <c r="AI86" s="161">
        <f t="shared" si="37"/>
        <v>0</v>
      </c>
      <c r="AJ86" s="161">
        <f t="shared" si="37"/>
        <v>0</v>
      </c>
      <c r="AK86" s="161">
        <f t="shared" si="37"/>
        <v>0</v>
      </c>
      <c r="AL86" s="161">
        <f t="shared" si="37"/>
        <v>0</v>
      </c>
      <c r="AM86" s="161">
        <f t="shared" si="37"/>
        <v>0</v>
      </c>
      <c r="AN86" s="161">
        <f t="shared" si="37"/>
        <v>0</v>
      </c>
      <c r="AO86" s="161">
        <f t="shared" si="37"/>
        <v>0</v>
      </c>
      <c r="AP86" s="161">
        <f t="shared" si="37"/>
        <v>0</v>
      </c>
      <c r="AQ86" s="161">
        <f t="shared" si="37"/>
        <v>0</v>
      </c>
      <c r="AR86" s="161">
        <f t="shared" si="37"/>
        <v>0</v>
      </c>
      <c r="AS86" s="161">
        <f t="shared" si="37"/>
        <v>0</v>
      </c>
      <c r="AT86" s="161">
        <f t="shared" si="37"/>
        <v>0</v>
      </c>
      <c r="AU86" s="161">
        <f t="shared" si="37"/>
        <v>0</v>
      </c>
      <c r="AV86" s="161">
        <f t="shared" si="37"/>
        <v>0</v>
      </c>
      <c r="AW86" s="161">
        <f t="shared" si="37"/>
        <v>0</v>
      </c>
      <c r="AX86" s="161">
        <f t="shared" si="37"/>
        <v>0</v>
      </c>
      <c r="AY86" s="161">
        <f t="shared" si="37"/>
        <v>0</v>
      </c>
      <c r="AZ86" s="161">
        <f t="shared" si="37"/>
        <v>0</v>
      </c>
      <c r="BA86" s="161">
        <f t="shared" si="37"/>
        <v>0</v>
      </c>
      <c r="BB86" s="161">
        <f t="shared" si="37"/>
        <v>0</v>
      </c>
      <c r="BC86" s="161">
        <f t="shared" si="37"/>
        <v>0</v>
      </c>
      <c r="BD86" s="161">
        <f t="shared" si="37"/>
        <v>0</v>
      </c>
      <c r="BE86" s="161">
        <f t="shared" si="37"/>
        <v>0</v>
      </c>
      <c r="BF86" s="161">
        <f t="shared" si="37"/>
        <v>0</v>
      </c>
      <c r="BG86" s="161">
        <f t="shared" si="37"/>
        <v>0</v>
      </c>
      <c r="BH86" s="161">
        <f t="shared" si="37"/>
        <v>0</v>
      </c>
      <c r="BI86" s="161">
        <f t="shared" si="37"/>
        <v>0</v>
      </c>
      <c r="BJ86" s="161">
        <f t="shared" si="37"/>
        <v>0</v>
      </c>
      <c r="BK86" s="161">
        <f t="shared" si="37"/>
        <v>0</v>
      </c>
      <c r="BL86" s="161">
        <f t="shared" si="37"/>
        <v>0</v>
      </c>
      <c r="BM86" s="161">
        <f t="shared" si="37"/>
        <v>0</v>
      </c>
      <c r="BN86" s="161">
        <f t="shared" si="37"/>
        <v>0</v>
      </c>
      <c r="BO86" s="161">
        <f t="shared" si="37"/>
        <v>0</v>
      </c>
      <c r="BP86" s="161">
        <f t="shared" si="37"/>
        <v>0</v>
      </c>
      <c r="BQ86" s="161">
        <f t="shared" si="37"/>
        <v>0</v>
      </c>
      <c r="BR86" s="161">
        <f t="shared" si="37"/>
        <v>0</v>
      </c>
      <c r="BS86" s="161">
        <f t="shared" si="37"/>
        <v>0</v>
      </c>
      <c r="BT86" s="161">
        <f t="shared" si="37"/>
        <v>0</v>
      </c>
      <c r="BU86" s="161">
        <f t="shared" si="37"/>
        <v>0</v>
      </c>
      <c r="BV86" s="161">
        <f t="shared" si="37"/>
        <v>0</v>
      </c>
      <c r="BW86" s="161">
        <f t="shared" si="37"/>
        <v>0</v>
      </c>
      <c r="BX86" s="161">
        <f t="shared" si="37"/>
        <v>0</v>
      </c>
      <c r="BY86" s="161">
        <f t="shared" si="37"/>
        <v>0</v>
      </c>
      <c r="BZ86" s="161">
        <f t="shared" si="37"/>
        <v>0</v>
      </c>
      <c r="CA86" s="161">
        <f t="shared" si="37"/>
        <v>0</v>
      </c>
      <c r="CB86" s="161">
        <f t="shared" si="37"/>
        <v>0</v>
      </c>
      <c r="CC86" s="161">
        <f t="shared" si="37"/>
        <v>0</v>
      </c>
      <c r="CD86" s="161">
        <f t="shared" si="37"/>
        <v>0</v>
      </c>
      <c r="CE86" s="161">
        <f t="shared" si="37"/>
        <v>0</v>
      </c>
      <c r="CF86" s="161">
        <f t="shared" si="37"/>
        <v>0</v>
      </c>
      <c r="CG86" s="161">
        <f t="shared" si="37"/>
        <v>0</v>
      </c>
      <c r="CH86" s="161">
        <f t="shared" si="37"/>
        <v>0</v>
      </c>
      <c r="CI86" s="161">
        <f t="shared" si="37"/>
        <v>0</v>
      </c>
      <c r="CJ86" s="161">
        <f t="shared" si="37"/>
        <v>0</v>
      </c>
      <c r="CK86" s="161">
        <f t="shared" si="37"/>
        <v>0</v>
      </c>
      <c r="CL86" s="161">
        <f t="shared" si="37"/>
        <v>0</v>
      </c>
      <c r="CM86" s="161">
        <f t="shared" si="37"/>
        <v>0</v>
      </c>
      <c r="CN86" s="161">
        <f t="shared" si="37"/>
        <v>0</v>
      </c>
      <c r="CO86" s="161">
        <f t="shared" si="37"/>
        <v>0</v>
      </c>
      <c r="CP86" s="161">
        <f t="shared" si="37"/>
        <v>0</v>
      </c>
      <c r="CQ86" s="161">
        <f t="shared" si="37"/>
        <v>0</v>
      </c>
      <c r="CR86" s="161">
        <f t="shared" si="37"/>
        <v>0</v>
      </c>
      <c r="CS86" s="161">
        <f t="shared" si="37"/>
        <v>0</v>
      </c>
      <c r="CT86" s="161">
        <f t="shared" si="37"/>
        <v>0</v>
      </c>
      <c r="CU86" s="161">
        <f t="shared" si="37"/>
        <v>0</v>
      </c>
      <c r="CV86" s="161">
        <f t="shared" si="37"/>
        <v>0</v>
      </c>
      <c r="CW86" s="161">
        <f t="shared" si="37"/>
        <v>0</v>
      </c>
      <c r="CX86" s="161">
        <f t="shared" si="37"/>
        <v>0</v>
      </c>
      <c r="CY86" s="161">
        <f t="shared" si="37"/>
        <v>0</v>
      </c>
      <c r="CZ86" s="161">
        <f t="shared" si="37"/>
        <v>0</v>
      </c>
      <c r="DA86" s="161">
        <f t="shared" si="37"/>
        <v>0</v>
      </c>
      <c r="DB86" s="161">
        <f t="shared" si="37"/>
        <v>0</v>
      </c>
      <c r="DC86" s="161">
        <f t="shared" si="37"/>
        <v>0</v>
      </c>
      <c r="DD86" s="161">
        <f t="shared" si="37"/>
        <v>0</v>
      </c>
      <c r="DE86" s="161">
        <f t="shared" si="37"/>
        <v>0</v>
      </c>
      <c r="DF86" s="161">
        <f t="shared" si="37"/>
        <v>0</v>
      </c>
      <c r="DG86" s="161">
        <f t="shared" si="37"/>
        <v>0</v>
      </c>
      <c r="DH86" s="161">
        <f t="shared" si="37"/>
        <v>0</v>
      </c>
      <c r="DI86" s="161">
        <f t="shared" si="37"/>
        <v>0</v>
      </c>
      <c r="DJ86" s="161">
        <f t="shared" si="37"/>
        <v>0</v>
      </c>
      <c r="DK86" s="161">
        <f t="shared" si="37"/>
        <v>0</v>
      </c>
      <c r="DL86" s="161">
        <f t="shared" si="37"/>
        <v>0</v>
      </c>
      <c r="DM86" s="161">
        <f t="shared" si="37"/>
        <v>0</v>
      </c>
      <c r="DN86" s="161">
        <f t="shared" si="37"/>
        <v>0</v>
      </c>
      <c r="DO86" s="161">
        <f t="shared" si="37"/>
        <v>0</v>
      </c>
      <c r="DP86" s="161">
        <f t="shared" si="37"/>
        <v>0</v>
      </c>
      <c r="DQ86" s="161">
        <f t="shared" si="37"/>
        <v>0</v>
      </c>
      <c r="DR86" s="161">
        <f t="shared" si="37"/>
        <v>0</v>
      </c>
      <c r="DS86" s="161">
        <f t="shared" si="37"/>
        <v>0</v>
      </c>
      <c r="DT86" s="161">
        <f t="shared" si="37"/>
        <v>0</v>
      </c>
      <c r="DU86" s="161">
        <f t="shared" si="37"/>
        <v>0</v>
      </c>
      <c r="DV86" s="161">
        <f t="shared" si="37"/>
        <v>0</v>
      </c>
      <c r="DW86" s="161">
        <f t="shared" si="37"/>
        <v>0</v>
      </c>
      <c r="DX86" s="161">
        <f t="shared" si="37"/>
        <v>0</v>
      </c>
      <c r="DY86" s="161">
        <f t="shared" si="37"/>
        <v>0</v>
      </c>
      <c r="DZ86" s="161">
        <f t="shared" si="37"/>
        <v>0</v>
      </c>
      <c r="EA86" s="161">
        <f t="shared" si="37"/>
        <v>0</v>
      </c>
      <c r="EB86" s="161">
        <f t="shared" si="37"/>
        <v>0</v>
      </c>
      <c r="EC86" s="161">
        <f t="shared" si="37"/>
        <v>0</v>
      </c>
      <c r="ED86" s="161">
        <f t="shared" si="37"/>
        <v>0</v>
      </c>
      <c r="EE86" s="161">
        <f t="shared" si="37"/>
        <v>0</v>
      </c>
      <c r="EF86" s="161">
        <f t="shared" si="37"/>
        <v>0</v>
      </c>
      <c r="EG86" s="161">
        <f t="shared" si="37"/>
        <v>0</v>
      </c>
      <c r="EH86" s="161">
        <f t="shared" si="37"/>
        <v>0</v>
      </c>
      <c r="EI86" s="161">
        <f t="shared" si="37"/>
        <v>0</v>
      </c>
      <c r="EJ86" s="161">
        <f t="shared" si="37"/>
        <v>0</v>
      </c>
      <c r="EK86" s="161">
        <f t="shared" si="37"/>
        <v>0</v>
      </c>
      <c r="EL86" s="161">
        <f t="shared" si="37"/>
        <v>0</v>
      </c>
      <c r="EM86" s="161">
        <f t="shared" si="37"/>
        <v>0</v>
      </c>
      <c r="EN86" s="161">
        <f t="shared" si="37"/>
        <v>0</v>
      </c>
      <c r="EO86" s="161">
        <f t="shared" si="37"/>
        <v>0</v>
      </c>
      <c r="EP86" s="161">
        <f t="shared" si="37"/>
        <v>0</v>
      </c>
      <c r="EQ86" s="161">
        <f t="shared" si="37"/>
        <v>0</v>
      </c>
      <c r="ER86" s="161">
        <f t="shared" si="37"/>
        <v>0</v>
      </c>
      <c r="ES86" s="161">
        <f t="shared" si="37"/>
        <v>0</v>
      </c>
      <c r="ET86" s="161">
        <f t="shared" si="37"/>
        <v>0</v>
      </c>
      <c r="EU86" s="161">
        <f t="shared" si="37"/>
        <v>0</v>
      </c>
      <c r="EV86" s="161">
        <f t="shared" si="37"/>
        <v>0</v>
      </c>
      <c r="EW86" s="161">
        <f t="shared" si="37"/>
        <v>0</v>
      </c>
      <c r="EX86" s="161">
        <f t="shared" si="37"/>
        <v>0</v>
      </c>
      <c r="EY86" s="161">
        <f t="shared" si="37"/>
        <v>0</v>
      </c>
      <c r="EZ86" s="161">
        <f t="shared" si="37"/>
        <v>0</v>
      </c>
      <c r="FA86" s="161">
        <f t="shared" si="37"/>
        <v>0</v>
      </c>
      <c r="FB86" s="161">
        <f t="shared" si="37"/>
        <v>0</v>
      </c>
      <c r="FC86" s="161">
        <f t="shared" si="37"/>
        <v>0</v>
      </c>
      <c r="FD86" s="161">
        <f t="shared" si="37"/>
        <v>0</v>
      </c>
      <c r="FE86" s="161">
        <f t="shared" si="37"/>
        <v>0</v>
      </c>
      <c r="FF86" s="161">
        <f t="shared" si="37"/>
        <v>0</v>
      </c>
      <c r="FG86" s="161">
        <f t="shared" si="37"/>
        <v>0</v>
      </c>
      <c r="FH86" s="161">
        <f t="shared" si="37"/>
        <v>0</v>
      </c>
      <c r="FI86" s="161">
        <f t="shared" si="37"/>
        <v>0</v>
      </c>
      <c r="FJ86" s="161">
        <f t="shared" si="37"/>
        <v>0</v>
      </c>
      <c r="FK86" s="161">
        <f t="shared" si="37"/>
        <v>0</v>
      </c>
      <c r="FL86" s="161">
        <f t="shared" si="37"/>
        <v>0</v>
      </c>
      <c r="FM86" s="161">
        <f t="shared" si="37"/>
        <v>0</v>
      </c>
      <c r="FN86" s="161">
        <f t="shared" si="37"/>
        <v>0</v>
      </c>
      <c r="FO86" s="161">
        <f t="shared" si="37"/>
        <v>0</v>
      </c>
      <c r="FP86" s="161">
        <f t="shared" si="37"/>
        <v>0</v>
      </c>
      <c r="FQ86" s="161">
        <f t="shared" si="37"/>
        <v>0</v>
      </c>
      <c r="FR86" s="161">
        <f t="shared" si="37"/>
        <v>0</v>
      </c>
      <c r="FS86" s="161">
        <f t="shared" si="37"/>
        <v>0</v>
      </c>
      <c r="FT86" s="161">
        <f t="shared" si="37"/>
        <v>0</v>
      </c>
      <c r="FU86" s="161">
        <f t="shared" si="37"/>
        <v>0</v>
      </c>
      <c r="FV86" s="161">
        <f t="shared" si="37"/>
        <v>0</v>
      </c>
      <c r="FW86" s="161">
        <f t="shared" si="37"/>
        <v>0</v>
      </c>
      <c r="FX86" s="161">
        <f t="shared" si="37"/>
        <v>0</v>
      </c>
      <c r="FY86" s="161">
        <f t="shared" si="37"/>
        <v>0</v>
      </c>
      <c r="FZ86" s="161">
        <f t="shared" si="37"/>
        <v>0</v>
      </c>
      <c r="GA86" s="161">
        <f t="shared" si="37"/>
        <v>0</v>
      </c>
      <c r="GB86" s="161">
        <f t="shared" si="37"/>
        <v>0</v>
      </c>
      <c r="GC86" s="161">
        <f t="shared" si="37"/>
        <v>0</v>
      </c>
      <c r="GD86" s="161">
        <f t="shared" si="37"/>
        <v>0</v>
      </c>
      <c r="GE86" s="161">
        <f t="shared" si="37"/>
        <v>0</v>
      </c>
      <c r="GF86" s="161">
        <f t="shared" si="37"/>
        <v>0</v>
      </c>
    </row>
    <row r="87">
      <c r="A87" s="149"/>
      <c r="B87" s="149"/>
      <c r="C87" s="201">
        <v>4.0</v>
      </c>
      <c r="D87" s="20" t="s">
        <v>181</v>
      </c>
      <c r="E87" s="50" t="s">
        <v>176</v>
      </c>
      <c r="G87" s="155">
        <f t="shared" ref="G87:GF87" si="38">SUM(G88:G90)</f>
        <v>0</v>
      </c>
      <c r="H87" s="155">
        <f t="shared" si="38"/>
        <v>0</v>
      </c>
      <c r="I87" s="155">
        <f t="shared" si="38"/>
        <v>0</v>
      </c>
      <c r="J87" s="155">
        <f t="shared" si="38"/>
        <v>0</v>
      </c>
      <c r="K87" s="155">
        <f t="shared" si="38"/>
        <v>0</v>
      </c>
      <c r="L87" s="155">
        <f t="shared" si="38"/>
        <v>0</v>
      </c>
      <c r="M87" s="155">
        <f t="shared" si="38"/>
        <v>0</v>
      </c>
      <c r="N87" s="155">
        <f t="shared" si="38"/>
        <v>0</v>
      </c>
      <c r="O87" s="155">
        <f t="shared" si="38"/>
        <v>0</v>
      </c>
      <c r="P87" s="155">
        <f t="shared" si="38"/>
        <v>0</v>
      </c>
      <c r="Q87" s="155">
        <f t="shared" si="38"/>
        <v>0</v>
      </c>
      <c r="R87" s="155">
        <f t="shared" si="38"/>
        <v>0</v>
      </c>
      <c r="S87" s="155">
        <f t="shared" si="38"/>
        <v>0</v>
      </c>
      <c r="T87" s="155">
        <f t="shared" si="38"/>
        <v>0</v>
      </c>
      <c r="U87" s="155">
        <f t="shared" si="38"/>
        <v>0</v>
      </c>
      <c r="V87" s="155">
        <f t="shared" si="38"/>
        <v>0</v>
      </c>
      <c r="W87" s="155">
        <f t="shared" si="38"/>
        <v>0</v>
      </c>
      <c r="X87" s="155">
        <f t="shared" si="38"/>
        <v>0</v>
      </c>
      <c r="Y87" s="155">
        <f t="shared" si="38"/>
        <v>0</v>
      </c>
      <c r="Z87" s="155">
        <f t="shared" si="38"/>
        <v>0</v>
      </c>
      <c r="AA87" s="155">
        <f t="shared" si="38"/>
        <v>0</v>
      </c>
      <c r="AB87" s="155">
        <f t="shared" si="38"/>
        <v>0</v>
      </c>
      <c r="AC87" s="155">
        <f t="shared" si="38"/>
        <v>0</v>
      </c>
      <c r="AD87" s="155">
        <f t="shared" si="38"/>
        <v>0</v>
      </c>
      <c r="AE87" s="155">
        <f t="shared" si="38"/>
        <v>0</v>
      </c>
      <c r="AF87" s="155">
        <f t="shared" si="38"/>
        <v>0</v>
      </c>
      <c r="AG87" s="155">
        <f t="shared" si="38"/>
        <v>0</v>
      </c>
      <c r="AH87" s="155">
        <f t="shared" si="38"/>
        <v>0</v>
      </c>
      <c r="AI87" s="155">
        <f t="shared" si="38"/>
        <v>0</v>
      </c>
      <c r="AJ87" s="155">
        <f t="shared" si="38"/>
        <v>0</v>
      </c>
      <c r="AK87" s="155">
        <f t="shared" si="38"/>
        <v>0</v>
      </c>
      <c r="AL87" s="155">
        <f t="shared" si="38"/>
        <v>0</v>
      </c>
      <c r="AM87" s="155">
        <f t="shared" si="38"/>
        <v>0</v>
      </c>
      <c r="AN87" s="155">
        <f t="shared" si="38"/>
        <v>0</v>
      </c>
      <c r="AO87" s="155">
        <f t="shared" si="38"/>
        <v>0</v>
      </c>
      <c r="AP87" s="155">
        <f t="shared" si="38"/>
        <v>0</v>
      </c>
      <c r="AQ87" s="155">
        <f t="shared" si="38"/>
        <v>0</v>
      </c>
      <c r="AR87" s="155">
        <f t="shared" si="38"/>
        <v>0</v>
      </c>
      <c r="AS87" s="155">
        <f t="shared" si="38"/>
        <v>0</v>
      </c>
      <c r="AT87" s="155">
        <f t="shared" si="38"/>
        <v>0</v>
      </c>
      <c r="AU87" s="155">
        <f t="shared" si="38"/>
        <v>0</v>
      </c>
      <c r="AV87" s="155">
        <f t="shared" si="38"/>
        <v>0</v>
      </c>
      <c r="AW87" s="155">
        <f t="shared" si="38"/>
        <v>0</v>
      </c>
      <c r="AX87" s="155">
        <f t="shared" si="38"/>
        <v>0</v>
      </c>
      <c r="AY87" s="155">
        <f t="shared" si="38"/>
        <v>0</v>
      </c>
      <c r="AZ87" s="155">
        <f t="shared" si="38"/>
        <v>0</v>
      </c>
      <c r="BA87" s="155">
        <f t="shared" si="38"/>
        <v>0</v>
      </c>
      <c r="BB87" s="155">
        <f t="shared" si="38"/>
        <v>0</v>
      </c>
      <c r="BC87" s="155">
        <f t="shared" si="38"/>
        <v>0</v>
      </c>
      <c r="BD87" s="155">
        <f t="shared" si="38"/>
        <v>0</v>
      </c>
      <c r="BE87" s="155">
        <f t="shared" si="38"/>
        <v>0</v>
      </c>
      <c r="BF87" s="155">
        <f t="shared" si="38"/>
        <v>0</v>
      </c>
      <c r="BG87" s="155">
        <f t="shared" si="38"/>
        <v>0</v>
      </c>
      <c r="BH87" s="155">
        <f t="shared" si="38"/>
        <v>0</v>
      </c>
      <c r="BI87" s="155">
        <f t="shared" si="38"/>
        <v>0</v>
      </c>
      <c r="BJ87" s="155">
        <f t="shared" si="38"/>
        <v>0</v>
      </c>
      <c r="BK87" s="155">
        <f t="shared" si="38"/>
        <v>0</v>
      </c>
      <c r="BL87" s="155">
        <f t="shared" si="38"/>
        <v>0</v>
      </c>
      <c r="BM87" s="155">
        <f t="shared" si="38"/>
        <v>0</v>
      </c>
      <c r="BN87" s="155">
        <f t="shared" si="38"/>
        <v>0</v>
      </c>
      <c r="BO87" s="155">
        <f t="shared" si="38"/>
        <v>0</v>
      </c>
      <c r="BP87" s="155">
        <f t="shared" si="38"/>
        <v>0</v>
      </c>
      <c r="BQ87" s="155">
        <f t="shared" si="38"/>
        <v>0</v>
      </c>
      <c r="BR87" s="155">
        <f t="shared" si="38"/>
        <v>0</v>
      </c>
      <c r="BS87" s="155">
        <f t="shared" si="38"/>
        <v>0</v>
      </c>
      <c r="BT87" s="155">
        <f t="shared" si="38"/>
        <v>0</v>
      </c>
      <c r="BU87" s="155">
        <f t="shared" si="38"/>
        <v>0</v>
      </c>
      <c r="BV87" s="155">
        <f t="shared" si="38"/>
        <v>0</v>
      </c>
      <c r="BW87" s="155">
        <f t="shared" si="38"/>
        <v>0</v>
      </c>
      <c r="BX87" s="155">
        <f t="shared" si="38"/>
        <v>0</v>
      </c>
      <c r="BY87" s="155">
        <f t="shared" si="38"/>
        <v>0</v>
      </c>
      <c r="BZ87" s="155">
        <f t="shared" si="38"/>
        <v>0</v>
      </c>
      <c r="CA87" s="155">
        <f t="shared" si="38"/>
        <v>0</v>
      </c>
      <c r="CB87" s="155">
        <f t="shared" si="38"/>
        <v>0</v>
      </c>
      <c r="CC87" s="155">
        <f t="shared" si="38"/>
        <v>0</v>
      </c>
      <c r="CD87" s="155">
        <f t="shared" si="38"/>
        <v>0</v>
      </c>
      <c r="CE87" s="155">
        <f t="shared" si="38"/>
        <v>0</v>
      </c>
      <c r="CF87" s="155">
        <f t="shared" si="38"/>
        <v>0</v>
      </c>
      <c r="CG87" s="155">
        <f t="shared" si="38"/>
        <v>0</v>
      </c>
      <c r="CH87" s="155">
        <f t="shared" si="38"/>
        <v>0</v>
      </c>
      <c r="CI87" s="155">
        <f t="shared" si="38"/>
        <v>0</v>
      </c>
      <c r="CJ87" s="155">
        <f t="shared" si="38"/>
        <v>0</v>
      </c>
      <c r="CK87" s="155">
        <f t="shared" si="38"/>
        <v>0</v>
      </c>
      <c r="CL87" s="155">
        <f t="shared" si="38"/>
        <v>0</v>
      </c>
      <c r="CM87" s="155">
        <f t="shared" si="38"/>
        <v>0</v>
      </c>
      <c r="CN87" s="155">
        <f t="shared" si="38"/>
        <v>0</v>
      </c>
      <c r="CO87" s="155">
        <f t="shared" si="38"/>
        <v>0</v>
      </c>
      <c r="CP87" s="155">
        <f t="shared" si="38"/>
        <v>0</v>
      </c>
      <c r="CQ87" s="155">
        <f t="shared" si="38"/>
        <v>0</v>
      </c>
      <c r="CR87" s="155">
        <f t="shared" si="38"/>
        <v>0</v>
      </c>
      <c r="CS87" s="155">
        <f t="shared" si="38"/>
        <v>0</v>
      </c>
      <c r="CT87" s="155">
        <f t="shared" si="38"/>
        <v>0</v>
      </c>
      <c r="CU87" s="155">
        <f t="shared" si="38"/>
        <v>0</v>
      </c>
      <c r="CV87" s="155">
        <f t="shared" si="38"/>
        <v>0</v>
      </c>
      <c r="CW87" s="155">
        <f t="shared" si="38"/>
        <v>0</v>
      </c>
      <c r="CX87" s="155">
        <f t="shared" si="38"/>
        <v>0</v>
      </c>
      <c r="CY87" s="155">
        <f t="shared" si="38"/>
        <v>0</v>
      </c>
      <c r="CZ87" s="155">
        <f t="shared" si="38"/>
        <v>0</v>
      </c>
      <c r="DA87" s="155">
        <f t="shared" si="38"/>
        <v>0</v>
      </c>
      <c r="DB87" s="155">
        <f t="shared" si="38"/>
        <v>0</v>
      </c>
      <c r="DC87" s="155">
        <f t="shared" si="38"/>
        <v>0</v>
      </c>
      <c r="DD87" s="155">
        <f t="shared" si="38"/>
        <v>0</v>
      </c>
      <c r="DE87" s="155">
        <f t="shared" si="38"/>
        <v>0</v>
      </c>
      <c r="DF87" s="155">
        <f t="shared" si="38"/>
        <v>0</v>
      </c>
      <c r="DG87" s="155">
        <f t="shared" si="38"/>
        <v>0</v>
      </c>
      <c r="DH87" s="155">
        <f t="shared" si="38"/>
        <v>0</v>
      </c>
      <c r="DI87" s="155">
        <f t="shared" si="38"/>
        <v>0</v>
      </c>
      <c r="DJ87" s="155">
        <f t="shared" si="38"/>
        <v>0</v>
      </c>
      <c r="DK87" s="155">
        <f t="shared" si="38"/>
        <v>0</v>
      </c>
      <c r="DL87" s="155">
        <f t="shared" si="38"/>
        <v>0</v>
      </c>
      <c r="DM87" s="155">
        <f t="shared" si="38"/>
        <v>0</v>
      </c>
      <c r="DN87" s="155">
        <f t="shared" si="38"/>
        <v>0</v>
      </c>
      <c r="DO87" s="155">
        <f t="shared" si="38"/>
        <v>0</v>
      </c>
      <c r="DP87" s="155">
        <f t="shared" si="38"/>
        <v>0</v>
      </c>
      <c r="DQ87" s="155">
        <f t="shared" si="38"/>
        <v>0</v>
      </c>
      <c r="DR87" s="155">
        <f t="shared" si="38"/>
        <v>0</v>
      </c>
      <c r="DS87" s="155">
        <f t="shared" si="38"/>
        <v>0</v>
      </c>
      <c r="DT87" s="155">
        <f t="shared" si="38"/>
        <v>0</v>
      </c>
      <c r="DU87" s="155">
        <f t="shared" si="38"/>
        <v>0</v>
      </c>
      <c r="DV87" s="155">
        <f t="shared" si="38"/>
        <v>0</v>
      </c>
      <c r="DW87" s="155">
        <f t="shared" si="38"/>
        <v>0</v>
      </c>
      <c r="DX87" s="155">
        <f t="shared" si="38"/>
        <v>0</v>
      </c>
      <c r="DY87" s="155">
        <f t="shared" si="38"/>
        <v>0</v>
      </c>
      <c r="DZ87" s="155">
        <f t="shared" si="38"/>
        <v>0</v>
      </c>
      <c r="EA87" s="155">
        <f t="shared" si="38"/>
        <v>0</v>
      </c>
      <c r="EB87" s="155">
        <f t="shared" si="38"/>
        <v>0</v>
      </c>
      <c r="EC87" s="155">
        <f t="shared" si="38"/>
        <v>0</v>
      </c>
      <c r="ED87" s="155">
        <f t="shared" si="38"/>
        <v>0</v>
      </c>
      <c r="EE87" s="155">
        <f t="shared" si="38"/>
        <v>0</v>
      </c>
      <c r="EF87" s="155">
        <f t="shared" si="38"/>
        <v>0</v>
      </c>
      <c r="EG87" s="155">
        <f t="shared" si="38"/>
        <v>0</v>
      </c>
      <c r="EH87" s="155">
        <f t="shared" si="38"/>
        <v>0</v>
      </c>
      <c r="EI87" s="155">
        <f t="shared" si="38"/>
        <v>0</v>
      </c>
      <c r="EJ87" s="155">
        <f t="shared" si="38"/>
        <v>0</v>
      </c>
      <c r="EK87" s="155">
        <f t="shared" si="38"/>
        <v>0</v>
      </c>
      <c r="EL87" s="155">
        <f t="shared" si="38"/>
        <v>0</v>
      </c>
      <c r="EM87" s="155">
        <f t="shared" si="38"/>
        <v>0</v>
      </c>
      <c r="EN87" s="155">
        <f t="shared" si="38"/>
        <v>0</v>
      </c>
      <c r="EO87" s="155">
        <f t="shared" si="38"/>
        <v>0</v>
      </c>
      <c r="EP87" s="155">
        <f t="shared" si="38"/>
        <v>0</v>
      </c>
      <c r="EQ87" s="155">
        <f t="shared" si="38"/>
        <v>0</v>
      </c>
      <c r="ER87" s="155">
        <f t="shared" si="38"/>
        <v>0</v>
      </c>
      <c r="ES87" s="155">
        <f t="shared" si="38"/>
        <v>0</v>
      </c>
      <c r="ET87" s="155">
        <f t="shared" si="38"/>
        <v>0</v>
      </c>
      <c r="EU87" s="155">
        <f t="shared" si="38"/>
        <v>0</v>
      </c>
      <c r="EV87" s="155">
        <f t="shared" si="38"/>
        <v>0</v>
      </c>
      <c r="EW87" s="155">
        <f t="shared" si="38"/>
        <v>0</v>
      </c>
      <c r="EX87" s="155">
        <f t="shared" si="38"/>
        <v>0</v>
      </c>
      <c r="EY87" s="155">
        <f t="shared" si="38"/>
        <v>0</v>
      </c>
      <c r="EZ87" s="155">
        <f t="shared" si="38"/>
        <v>0</v>
      </c>
      <c r="FA87" s="155">
        <f t="shared" si="38"/>
        <v>0</v>
      </c>
      <c r="FB87" s="155">
        <f t="shared" si="38"/>
        <v>0</v>
      </c>
      <c r="FC87" s="155">
        <f t="shared" si="38"/>
        <v>0</v>
      </c>
      <c r="FD87" s="155">
        <f t="shared" si="38"/>
        <v>0</v>
      </c>
      <c r="FE87" s="155">
        <f t="shared" si="38"/>
        <v>0</v>
      </c>
      <c r="FF87" s="155">
        <f t="shared" si="38"/>
        <v>0</v>
      </c>
      <c r="FG87" s="155">
        <f t="shared" si="38"/>
        <v>0</v>
      </c>
      <c r="FH87" s="155">
        <f t="shared" si="38"/>
        <v>0</v>
      </c>
      <c r="FI87" s="155">
        <f t="shared" si="38"/>
        <v>0</v>
      </c>
      <c r="FJ87" s="155">
        <f t="shared" si="38"/>
        <v>0</v>
      </c>
      <c r="FK87" s="155">
        <f t="shared" si="38"/>
        <v>0</v>
      </c>
      <c r="FL87" s="155">
        <f t="shared" si="38"/>
        <v>0</v>
      </c>
      <c r="FM87" s="155">
        <f t="shared" si="38"/>
        <v>0</v>
      </c>
      <c r="FN87" s="155">
        <f t="shared" si="38"/>
        <v>0</v>
      </c>
      <c r="FO87" s="155">
        <f t="shared" si="38"/>
        <v>0</v>
      </c>
      <c r="FP87" s="155">
        <f t="shared" si="38"/>
        <v>0</v>
      </c>
      <c r="FQ87" s="155">
        <f t="shared" si="38"/>
        <v>0</v>
      </c>
      <c r="FR87" s="155">
        <f t="shared" si="38"/>
        <v>0</v>
      </c>
      <c r="FS87" s="155">
        <f t="shared" si="38"/>
        <v>0</v>
      </c>
      <c r="FT87" s="155">
        <f t="shared" si="38"/>
        <v>0</v>
      </c>
      <c r="FU87" s="155">
        <f t="shared" si="38"/>
        <v>0</v>
      </c>
      <c r="FV87" s="155">
        <f t="shared" si="38"/>
        <v>0</v>
      </c>
      <c r="FW87" s="155">
        <f t="shared" si="38"/>
        <v>0</v>
      </c>
      <c r="FX87" s="155">
        <f t="shared" si="38"/>
        <v>0</v>
      </c>
      <c r="FY87" s="155">
        <f t="shared" si="38"/>
        <v>0</v>
      </c>
      <c r="FZ87" s="155">
        <f t="shared" si="38"/>
        <v>0</v>
      </c>
      <c r="GA87" s="155">
        <f t="shared" si="38"/>
        <v>0</v>
      </c>
      <c r="GB87" s="155">
        <f t="shared" si="38"/>
        <v>0</v>
      </c>
      <c r="GC87" s="155">
        <f t="shared" si="38"/>
        <v>0</v>
      </c>
      <c r="GD87" s="155">
        <f t="shared" si="38"/>
        <v>0</v>
      </c>
      <c r="GE87" s="155">
        <f t="shared" si="38"/>
        <v>0</v>
      </c>
      <c r="GF87" s="155">
        <f t="shared" si="38"/>
        <v>0</v>
      </c>
    </row>
    <row r="88">
      <c r="A88" s="149"/>
      <c r="B88" s="149"/>
      <c r="C88" s="201">
        <v>4.0</v>
      </c>
      <c r="D88" s="20" t="s">
        <v>182</v>
      </c>
      <c r="E88" s="50" t="s">
        <v>176</v>
      </c>
      <c r="G88" s="192">
        <v>0.0</v>
      </c>
      <c r="H88" s="193">
        <v>0.0</v>
      </c>
      <c r="I88" s="193">
        <v>0.0</v>
      </c>
      <c r="J88" s="193">
        <v>0.0</v>
      </c>
      <c r="K88" s="193">
        <v>0.0</v>
      </c>
      <c r="L88" s="193">
        <v>0.0</v>
      </c>
      <c r="M88" s="193">
        <v>0.0</v>
      </c>
      <c r="N88" s="193">
        <v>0.0</v>
      </c>
      <c r="O88" s="193">
        <v>0.0</v>
      </c>
      <c r="P88" s="193">
        <v>0.0</v>
      </c>
      <c r="Q88" s="193">
        <v>0.0</v>
      </c>
      <c r="R88" s="193">
        <v>0.0</v>
      </c>
      <c r="S88" s="193">
        <v>0.0</v>
      </c>
      <c r="T88" s="193">
        <v>0.0</v>
      </c>
      <c r="U88" s="193">
        <v>0.0</v>
      </c>
      <c r="V88" s="193">
        <v>0.0</v>
      </c>
      <c r="W88" s="193">
        <v>0.0</v>
      </c>
      <c r="X88" s="193">
        <v>0.0</v>
      </c>
      <c r="Y88" s="193">
        <v>0.0</v>
      </c>
      <c r="Z88" s="193">
        <v>0.0</v>
      </c>
      <c r="AA88" s="193">
        <v>0.0</v>
      </c>
      <c r="AB88" s="193">
        <v>0.0</v>
      </c>
      <c r="AC88" s="193">
        <v>0.0</v>
      </c>
      <c r="AD88" s="193">
        <v>0.0</v>
      </c>
      <c r="AE88" s="193">
        <v>0.0</v>
      </c>
      <c r="AF88" s="193">
        <v>0.0</v>
      </c>
      <c r="AG88" s="193">
        <v>0.0</v>
      </c>
      <c r="AH88" s="193">
        <v>0.0</v>
      </c>
      <c r="AI88" s="193">
        <v>0.0</v>
      </c>
      <c r="AJ88" s="193">
        <v>0.0</v>
      </c>
      <c r="AK88" s="193">
        <v>0.0</v>
      </c>
      <c r="AL88" s="193">
        <v>0.0</v>
      </c>
      <c r="AM88" s="193">
        <v>0.0</v>
      </c>
      <c r="AN88" s="193">
        <v>0.0</v>
      </c>
      <c r="AO88" s="193">
        <v>0.0</v>
      </c>
      <c r="AP88" s="193">
        <v>0.0</v>
      </c>
      <c r="AQ88" s="193">
        <v>0.0</v>
      </c>
      <c r="AR88" s="193">
        <v>0.0</v>
      </c>
      <c r="AS88" s="193">
        <v>0.0</v>
      </c>
      <c r="AT88" s="193">
        <v>0.0</v>
      </c>
      <c r="AU88" s="193">
        <v>0.0</v>
      </c>
      <c r="AV88" s="193">
        <v>0.0</v>
      </c>
      <c r="AW88" s="193">
        <v>0.0</v>
      </c>
      <c r="AX88" s="193">
        <v>0.0</v>
      </c>
      <c r="AY88" s="193">
        <v>0.0</v>
      </c>
      <c r="AZ88" s="193">
        <v>0.0</v>
      </c>
      <c r="BA88" s="193">
        <v>0.0</v>
      </c>
      <c r="BB88" s="193">
        <v>0.0</v>
      </c>
      <c r="BC88" s="193">
        <v>0.0</v>
      </c>
      <c r="BD88" s="193">
        <v>0.0</v>
      </c>
      <c r="BE88" s="193">
        <v>0.0</v>
      </c>
      <c r="BF88" s="193">
        <v>0.0</v>
      </c>
      <c r="BG88" s="193">
        <v>0.0</v>
      </c>
      <c r="BH88" s="193">
        <v>0.0</v>
      </c>
      <c r="BI88" s="193">
        <v>0.0</v>
      </c>
      <c r="BJ88" s="193">
        <v>0.0</v>
      </c>
      <c r="BK88" s="193">
        <v>0.0</v>
      </c>
      <c r="BL88" s="193">
        <v>0.0</v>
      </c>
      <c r="BM88" s="193">
        <v>0.0</v>
      </c>
      <c r="BN88" s="193">
        <v>0.0</v>
      </c>
      <c r="BO88" s="193">
        <v>0.0</v>
      </c>
      <c r="BP88" s="193">
        <v>0.0</v>
      </c>
      <c r="BQ88" s="193">
        <v>0.0</v>
      </c>
      <c r="BR88" s="193">
        <v>0.0</v>
      </c>
      <c r="BS88" s="193">
        <v>0.0</v>
      </c>
      <c r="BT88" s="193">
        <v>0.0</v>
      </c>
      <c r="BU88" s="193">
        <v>0.0</v>
      </c>
      <c r="BV88" s="193">
        <v>0.0</v>
      </c>
      <c r="BW88" s="193">
        <v>0.0</v>
      </c>
      <c r="BX88" s="193">
        <v>0.0</v>
      </c>
      <c r="BY88" s="193">
        <v>0.0</v>
      </c>
      <c r="BZ88" s="193">
        <v>0.0</v>
      </c>
      <c r="CA88" s="193">
        <v>0.0</v>
      </c>
      <c r="CB88" s="193">
        <v>0.0</v>
      </c>
      <c r="CC88" s="193">
        <v>0.0</v>
      </c>
      <c r="CD88" s="193">
        <v>0.0</v>
      </c>
      <c r="CE88" s="193">
        <v>0.0</v>
      </c>
      <c r="CF88" s="193">
        <v>0.0</v>
      </c>
      <c r="CG88" s="193">
        <v>0.0</v>
      </c>
      <c r="CH88" s="193">
        <v>0.0</v>
      </c>
      <c r="CI88" s="193">
        <v>0.0</v>
      </c>
      <c r="CJ88" s="193">
        <v>0.0</v>
      </c>
      <c r="CK88" s="193">
        <v>0.0</v>
      </c>
      <c r="CL88" s="193">
        <v>0.0</v>
      </c>
      <c r="CM88" s="193">
        <v>0.0</v>
      </c>
      <c r="CN88" s="193">
        <v>0.0</v>
      </c>
      <c r="CO88" s="193">
        <v>0.0</v>
      </c>
      <c r="CP88" s="193">
        <v>0.0</v>
      </c>
      <c r="CQ88" s="193">
        <v>0.0</v>
      </c>
      <c r="CR88" s="193">
        <v>0.0</v>
      </c>
      <c r="CS88" s="193">
        <v>0.0</v>
      </c>
      <c r="CT88" s="193">
        <v>0.0</v>
      </c>
      <c r="CU88" s="193">
        <v>0.0</v>
      </c>
      <c r="CV88" s="193">
        <v>0.0</v>
      </c>
      <c r="CW88" s="193">
        <v>0.0</v>
      </c>
      <c r="CX88" s="193">
        <v>0.0</v>
      </c>
      <c r="CY88" s="193">
        <v>0.0</v>
      </c>
      <c r="CZ88" s="193">
        <v>0.0</v>
      </c>
      <c r="DA88" s="193">
        <v>0.0</v>
      </c>
      <c r="DB88" s="193">
        <v>0.0</v>
      </c>
      <c r="DC88" s="193">
        <v>0.0</v>
      </c>
      <c r="DD88" s="193">
        <v>0.0</v>
      </c>
      <c r="DE88" s="193">
        <v>0.0</v>
      </c>
      <c r="DF88" s="193">
        <v>0.0</v>
      </c>
      <c r="DG88" s="193">
        <v>0.0</v>
      </c>
      <c r="DH88" s="193">
        <v>0.0</v>
      </c>
      <c r="DI88" s="193">
        <v>0.0</v>
      </c>
      <c r="DJ88" s="193">
        <v>0.0</v>
      </c>
      <c r="DK88" s="193">
        <v>0.0</v>
      </c>
      <c r="DL88" s="193">
        <v>0.0</v>
      </c>
      <c r="DM88" s="193">
        <v>0.0</v>
      </c>
      <c r="DN88" s="193">
        <v>0.0</v>
      </c>
      <c r="DO88" s="193">
        <v>0.0</v>
      </c>
      <c r="DP88" s="193">
        <v>0.0</v>
      </c>
      <c r="DQ88" s="193">
        <v>0.0</v>
      </c>
      <c r="DR88" s="193">
        <v>0.0</v>
      </c>
      <c r="DS88" s="193">
        <v>0.0</v>
      </c>
      <c r="DT88" s="193">
        <v>0.0</v>
      </c>
      <c r="DU88" s="193">
        <v>0.0</v>
      </c>
      <c r="DV88" s="193">
        <v>0.0</v>
      </c>
      <c r="DW88" s="193">
        <v>0.0</v>
      </c>
      <c r="DX88" s="193">
        <v>0.0</v>
      </c>
      <c r="DY88" s="193">
        <v>0.0</v>
      </c>
      <c r="DZ88" s="193">
        <v>0.0</v>
      </c>
      <c r="EA88" s="193">
        <v>0.0</v>
      </c>
      <c r="EB88" s="193">
        <v>0.0</v>
      </c>
      <c r="EC88" s="193">
        <v>0.0</v>
      </c>
      <c r="ED88" s="193">
        <v>0.0</v>
      </c>
      <c r="EE88" s="193">
        <v>0.0</v>
      </c>
      <c r="EF88" s="193">
        <v>0.0</v>
      </c>
      <c r="EG88" s="193">
        <v>0.0</v>
      </c>
      <c r="EH88" s="193">
        <v>0.0</v>
      </c>
      <c r="EI88" s="193">
        <v>0.0</v>
      </c>
      <c r="EJ88" s="193">
        <v>0.0</v>
      </c>
      <c r="EK88" s="193">
        <v>0.0</v>
      </c>
      <c r="EL88" s="193">
        <v>0.0</v>
      </c>
      <c r="EM88" s="193">
        <v>0.0</v>
      </c>
      <c r="EN88" s="193">
        <v>0.0</v>
      </c>
      <c r="EO88" s="193">
        <v>0.0</v>
      </c>
      <c r="EP88" s="193">
        <v>0.0</v>
      </c>
      <c r="EQ88" s="193">
        <v>0.0</v>
      </c>
      <c r="ER88" s="193">
        <v>0.0</v>
      </c>
      <c r="ES88" s="193">
        <v>0.0</v>
      </c>
      <c r="ET88" s="193">
        <v>0.0</v>
      </c>
      <c r="EU88" s="193">
        <v>0.0</v>
      </c>
      <c r="EV88" s="193">
        <v>0.0</v>
      </c>
      <c r="EW88" s="193">
        <v>0.0</v>
      </c>
      <c r="EX88" s="193">
        <v>0.0</v>
      </c>
      <c r="EY88" s="193">
        <v>0.0</v>
      </c>
      <c r="EZ88" s="193">
        <v>0.0</v>
      </c>
      <c r="FA88" s="193">
        <v>0.0</v>
      </c>
      <c r="FB88" s="193">
        <v>0.0</v>
      </c>
      <c r="FC88" s="193">
        <v>0.0</v>
      </c>
      <c r="FD88" s="193">
        <v>0.0</v>
      </c>
      <c r="FE88" s="193">
        <v>0.0</v>
      </c>
      <c r="FF88" s="193">
        <v>0.0</v>
      </c>
      <c r="FG88" s="193">
        <v>0.0</v>
      </c>
      <c r="FH88" s="193">
        <v>0.0</v>
      </c>
      <c r="FI88" s="193">
        <v>0.0</v>
      </c>
      <c r="FJ88" s="193">
        <v>0.0</v>
      </c>
      <c r="FK88" s="193">
        <v>0.0</v>
      </c>
      <c r="FL88" s="193">
        <v>0.0</v>
      </c>
      <c r="FM88" s="193">
        <v>0.0</v>
      </c>
      <c r="FN88" s="193">
        <v>0.0</v>
      </c>
      <c r="FO88" s="193">
        <v>0.0</v>
      </c>
      <c r="FP88" s="193">
        <v>0.0</v>
      </c>
      <c r="FQ88" s="193">
        <v>0.0</v>
      </c>
      <c r="FR88" s="193">
        <v>0.0</v>
      </c>
      <c r="FS88" s="193">
        <v>0.0</v>
      </c>
      <c r="FT88" s="193">
        <v>0.0</v>
      </c>
      <c r="FU88" s="193">
        <v>0.0</v>
      </c>
      <c r="FV88" s="193">
        <v>0.0</v>
      </c>
      <c r="FW88" s="193">
        <v>0.0</v>
      </c>
      <c r="FX88" s="193">
        <v>0.0</v>
      </c>
      <c r="FY88" s="193">
        <v>0.0</v>
      </c>
      <c r="FZ88" s="193">
        <v>0.0</v>
      </c>
      <c r="GA88" s="193">
        <v>0.0</v>
      </c>
      <c r="GB88" s="193">
        <v>0.0</v>
      </c>
      <c r="GC88" s="193">
        <v>0.0</v>
      </c>
      <c r="GD88" s="193">
        <v>0.0</v>
      </c>
      <c r="GE88" s="193">
        <v>0.0</v>
      </c>
      <c r="GF88" s="194">
        <v>0.0</v>
      </c>
    </row>
    <row r="89">
      <c r="A89" s="149"/>
      <c r="B89" s="149"/>
      <c r="C89" s="201">
        <v>4.0</v>
      </c>
      <c r="D89" s="20" t="s">
        <v>183</v>
      </c>
      <c r="E89" s="50" t="s">
        <v>176</v>
      </c>
      <c r="G89" s="195">
        <v>0.0</v>
      </c>
      <c r="H89" s="196">
        <v>0.0</v>
      </c>
      <c r="I89" s="196">
        <v>0.0</v>
      </c>
      <c r="J89" s="196">
        <v>0.0</v>
      </c>
      <c r="K89" s="196">
        <v>0.0</v>
      </c>
      <c r="L89" s="196">
        <v>0.0</v>
      </c>
      <c r="M89" s="196">
        <v>0.0</v>
      </c>
      <c r="N89" s="196">
        <v>0.0</v>
      </c>
      <c r="O89" s="196">
        <v>0.0</v>
      </c>
      <c r="P89" s="196">
        <v>0.0</v>
      </c>
      <c r="Q89" s="196">
        <v>0.0</v>
      </c>
      <c r="R89" s="196">
        <v>0.0</v>
      </c>
      <c r="S89" s="196">
        <v>0.0</v>
      </c>
      <c r="T89" s="196">
        <v>0.0</v>
      </c>
      <c r="U89" s="196">
        <v>0.0</v>
      </c>
      <c r="V89" s="196">
        <v>0.0</v>
      </c>
      <c r="W89" s="196">
        <v>0.0</v>
      </c>
      <c r="X89" s="196">
        <v>0.0</v>
      </c>
      <c r="Y89" s="196">
        <v>0.0</v>
      </c>
      <c r="Z89" s="196">
        <v>0.0</v>
      </c>
      <c r="AA89" s="196">
        <v>0.0</v>
      </c>
      <c r="AB89" s="196">
        <v>0.0</v>
      </c>
      <c r="AC89" s="196">
        <v>0.0</v>
      </c>
      <c r="AD89" s="196">
        <v>0.0</v>
      </c>
      <c r="AE89" s="196">
        <v>0.0</v>
      </c>
      <c r="AF89" s="196">
        <v>0.0</v>
      </c>
      <c r="AG89" s="196">
        <v>0.0</v>
      </c>
      <c r="AH89" s="196">
        <v>0.0</v>
      </c>
      <c r="AI89" s="196">
        <v>0.0</v>
      </c>
      <c r="AJ89" s="196">
        <v>0.0</v>
      </c>
      <c r="AK89" s="196">
        <v>0.0</v>
      </c>
      <c r="AL89" s="196">
        <v>0.0</v>
      </c>
      <c r="AM89" s="196">
        <v>0.0</v>
      </c>
      <c r="AN89" s="196">
        <v>0.0</v>
      </c>
      <c r="AO89" s="196">
        <v>0.0</v>
      </c>
      <c r="AP89" s="196">
        <v>0.0</v>
      </c>
      <c r="AQ89" s="196">
        <v>0.0</v>
      </c>
      <c r="AR89" s="196">
        <v>0.0</v>
      </c>
      <c r="AS89" s="196">
        <v>0.0</v>
      </c>
      <c r="AT89" s="196">
        <v>0.0</v>
      </c>
      <c r="AU89" s="196">
        <v>0.0</v>
      </c>
      <c r="AV89" s="196">
        <v>0.0</v>
      </c>
      <c r="AW89" s="196">
        <v>0.0</v>
      </c>
      <c r="AX89" s="196">
        <v>0.0</v>
      </c>
      <c r="AY89" s="196">
        <v>0.0</v>
      </c>
      <c r="AZ89" s="196">
        <v>0.0</v>
      </c>
      <c r="BA89" s="196">
        <v>0.0</v>
      </c>
      <c r="BB89" s="196">
        <v>0.0</v>
      </c>
      <c r="BC89" s="196">
        <v>0.0</v>
      </c>
      <c r="BD89" s="196">
        <v>0.0</v>
      </c>
      <c r="BE89" s="196">
        <v>0.0</v>
      </c>
      <c r="BF89" s="196">
        <v>0.0</v>
      </c>
      <c r="BG89" s="196">
        <v>0.0</v>
      </c>
      <c r="BH89" s="196">
        <v>0.0</v>
      </c>
      <c r="BI89" s="196">
        <v>0.0</v>
      </c>
      <c r="BJ89" s="196">
        <v>0.0</v>
      </c>
      <c r="BK89" s="196">
        <v>0.0</v>
      </c>
      <c r="BL89" s="196">
        <v>0.0</v>
      </c>
      <c r="BM89" s="196">
        <v>0.0</v>
      </c>
      <c r="BN89" s="196">
        <v>0.0</v>
      </c>
      <c r="BO89" s="196">
        <v>0.0</v>
      </c>
      <c r="BP89" s="196">
        <v>0.0</v>
      </c>
      <c r="BQ89" s="196">
        <v>0.0</v>
      </c>
      <c r="BR89" s="196">
        <v>0.0</v>
      </c>
      <c r="BS89" s="196">
        <v>0.0</v>
      </c>
      <c r="BT89" s="196">
        <v>0.0</v>
      </c>
      <c r="BU89" s="196">
        <v>0.0</v>
      </c>
      <c r="BV89" s="196">
        <v>0.0</v>
      </c>
      <c r="BW89" s="196">
        <v>0.0</v>
      </c>
      <c r="BX89" s="196">
        <v>0.0</v>
      </c>
      <c r="BY89" s="196">
        <v>0.0</v>
      </c>
      <c r="BZ89" s="196">
        <v>0.0</v>
      </c>
      <c r="CA89" s="196">
        <v>0.0</v>
      </c>
      <c r="CB89" s="196">
        <v>0.0</v>
      </c>
      <c r="CC89" s="196">
        <v>0.0</v>
      </c>
      <c r="CD89" s="196">
        <v>0.0</v>
      </c>
      <c r="CE89" s="196">
        <v>0.0</v>
      </c>
      <c r="CF89" s="196">
        <v>0.0</v>
      </c>
      <c r="CG89" s="196">
        <v>0.0</v>
      </c>
      <c r="CH89" s="196">
        <v>0.0</v>
      </c>
      <c r="CI89" s="196">
        <v>0.0</v>
      </c>
      <c r="CJ89" s="196">
        <v>0.0</v>
      </c>
      <c r="CK89" s="196">
        <v>0.0</v>
      </c>
      <c r="CL89" s="196">
        <v>0.0</v>
      </c>
      <c r="CM89" s="196">
        <v>0.0</v>
      </c>
      <c r="CN89" s="196">
        <v>0.0</v>
      </c>
      <c r="CO89" s="196">
        <v>0.0</v>
      </c>
      <c r="CP89" s="196">
        <v>0.0</v>
      </c>
      <c r="CQ89" s="196">
        <v>0.0</v>
      </c>
      <c r="CR89" s="196">
        <v>0.0</v>
      </c>
      <c r="CS89" s="196">
        <v>0.0</v>
      </c>
      <c r="CT89" s="196">
        <v>0.0</v>
      </c>
      <c r="CU89" s="196">
        <v>0.0</v>
      </c>
      <c r="CV89" s="196">
        <v>0.0</v>
      </c>
      <c r="CW89" s="196">
        <v>0.0</v>
      </c>
      <c r="CX89" s="196">
        <v>0.0</v>
      </c>
      <c r="CY89" s="196">
        <v>0.0</v>
      </c>
      <c r="CZ89" s="196">
        <v>0.0</v>
      </c>
      <c r="DA89" s="196">
        <v>0.0</v>
      </c>
      <c r="DB89" s="196">
        <v>0.0</v>
      </c>
      <c r="DC89" s="196">
        <v>0.0</v>
      </c>
      <c r="DD89" s="196">
        <v>0.0</v>
      </c>
      <c r="DE89" s="196">
        <v>0.0</v>
      </c>
      <c r="DF89" s="196">
        <v>0.0</v>
      </c>
      <c r="DG89" s="196">
        <v>0.0</v>
      </c>
      <c r="DH89" s="196">
        <v>0.0</v>
      </c>
      <c r="DI89" s="196">
        <v>0.0</v>
      </c>
      <c r="DJ89" s="196">
        <v>0.0</v>
      </c>
      <c r="DK89" s="196">
        <v>0.0</v>
      </c>
      <c r="DL89" s="196">
        <v>0.0</v>
      </c>
      <c r="DM89" s="196">
        <v>0.0</v>
      </c>
      <c r="DN89" s="196">
        <v>0.0</v>
      </c>
      <c r="DO89" s="196">
        <v>0.0</v>
      </c>
      <c r="DP89" s="196">
        <v>0.0</v>
      </c>
      <c r="DQ89" s="196">
        <v>0.0</v>
      </c>
      <c r="DR89" s="196">
        <v>0.0</v>
      </c>
      <c r="DS89" s="196">
        <v>0.0</v>
      </c>
      <c r="DT89" s="196">
        <v>0.0</v>
      </c>
      <c r="DU89" s="196">
        <v>0.0</v>
      </c>
      <c r="DV89" s="196">
        <v>0.0</v>
      </c>
      <c r="DW89" s="196">
        <v>0.0</v>
      </c>
      <c r="DX89" s="196">
        <v>0.0</v>
      </c>
      <c r="DY89" s="196">
        <v>0.0</v>
      </c>
      <c r="DZ89" s="196">
        <v>0.0</v>
      </c>
      <c r="EA89" s="196">
        <v>0.0</v>
      </c>
      <c r="EB89" s="196">
        <v>0.0</v>
      </c>
      <c r="EC89" s="196">
        <v>0.0</v>
      </c>
      <c r="ED89" s="196">
        <v>0.0</v>
      </c>
      <c r="EE89" s="196">
        <v>0.0</v>
      </c>
      <c r="EF89" s="196">
        <v>0.0</v>
      </c>
      <c r="EG89" s="196">
        <v>0.0</v>
      </c>
      <c r="EH89" s="196">
        <v>0.0</v>
      </c>
      <c r="EI89" s="196">
        <v>0.0</v>
      </c>
      <c r="EJ89" s="196">
        <v>0.0</v>
      </c>
      <c r="EK89" s="196">
        <v>0.0</v>
      </c>
      <c r="EL89" s="196">
        <v>0.0</v>
      </c>
      <c r="EM89" s="196">
        <v>0.0</v>
      </c>
      <c r="EN89" s="196">
        <v>0.0</v>
      </c>
      <c r="EO89" s="196">
        <v>0.0</v>
      </c>
      <c r="EP89" s="196">
        <v>0.0</v>
      </c>
      <c r="EQ89" s="196">
        <v>0.0</v>
      </c>
      <c r="ER89" s="196">
        <v>0.0</v>
      </c>
      <c r="ES89" s="196">
        <v>0.0</v>
      </c>
      <c r="ET89" s="196">
        <v>0.0</v>
      </c>
      <c r="EU89" s="196">
        <v>0.0</v>
      </c>
      <c r="EV89" s="196">
        <v>0.0</v>
      </c>
      <c r="EW89" s="196">
        <v>0.0</v>
      </c>
      <c r="EX89" s="196">
        <v>0.0</v>
      </c>
      <c r="EY89" s="196">
        <v>0.0</v>
      </c>
      <c r="EZ89" s="196">
        <v>0.0</v>
      </c>
      <c r="FA89" s="196">
        <v>0.0</v>
      </c>
      <c r="FB89" s="196">
        <v>0.0</v>
      </c>
      <c r="FC89" s="196">
        <v>0.0</v>
      </c>
      <c r="FD89" s="196">
        <v>0.0</v>
      </c>
      <c r="FE89" s="196">
        <v>0.0</v>
      </c>
      <c r="FF89" s="196">
        <v>0.0</v>
      </c>
      <c r="FG89" s="196">
        <v>0.0</v>
      </c>
      <c r="FH89" s="196">
        <v>0.0</v>
      </c>
      <c r="FI89" s="196">
        <v>0.0</v>
      </c>
      <c r="FJ89" s="196">
        <v>0.0</v>
      </c>
      <c r="FK89" s="196">
        <v>0.0</v>
      </c>
      <c r="FL89" s="196">
        <v>0.0</v>
      </c>
      <c r="FM89" s="196">
        <v>0.0</v>
      </c>
      <c r="FN89" s="196">
        <v>0.0</v>
      </c>
      <c r="FO89" s="196">
        <v>0.0</v>
      </c>
      <c r="FP89" s="196">
        <v>0.0</v>
      </c>
      <c r="FQ89" s="196">
        <v>0.0</v>
      </c>
      <c r="FR89" s="196">
        <v>0.0</v>
      </c>
      <c r="FS89" s="196">
        <v>0.0</v>
      </c>
      <c r="FT89" s="196">
        <v>0.0</v>
      </c>
      <c r="FU89" s="196">
        <v>0.0</v>
      </c>
      <c r="FV89" s="196">
        <v>0.0</v>
      </c>
      <c r="FW89" s="196">
        <v>0.0</v>
      </c>
      <c r="FX89" s="196">
        <v>0.0</v>
      </c>
      <c r="FY89" s="196">
        <v>0.0</v>
      </c>
      <c r="FZ89" s="196">
        <v>0.0</v>
      </c>
      <c r="GA89" s="196">
        <v>0.0</v>
      </c>
      <c r="GB89" s="196">
        <v>0.0</v>
      </c>
      <c r="GC89" s="196">
        <v>0.0</v>
      </c>
      <c r="GD89" s="196">
        <v>0.0</v>
      </c>
      <c r="GE89" s="196">
        <v>0.0</v>
      </c>
      <c r="GF89" s="197">
        <v>0.0</v>
      </c>
    </row>
    <row r="90">
      <c r="A90" s="149"/>
      <c r="B90" s="149"/>
      <c r="C90" s="201">
        <v>4.0</v>
      </c>
      <c r="D90" s="20" t="s">
        <v>184</v>
      </c>
      <c r="E90" s="50" t="s">
        <v>176</v>
      </c>
      <c r="G90" s="198">
        <v>0.0</v>
      </c>
      <c r="H90" s="199">
        <v>0.0</v>
      </c>
      <c r="I90" s="199">
        <v>0.0</v>
      </c>
      <c r="J90" s="199">
        <v>0.0</v>
      </c>
      <c r="K90" s="199">
        <v>0.0</v>
      </c>
      <c r="L90" s="199">
        <v>0.0</v>
      </c>
      <c r="M90" s="199">
        <v>0.0</v>
      </c>
      <c r="N90" s="199">
        <v>0.0</v>
      </c>
      <c r="O90" s="199">
        <v>0.0</v>
      </c>
      <c r="P90" s="199">
        <v>0.0</v>
      </c>
      <c r="Q90" s="199">
        <v>0.0</v>
      </c>
      <c r="R90" s="199">
        <v>0.0</v>
      </c>
      <c r="S90" s="199">
        <v>0.0</v>
      </c>
      <c r="T90" s="199">
        <v>0.0</v>
      </c>
      <c r="U90" s="199">
        <v>0.0</v>
      </c>
      <c r="V90" s="199">
        <v>0.0</v>
      </c>
      <c r="W90" s="199">
        <v>0.0</v>
      </c>
      <c r="X90" s="199">
        <v>0.0</v>
      </c>
      <c r="Y90" s="199">
        <v>0.0</v>
      </c>
      <c r="Z90" s="199">
        <v>0.0</v>
      </c>
      <c r="AA90" s="199">
        <v>0.0</v>
      </c>
      <c r="AB90" s="199">
        <v>0.0</v>
      </c>
      <c r="AC90" s="199">
        <v>0.0</v>
      </c>
      <c r="AD90" s="199">
        <v>0.0</v>
      </c>
      <c r="AE90" s="199">
        <v>0.0</v>
      </c>
      <c r="AF90" s="199">
        <v>0.0</v>
      </c>
      <c r="AG90" s="199">
        <v>0.0</v>
      </c>
      <c r="AH90" s="199">
        <v>0.0</v>
      </c>
      <c r="AI90" s="199">
        <v>0.0</v>
      </c>
      <c r="AJ90" s="199">
        <v>0.0</v>
      </c>
      <c r="AK90" s="199">
        <v>0.0</v>
      </c>
      <c r="AL90" s="199">
        <v>0.0</v>
      </c>
      <c r="AM90" s="199">
        <v>0.0</v>
      </c>
      <c r="AN90" s="199">
        <v>0.0</v>
      </c>
      <c r="AO90" s="199">
        <v>0.0</v>
      </c>
      <c r="AP90" s="199">
        <v>0.0</v>
      </c>
      <c r="AQ90" s="199">
        <v>0.0</v>
      </c>
      <c r="AR90" s="199">
        <v>0.0</v>
      </c>
      <c r="AS90" s="199">
        <v>0.0</v>
      </c>
      <c r="AT90" s="199">
        <v>0.0</v>
      </c>
      <c r="AU90" s="199">
        <v>0.0</v>
      </c>
      <c r="AV90" s="199">
        <v>0.0</v>
      </c>
      <c r="AW90" s="199">
        <v>0.0</v>
      </c>
      <c r="AX90" s="199">
        <v>0.0</v>
      </c>
      <c r="AY90" s="199">
        <v>0.0</v>
      </c>
      <c r="AZ90" s="199">
        <v>0.0</v>
      </c>
      <c r="BA90" s="199">
        <v>0.0</v>
      </c>
      <c r="BB90" s="199">
        <v>0.0</v>
      </c>
      <c r="BC90" s="199">
        <v>0.0</v>
      </c>
      <c r="BD90" s="199">
        <v>0.0</v>
      </c>
      <c r="BE90" s="199">
        <v>0.0</v>
      </c>
      <c r="BF90" s="199">
        <v>0.0</v>
      </c>
      <c r="BG90" s="199">
        <v>0.0</v>
      </c>
      <c r="BH90" s="199">
        <v>0.0</v>
      </c>
      <c r="BI90" s="199">
        <v>0.0</v>
      </c>
      <c r="BJ90" s="199">
        <v>0.0</v>
      </c>
      <c r="BK90" s="199">
        <v>0.0</v>
      </c>
      <c r="BL90" s="199">
        <v>0.0</v>
      </c>
      <c r="BM90" s="199">
        <v>0.0</v>
      </c>
      <c r="BN90" s="199">
        <v>0.0</v>
      </c>
      <c r="BO90" s="199">
        <v>0.0</v>
      </c>
      <c r="BP90" s="199">
        <v>0.0</v>
      </c>
      <c r="BQ90" s="199">
        <v>0.0</v>
      </c>
      <c r="BR90" s="199">
        <v>0.0</v>
      </c>
      <c r="BS90" s="199">
        <v>0.0</v>
      </c>
      <c r="BT90" s="199">
        <v>0.0</v>
      </c>
      <c r="BU90" s="199">
        <v>0.0</v>
      </c>
      <c r="BV90" s="199">
        <v>0.0</v>
      </c>
      <c r="BW90" s="199">
        <v>0.0</v>
      </c>
      <c r="BX90" s="199">
        <v>0.0</v>
      </c>
      <c r="BY90" s="199">
        <v>0.0</v>
      </c>
      <c r="BZ90" s="199">
        <v>0.0</v>
      </c>
      <c r="CA90" s="199">
        <v>0.0</v>
      </c>
      <c r="CB90" s="199">
        <v>0.0</v>
      </c>
      <c r="CC90" s="199">
        <v>0.0</v>
      </c>
      <c r="CD90" s="199">
        <v>0.0</v>
      </c>
      <c r="CE90" s="199">
        <v>0.0</v>
      </c>
      <c r="CF90" s="199">
        <v>0.0</v>
      </c>
      <c r="CG90" s="199">
        <v>0.0</v>
      </c>
      <c r="CH90" s="199">
        <v>0.0</v>
      </c>
      <c r="CI90" s="199">
        <v>0.0</v>
      </c>
      <c r="CJ90" s="199">
        <v>0.0</v>
      </c>
      <c r="CK90" s="199">
        <v>0.0</v>
      </c>
      <c r="CL90" s="199">
        <v>0.0</v>
      </c>
      <c r="CM90" s="199">
        <v>0.0</v>
      </c>
      <c r="CN90" s="199">
        <v>0.0</v>
      </c>
      <c r="CO90" s="199">
        <v>0.0</v>
      </c>
      <c r="CP90" s="199">
        <v>0.0</v>
      </c>
      <c r="CQ90" s="199">
        <v>0.0</v>
      </c>
      <c r="CR90" s="199">
        <v>0.0</v>
      </c>
      <c r="CS90" s="199">
        <v>0.0</v>
      </c>
      <c r="CT90" s="199">
        <v>0.0</v>
      </c>
      <c r="CU90" s="199">
        <v>0.0</v>
      </c>
      <c r="CV90" s="199">
        <v>0.0</v>
      </c>
      <c r="CW90" s="199">
        <v>0.0</v>
      </c>
      <c r="CX90" s="199">
        <v>0.0</v>
      </c>
      <c r="CY90" s="199">
        <v>0.0</v>
      </c>
      <c r="CZ90" s="199">
        <v>0.0</v>
      </c>
      <c r="DA90" s="199">
        <v>0.0</v>
      </c>
      <c r="DB90" s="199">
        <v>0.0</v>
      </c>
      <c r="DC90" s="199">
        <v>0.0</v>
      </c>
      <c r="DD90" s="199">
        <v>0.0</v>
      </c>
      <c r="DE90" s="199">
        <v>0.0</v>
      </c>
      <c r="DF90" s="199">
        <v>0.0</v>
      </c>
      <c r="DG90" s="199">
        <v>0.0</v>
      </c>
      <c r="DH90" s="199">
        <v>0.0</v>
      </c>
      <c r="DI90" s="199">
        <v>0.0</v>
      </c>
      <c r="DJ90" s="199">
        <v>0.0</v>
      </c>
      <c r="DK90" s="199">
        <v>0.0</v>
      </c>
      <c r="DL90" s="199">
        <v>0.0</v>
      </c>
      <c r="DM90" s="199">
        <v>0.0</v>
      </c>
      <c r="DN90" s="199">
        <v>0.0</v>
      </c>
      <c r="DO90" s="199">
        <v>0.0</v>
      </c>
      <c r="DP90" s="199">
        <v>0.0</v>
      </c>
      <c r="DQ90" s="199">
        <v>0.0</v>
      </c>
      <c r="DR90" s="199">
        <v>0.0</v>
      </c>
      <c r="DS90" s="199">
        <v>0.0</v>
      </c>
      <c r="DT90" s="199">
        <v>0.0</v>
      </c>
      <c r="DU90" s="199">
        <v>0.0</v>
      </c>
      <c r="DV90" s="199">
        <v>0.0</v>
      </c>
      <c r="DW90" s="199">
        <v>0.0</v>
      </c>
      <c r="DX90" s="199">
        <v>0.0</v>
      </c>
      <c r="DY90" s="199">
        <v>0.0</v>
      </c>
      <c r="DZ90" s="199">
        <v>0.0</v>
      </c>
      <c r="EA90" s="199">
        <v>0.0</v>
      </c>
      <c r="EB90" s="199">
        <v>0.0</v>
      </c>
      <c r="EC90" s="199">
        <v>0.0</v>
      </c>
      <c r="ED90" s="199">
        <v>0.0</v>
      </c>
      <c r="EE90" s="199">
        <v>0.0</v>
      </c>
      <c r="EF90" s="199">
        <v>0.0</v>
      </c>
      <c r="EG90" s="199">
        <v>0.0</v>
      </c>
      <c r="EH90" s="199">
        <v>0.0</v>
      </c>
      <c r="EI90" s="199">
        <v>0.0</v>
      </c>
      <c r="EJ90" s="199">
        <v>0.0</v>
      </c>
      <c r="EK90" s="199">
        <v>0.0</v>
      </c>
      <c r="EL90" s="199">
        <v>0.0</v>
      </c>
      <c r="EM90" s="199">
        <v>0.0</v>
      </c>
      <c r="EN90" s="199">
        <v>0.0</v>
      </c>
      <c r="EO90" s="199">
        <v>0.0</v>
      </c>
      <c r="EP90" s="199">
        <v>0.0</v>
      </c>
      <c r="EQ90" s="199">
        <v>0.0</v>
      </c>
      <c r="ER90" s="199">
        <v>0.0</v>
      </c>
      <c r="ES90" s="199">
        <v>0.0</v>
      </c>
      <c r="ET90" s="199">
        <v>0.0</v>
      </c>
      <c r="EU90" s="199">
        <v>0.0</v>
      </c>
      <c r="EV90" s="199">
        <v>0.0</v>
      </c>
      <c r="EW90" s="199">
        <v>0.0</v>
      </c>
      <c r="EX90" s="199">
        <v>0.0</v>
      </c>
      <c r="EY90" s="199">
        <v>0.0</v>
      </c>
      <c r="EZ90" s="199">
        <v>0.0</v>
      </c>
      <c r="FA90" s="199">
        <v>0.0</v>
      </c>
      <c r="FB90" s="199">
        <v>0.0</v>
      </c>
      <c r="FC90" s="199">
        <v>0.0</v>
      </c>
      <c r="FD90" s="199">
        <v>0.0</v>
      </c>
      <c r="FE90" s="199">
        <v>0.0</v>
      </c>
      <c r="FF90" s="199">
        <v>0.0</v>
      </c>
      <c r="FG90" s="199">
        <v>0.0</v>
      </c>
      <c r="FH90" s="199">
        <v>0.0</v>
      </c>
      <c r="FI90" s="199">
        <v>0.0</v>
      </c>
      <c r="FJ90" s="199">
        <v>0.0</v>
      </c>
      <c r="FK90" s="199">
        <v>0.0</v>
      </c>
      <c r="FL90" s="199">
        <v>0.0</v>
      </c>
      <c r="FM90" s="199">
        <v>0.0</v>
      </c>
      <c r="FN90" s="199">
        <v>0.0</v>
      </c>
      <c r="FO90" s="199">
        <v>0.0</v>
      </c>
      <c r="FP90" s="199">
        <v>0.0</v>
      </c>
      <c r="FQ90" s="199">
        <v>0.0</v>
      </c>
      <c r="FR90" s="199">
        <v>0.0</v>
      </c>
      <c r="FS90" s="199">
        <v>0.0</v>
      </c>
      <c r="FT90" s="199">
        <v>0.0</v>
      </c>
      <c r="FU90" s="199">
        <v>0.0</v>
      </c>
      <c r="FV90" s="199">
        <v>0.0</v>
      </c>
      <c r="FW90" s="199">
        <v>0.0</v>
      </c>
      <c r="FX90" s="199">
        <v>0.0</v>
      </c>
      <c r="FY90" s="199">
        <v>0.0</v>
      </c>
      <c r="FZ90" s="199">
        <v>0.0</v>
      </c>
      <c r="GA90" s="199">
        <v>0.0</v>
      </c>
      <c r="GB90" s="199">
        <v>0.0</v>
      </c>
      <c r="GC90" s="199">
        <v>0.0</v>
      </c>
      <c r="GD90" s="199">
        <v>0.0</v>
      </c>
      <c r="GE90" s="199">
        <v>0.0</v>
      </c>
      <c r="GF90" s="200">
        <v>0.0</v>
      </c>
    </row>
    <row r="91">
      <c r="A91" s="149"/>
      <c r="B91" s="149"/>
      <c r="C91" s="201">
        <v>4.0</v>
      </c>
      <c r="D91" s="66" t="s">
        <v>185</v>
      </c>
      <c r="E91" s="21"/>
    </row>
    <row r="92">
      <c r="A92" s="149"/>
      <c r="B92" s="149"/>
      <c r="C92" s="201">
        <v>4.0</v>
      </c>
      <c r="D92" s="20" t="s">
        <v>186</v>
      </c>
      <c r="E92" s="50" t="s">
        <v>187</v>
      </c>
      <c r="G92" s="173">
        <v>0.15</v>
      </c>
      <c r="H92" s="174">
        <v>0.0</v>
      </c>
      <c r="I92" s="174">
        <v>0.0</v>
      </c>
      <c r="J92" s="174">
        <v>0.0</v>
      </c>
      <c r="K92" s="174">
        <v>0.0</v>
      </c>
      <c r="L92" s="174">
        <v>0.0</v>
      </c>
      <c r="M92" s="174">
        <v>0.0</v>
      </c>
      <c r="N92" s="174">
        <v>0.0</v>
      </c>
      <c r="O92" s="174">
        <v>0.0</v>
      </c>
      <c r="P92" s="174">
        <v>0.0</v>
      </c>
      <c r="Q92" s="174">
        <v>0.0</v>
      </c>
      <c r="R92" s="174">
        <v>0.0</v>
      </c>
      <c r="S92" s="174">
        <v>0.1</v>
      </c>
      <c r="T92" s="174">
        <v>0.0</v>
      </c>
      <c r="U92" s="174">
        <v>0.0</v>
      </c>
      <c r="V92" s="174">
        <v>0.0</v>
      </c>
      <c r="W92" s="174">
        <v>0.0</v>
      </c>
      <c r="X92" s="174">
        <v>0.0</v>
      </c>
      <c r="Y92" s="174">
        <v>0.0</v>
      </c>
      <c r="Z92" s="174">
        <v>0.0</v>
      </c>
      <c r="AA92" s="174">
        <v>0.0</v>
      </c>
      <c r="AB92" s="174">
        <v>0.0</v>
      </c>
      <c r="AC92" s="174">
        <v>0.0</v>
      </c>
      <c r="AD92" s="174">
        <v>0.0</v>
      </c>
      <c r="AE92" s="174">
        <v>0.1</v>
      </c>
      <c r="AF92" s="174">
        <v>0.0</v>
      </c>
      <c r="AG92" s="174">
        <v>0.0</v>
      </c>
      <c r="AH92" s="174">
        <v>0.0</v>
      </c>
      <c r="AI92" s="174">
        <v>0.0</v>
      </c>
      <c r="AJ92" s="174">
        <v>0.0</v>
      </c>
      <c r="AK92" s="174">
        <v>0.0</v>
      </c>
      <c r="AL92" s="174">
        <v>0.0</v>
      </c>
      <c r="AM92" s="174">
        <v>0.0</v>
      </c>
      <c r="AN92" s="174">
        <v>0.0</v>
      </c>
      <c r="AO92" s="174">
        <v>0.0</v>
      </c>
      <c r="AP92" s="174">
        <v>0.0</v>
      </c>
      <c r="AQ92" s="174">
        <v>0.1</v>
      </c>
      <c r="AR92" s="174">
        <v>0.0</v>
      </c>
      <c r="AS92" s="174">
        <v>0.0</v>
      </c>
      <c r="AT92" s="174">
        <v>0.0</v>
      </c>
      <c r="AU92" s="174">
        <v>0.0</v>
      </c>
      <c r="AV92" s="174">
        <v>0.0</v>
      </c>
      <c r="AW92" s="174">
        <v>0.0</v>
      </c>
      <c r="AX92" s="174">
        <v>0.0</v>
      </c>
      <c r="AY92" s="174">
        <v>0.0</v>
      </c>
      <c r="AZ92" s="174">
        <v>0.0</v>
      </c>
      <c r="BA92" s="174">
        <v>0.0</v>
      </c>
      <c r="BB92" s="174">
        <v>0.0</v>
      </c>
      <c r="BC92" s="174">
        <v>0.1</v>
      </c>
      <c r="BD92" s="174">
        <v>0.0</v>
      </c>
      <c r="BE92" s="174">
        <v>0.0</v>
      </c>
      <c r="BF92" s="174">
        <v>0.0</v>
      </c>
      <c r="BG92" s="174">
        <v>0.0</v>
      </c>
      <c r="BH92" s="174">
        <v>0.0</v>
      </c>
      <c r="BI92" s="174">
        <v>0.0</v>
      </c>
      <c r="BJ92" s="174">
        <v>0.0</v>
      </c>
      <c r="BK92" s="174">
        <v>0.0</v>
      </c>
      <c r="BL92" s="174">
        <v>0.0</v>
      </c>
      <c r="BM92" s="174">
        <v>0.0</v>
      </c>
      <c r="BN92" s="174">
        <v>0.0</v>
      </c>
      <c r="BO92" s="174">
        <v>0.1</v>
      </c>
      <c r="BP92" s="174">
        <v>0.0</v>
      </c>
      <c r="BQ92" s="174">
        <v>0.0</v>
      </c>
      <c r="BR92" s="174">
        <v>0.0</v>
      </c>
      <c r="BS92" s="174">
        <v>0.0</v>
      </c>
      <c r="BT92" s="174">
        <v>0.0</v>
      </c>
      <c r="BU92" s="174">
        <v>0.0</v>
      </c>
      <c r="BV92" s="174">
        <v>0.0</v>
      </c>
      <c r="BW92" s="174">
        <v>0.0</v>
      </c>
      <c r="BX92" s="174">
        <v>0.0</v>
      </c>
      <c r="BY92" s="174">
        <v>0.0</v>
      </c>
      <c r="BZ92" s="174">
        <v>0.0</v>
      </c>
      <c r="CA92" s="174">
        <v>0.1</v>
      </c>
      <c r="CB92" s="174">
        <v>0.0</v>
      </c>
      <c r="CC92" s="174">
        <v>0.0</v>
      </c>
      <c r="CD92" s="174">
        <v>0.0</v>
      </c>
      <c r="CE92" s="174">
        <v>0.0</v>
      </c>
      <c r="CF92" s="174">
        <v>0.0</v>
      </c>
      <c r="CG92" s="174">
        <v>0.0</v>
      </c>
      <c r="CH92" s="174">
        <v>0.0</v>
      </c>
      <c r="CI92" s="174">
        <v>0.0</v>
      </c>
      <c r="CJ92" s="174">
        <v>0.0</v>
      </c>
      <c r="CK92" s="174">
        <v>0.0</v>
      </c>
      <c r="CL92" s="174">
        <v>0.0</v>
      </c>
      <c r="CM92" s="174">
        <v>0.1</v>
      </c>
      <c r="CN92" s="174">
        <v>0.0</v>
      </c>
      <c r="CO92" s="174">
        <v>0.0</v>
      </c>
      <c r="CP92" s="174">
        <v>0.0</v>
      </c>
      <c r="CQ92" s="174">
        <v>0.0</v>
      </c>
      <c r="CR92" s="174">
        <v>0.0</v>
      </c>
      <c r="CS92" s="174">
        <v>0.0</v>
      </c>
      <c r="CT92" s="174">
        <v>0.0</v>
      </c>
      <c r="CU92" s="174">
        <v>0.0</v>
      </c>
      <c r="CV92" s="174">
        <v>0.0</v>
      </c>
      <c r="CW92" s="174">
        <v>0.0</v>
      </c>
      <c r="CX92" s="174">
        <v>0.0</v>
      </c>
      <c r="CY92" s="174">
        <v>0.1</v>
      </c>
      <c r="CZ92" s="174">
        <v>0.0</v>
      </c>
      <c r="DA92" s="174">
        <v>0.0</v>
      </c>
      <c r="DB92" s="174">
        <v>0.0</v>
      </c>
      <c r="DC92" s="174">
        <v>0.0</v>
      </c>
      <c r="DD92" s="174">
        <v>0.0</v>
      </c>
      <c r="DE92" s="174">
        <v>0.0</v>
      </c>
      <c r="DF92" s="174">
        <v>0.0</v>
      </c>
      <c r="DG92" s="174">
        <v>0.0</v>
      </c>
      <c r="DH92" s="174">
        <v>0.0</v>
      </c>
      <c r="DI92" s="174">
        <v>0.0</v>
      </c>
      <c r="DJ92" s="174">
        <v>0.0</v>
      </c>
      <c r="DK92" s="174">
        <v>0.1</v>
      </c>
      <c r="DL92" s="174">
        <v>0.0</v>
      </c>
      <c r="DM92" s="174">
        <v>0.0</v>
      </c>
      <c r="DN92" s="174">
        <v>0.0</v>
      </c>
      <c r="DO92" s="174">
        <v>0.0</v>
      </c>
      <c r="DP92" s="174">
        <v>0.0</v>
      </c>
      <c r="DQ92" s="174">
        <v>0.0</v>
      </c>
      <c r="DR92" s="174">
        <v>0.0</v>
      </c>
      <c r="DS92" s="174">
        <v>0.0</v>
      </c>
      <c r="DT92" s="174">
        <v>0.0</v>
      </c>
      <c r="DU92" s="174">
        <v>0.0</v>
      </c>
      <c r="DV92" s="174">
        <v>0.0</v>
      </c>
      <c r="DW92" s="174">
        <v>0.1</v>
      </c>
      <c r="DX92" s="174">
        <v>0.0</v>
      </c>
      <c r="DY92" s="174">
        <v>0.0</v>
      </c>
      <c r="DZ92" s="174">
        <v>0.0</v>
      </c>
      <c r="EA92" s="174">
        <v>0.0</v>
      </c>
      <c r="EB92" s="174">
        <v>0.0</v>
      </c>
      <c r="EC92" s="174">
        <v>0.0</v>
      </c>
      <c r="ED92" s="174">
        <v>0.0</v>
      </c>
      <c r="EE92" s="174">
        <v>0.0</v>
      </c>
      <c r="EF92" s="174">
        <v>0.0</v>
      </c>
      <c r="EG92" s="174">
        <v>0.0</v>
      </c>
      <c r="EH92" s="174">
        <v>0.0</v>
      </c>
      <c r="EI92" s="174">
        <v>0.1</v>
      </c>
      <c r="EJ92" s="174">
        <v>0.0</v>
      </c>
      <c r="EK92" s="174">
        <v>0.0</v>
      </c>
      <c r="EL92" s="174">
        <v>0.0</v>
      </c>
      <c r="EM92" s="174">
        <v>0.0</v>
      </c>
      <c r="EN92" s="174">
        <v>0.0</v>
      </c>
      <c r="EO92" s="174">
        <v>0.0</v>
      </c>
      <c r="EP92" s="174">
        <v>0.0</v>
      </c>
      <c r="EQ92" s="174">
        <v>0.0</v>
      </c>
      <c r="ER92" s="174">
        <v>0.0</v>
      </c>
      <c r="ES92" s="174">
        <v>0.0</v>
      </c>
      <c r="ET92" s="174">
        <v>0.0</v>
      </c>
      <c r="EU92" s="174">
        <v>0.1</v>
      </c>
      <c r="EV92" s="174">
        <v>0.0</v>
      </c>
      <c r="EW92" s="174">
        <v>0.0</v>
      </c>
      <c r="EX92" s="174">
        <v>0.0</v>
      </c>
      <c r="EY92" s="174">
        <v>0.0</v>
      </c>
      <c r="EZ92" s="174">
        <v>0.0</v>
      </c>
      <c r="FA92" s="174">
        <v>0.0</v>
      </c>
      <c r="FB92" s="174">
        <v>0.0</v>
      </c>
      <c r="FC92" s="174">
        <v>0.0</v>
      </c>
      <c r="FD92" s="174">
        <v>0.0</v>
      </c>
      <c r="FE92" s="174">
        <v>0.0</v>
      </c>
      <c r="FF92" s="174">
        <v>0.0</v>
      </c>
      <c r="FG92" s="174">
        <v>0.1</v>
      </c>
      <c r="FH92" s="174">
        <v>0.0</v>
      </c>
      <c r="FI92" s="174">
        <v>0.0</v>
      </c>
      <c r="FJ92" s="174">
        <v>0.0</v>
      </c>
      <c r="FK92" s="174">
        <v>0.0</v>
      </c>
      <c r="FL92" s="174">
        <v>0.0</v>
      </c>
      <c r="FM92" s="174">
        <v>0.0</v>
      </c>
      <c r="FN92" s="174">
        <v>0.0</v>
      </c>
      <c r="FO92" s="174">
        <v>0.0</v>
      </c>
      <c r="FP92" s="174">
        <v>0.0</v>
      </c>
      <c r="FQ92" s="174">
        <v>0.0</v>
      </c>
      <c r="FR92" s="174">
        <v>0.0</v>
      </c>
      <c r="FS92" s="174">
        <v>0.1</v>
      </c>
      <c r="FT92" s="174">
        <v>0.0</v>
      </c>
      <c r="FU92" s="174">
        <v>0.0</v>
      </c>
      <c r="FV92" s="174">
        <v>0.0</v>
      </c>
      <c r="FW92" s="174">
        <v>0.0</v>
      </c>
      <c r="FX92" s="174">
        <v>0.0</v>
      </c>
      <c r="FY92" s="174">
        <v>0.0</v>
      </c>
      <c r="FZ92" s="174">
        <v>0.0</v>
      </c>
      <c r="GA92" s="174">
        <v>0.0</v>
      </c>
      <c r="GB92" s="174">
        <v>0.0</v>
      </c>
      <c r="GC92" s="174">
        <v>0.0</v>
      </c>
      <c r="GD92" s="174">
        <v>0.0</v>
      </c>
      <c r="GE92" s="174">
        <v>0.1</v>
      </c>
      <c r="GF92" s="175">
        <v>0.0</v>
      </c>
    </row>
    <row r="93">
      <c r="A93" s="149"/>
      <c r="B93" s="149"/>
      <c r="C93" s="201">
        <v>4.0</v>
      </c>
      <c r="D93" s="20" t="s">
        <v>188</v>
      </c>
      <c r="E93" s="50" t="s">
        <v>176</v>
      </c>
      <c r="G93" s="155">
        <f t="shared" ref="G93:GF93" si="39">G87*G$92</f>
        <v>0</v>
      </c>
      <c r="H93" s="155">
        <f t="shared" si="39"/>
        <v>0</v>
      </c>
      <c r="I93" s="155">
        <f t="shared" si="39"/>
        <v>0</v>
      </c>
      <c r="J93" s="155">
        <f t="shared" si="39"/>
        <v>0</v>
      </c>
      <c r="K93" s="155">
        <f t="shared" si="39"/>
        <v>0</v>
      </c>
      <c r="L93" s="155">
        <f t="shared" si="39"/>
        <v>0</v>
      </c>
      <c r="M93" s="155">
        <f t="shared" si="39"/>
        <v>0</v>
      </c>
      <c r="N93" s="155">
        <f t="shared" si="39"/>
        <v>0</v>
      </c>
      <c r="O93" s="155">
        <f t="shared" si="39"/>
        <v>0</v>
      </c>
      <c r="P93" s="155">
        <f t="shared" si="39"/>
        <v>0</v>
      </c>
      <c r="Q93" s="155">
        <f t="shared" si="39"/>
        <v>0</v>
      </c>
      <c r="R93" s="155">
        <f t="shared" si="39"/>
        <v>0</v>
      </c>
      <c r="S93" s="155">
        <f t="shared" si="39"/>
        <v>0</v>
      </c>
      <c r="T93" s="155">
        <f t="shared" si="39"/>
        <v>0</v>
      </c>
      <c r="U93" s="155">
        <f t="shared" si="39"/>
        <v>0</v>
      </c>
      <c r="V93" s="155">
        <f t="shared" si="39"/>
        <v>0</v>
      </c>
      <c r="W93" s="155">
        <f t="shared" si="39"/>
        <v>0</v>
      </c>
      <c r="X93" s="155">
        <f t="shared" si="39"/>
        <v>0</v>
      </c>
      <c r="Y93" s="155">
        <f t="shared" si="39"/>
        <v>0</v>
      </c>
      <c r="Z93" s="155">
        <f t="shared" si="39"/>
        <v>0</v>
      </c>
      <c r="AA93" s="155">
        <f t="shared" si="39"/>
        <v>0</v>
      </c>
      <c r="AB93" s="155">
        <f t="shared" si="39"/>
        <v>0</v>
      </c>
      <c r="AC93" s="155">
        <f t="shared" si="39"/>
        <v>0</v>
      </c>
      <c r="AD93" s="155">
        <f t="shared" si="39"/>
        <v>0</v>
      </c>
      <c r="AE93" s="155">
        <f t="shared" si="39"/>
        <v>0</v>
      </c>
      <c r="AF93" s="155">
        <f t="shared" si="39"/>
        <v>0</v>
      </c>
      <c r="AG93" s="155">
        <f t="shared" si="39"/>
        <v>0</v>
      </c>
      <c r="AH93" s="155">
        <f t="shared" si="39"/>
        <v>0</v>
      </c>
      <c r="AI93" s="155">
        <f t="shared" si="39"/>
        <v>0</v>
      </c>
      <c r="AJ93" s="155">
        <f t="shared" si="39"/>
        <v>0</v>
      </c>
      <c r="AK93" s="155">
        <f t="shared" si="39"/>
        <v>0</v>
      </c>
      <c r="AL93" s="155">
        <f t="shared" si="39"/>
        <v>0</v>
      </c>
      <c r="AM93" s="155">
        <f t="shared" si="39"/>
        <v>0</v>
      </c>
      <c r="AN93" s="155">
        <f t="shared" si="39"/>
        <v>0</v>
      </c>
      <c r="AO93" s="155">
        <f t="shared" si="39"/>
        <v>0</v>
      </c>
      <c r="AP93" s="155">
        <f t="shared" si="39"/>
        <v>0</v>
      </c>
      <c r="AQ93" s="155">
        <f t="shared" si="39"/>
        <v>0</v>
      </c>
      <c r="AR93" s="155">
        <f t="shared" si="39"/>
        <v>0</v>
      </c>
      <c r="AS93" s="155">
        <f t="shared" si="39"/>
        <v>0</v>
      </c>
      <c r="AT93" s="155">
        <f t="shared" si="39"/>
        <v>0</v>
      </c>
      <c r="AU93" s="155">
        <f t="shared" si="39"/>
        <v>0</v>
      </c>
      <c r="AV93" s="155">
        <f t="shared" si="39"/>
        <v>0</v>
      </c>
      <c r="AW93" s="155">
        <f t="shared" si="39"/>
        <v>0</v>
      </c>
      <c r="AX93" s="155">
        <f t="shared" si="39"/>
        <v>0</v>
      </c>
      <c r="AY93" s="155">
        <f t="shared" si="39"/>
        <v>0</v>
      </c>
      <c r="AZ93" s="155">
        <f t="shared" si="39"/>
        <v>0</v>
      </c>
      <c r="BA93" s="155">
        <f t="shared" si="39"/>
        <v>0</v>
      </c>
      <c r="BB93" s="155">
        <f t="shared" si="39"/>
        <v>0</v>
      </c>
      <c r="BC93" s="155">
        <f t="shared" si="39"/>
        <v>0</v>
      </c>
      <c r="BD93" s="155">
        <f t="shared" si="39"/>
        <v>0</v>
      </c>
      <c r="BE93" s="155">
        <f t="shared" si="39"/>
        <v>0</v>
      </c>
      <c r="BF93" s="155">
        <f t="shared" si="39"/>
        <v>0</v>
      </c>
      <c r="BG93" s="155">
        <f t="shared" si="39"/>
        <v>0</v>
      </c>
      <c r="BH93" s="155">
        <f t="shared" si="39"/>
        <v>0</v>
      </c>
      <c r="BI93" s="155">
        <f t="shared" si="39"/>
        <v>0</v>
      </c>
      <c r="BJ93" s="155">
        <f t="shared" si="39"/>
        <v>0</v>
      </c>
      <c r="BK93" s="155">
        <f t="shared" si="39"/>
        <v>0</v>
      </c>
      <c r="BL93" s="155">
        <f t="shared" si="39"/>
        <v>0</v>
      </c>
      <c r="BM93" s="155">
        <f t="shared" si="39"/>
        <v>0</v>
      </c>
      <c r="BN93" s="155">
        <f t="shared" si="39"/>
        <v>0</v>
      </c>
      <c r="BO93" s="155">
        <f t="shared" si="39"/>
        <v>0</v>
      </c>
      <c r="BP93" s="155">
        <f t="shared" si="39"/>
        <v>0</v>
      </c>
      <c r="BQ93" s="155">
        <f t="shared" si="39"/>
        <v>0</v>
      </c>
      <c r="BR93" s="155">
        <f t="shared" si="39"/>
        <v>0</v>
      </c>
      <c r="BS93" s="155">
        <f t="shared" si="39"/>
        <v>0</v>
      </c>
      <c r="BT93" s="155">
        <f t="shared" si="39"/>
        <v>0</v>
      </c>
      <c r="BU93" s="155">
        <f t="shared" si="39"/>
        <v>0</v>
      </c>
      <c r="BV93" s="155">
        <f t="shared" si="39"/>
        <v>0</v>
      </c>
      <c r="BW93" s="155">
        <f t="shared" si="39"/>
        <v>0</v>
      </c>
      <c r="BX93" s="155">
        <f t="shared" si="39"/>
        <v>0</v>
      </c>
      <c r="BY93" s="155">
        <f t="shared" si="39"/>
        <v>0</v>
      </c>
      <c r="BZ93" s="155">
        <f t="shared" si="39"/>
        <v>0</v>
      </c>
      <c r="CA93" s="155">
        <f t="shared" si="39"/>
        <v>0</v>
      </c>
      <c r="CB93" s="155">
        <f t="shared" si="39"/>
        <v>0</v>
      </c>
      <c r="CC93" s="155">
        <f t="shared" si="39"/>
        <v>0</v>
      </c>
      <c r="CD93" s="155">
        <f t="shared" si="39"/>
        <v>0</v>
      </c>
      <c r="CE93" s="155">
        <f t="shared" si="39"/>
        <v>0</v>
      </c>
      <c r="CF93" s="155">
        <f t="shared" si="39"/>
        <v>0</v>
      </c>
      <c r="CG93" s="155">
        <f t="shared" si="39"/>
        <v>0</v>
      </c>
      <c r="CH93" s="155">
        <f t="shared" si="39"/>
        <v>0</v>
      </c>
      <c r="CI93" s="155">
        <f t="shared" si="39"/>
        <v>0</v>
      </c>
      <c r="CJ93" s="155">
        <f t="shared" si="39"/>
        <v>0</v>
      </c>
      <c r="CK93" s="155">
        <f t="shared" si="39"/>
        <v>0</v>
      </c>
      <c r="CL93" s="155">
        <f t="shared" si="39"/>
        <v>0</v>
      </c>
      <c r="CM93" s="155">
        <f t="shared" si="39"/>
        <v>0</v>
      </c>
      <c r="CN93" s="155">
        <f t="shared" si="39"/>
        <v>0</v>
      </c>
      <c r="CO93" s="155">
        <f t="shared" si="39"/>
        <v>0</v>
      </c>
      <c r="CP93" s="155">
        <f t="shared" si="39"/>
        <v>0</v>
      </c>
      <c r="CQ93" s="155">
        <f t="shared" si="39"/>
        <v>0</v>
      </c>
      <c r="CR93" s="155">
        <f t="shared" si="39"/>
        <v>0</v>
      </c>
      <c r="CS93" s="155">
        <f t="shared" si="39"/>
        <v>0</v>
      </c>
      <c r="CT93" s="155">
        <f t="shared" si="39"/>
        <v>0</v>
      </c>
      <c r="CU93" s="155">
        <f t="shared" si="39"/>
        <v>0</v>
      </c>
      <c r="CV93" s="155">
        <f t="shared" si="39"/>
        <v>0</v>
      </c>
      <c r="CW93" s="155">
        <f t="shared" si="39"/>
        <v>0</v>
      </c>
      <c r="CX93" s="155">
        <f t="shared" si="39"/>
        <v>0</v>
      </c>
      <c r="CY93" s="155">
        <f t="shared" si="39"/>
        <v>0</v>
      </c>
      <c r="CZ93" s="155">
        <f t="shared" si="39"/>
        <v>0</v>
      </c>
      <c r="DA93" s="155">
        <f t="shared" si="39"/>
        <v>0</v>
      </c>
      <c r="DB93" s="155">
        <f t="shared" si="39"/>
        <v>0</v>
      </c>
      <c r="DC93" s="155">
        <f t="shared" si="39"/>
        <v>0</v>
      </c>
      <c r="DD93" s="155">
        <f t="shared" si="39"/>
        <v>0</v>
      </c>
      <c r="DE93" s="155">
        <f t="shared" si="39"/>
        <v>0</v>
      </c>
      <c r="DF93" s="155">
        <f t="shared" si="39"/>
        <v>0</v>
      </c>
      <c r="DG93" s="155">
        <f t="shared" si="39"/>
        <v>0</v>
      </c>
      <c r="DH93" s="155">
        <f t="shared" si="39"/>
        <v>0</v>
      </c>
      <c r="DI93" s="155">
        <f t="shared" si="39"/>
        <v>0</v>
      </c>
      <c r="DJ93" s="155">
        <f t="shared" si="39"/>
        <v>0</v>
      </c>
      <c r="DK93" s="155">
        <f t="shared" si="39"/>
        <v>0</v>
      </c>
      <c r="DL93" s="155">
        <f t="shared" si="39"/>
        <v>0</v>
      </c>
      <c r="DM93" s="155">
        <f t="shared" si="39"/>
        <v>0</v>
      </c>
      <c r="DN93" s="155">
        <f t="shared" si="39"/>
        <v>0</v>
      </c>
      <c r="DO93" s="155">
        <f t="shared" si="39"/>
        <v>0</v>
      </c>
      <c r="DP93" s="155">
        <f t="shared" si="39"/>
        <v>0</v>
      </c>
      <c r="DQ93" s="155">
        <f t="shared" si="39"/>
        <v>0</v>
      </c>
      <c r="DR93" s="155">
        <f t="shared" si="39"/>
        <v>0</v>
      </c>
      <c r="DS93" s="155">
        <f t="shared" si="39"/>
        <v>0</v>
      </c>
      <c r="DT93" s="155">
        <f t="shared" si="39"/>
        <v>0</v>
      </c>
      <c r="DU93" s="155">
        <f t="shared" si="39"/>
        <v>0</v>
      </c>
      <c r="DV93" s="155">
        <f t="shared" si="39"/>
        <v>0</v>
      </c>
      <c r="DW93" s="155">
        <f t="shared" si="39"/>
        <v>0</v>
      </c>
      <c r="DX93" s="155">
        <f t="shared" si="39"/>
        <v>0</v>
      </c>
      <c r="DY93" s="155">
        <f t="shared" si="39"/>
        <v>0</v>
      </c>
      <c r="DZ93" s="155">
        <f t="shared" si="39"/>
        <v>0</v>
      </c>
      <c r="EA93" s="155">
        <f t="shared" si="39"/>
        <v>0</v>
      </c>
      <c r="EB93" s="155">
        <f t="shared" si="39"/>
        <v>0</v>
      </c>
      <c r="EC93" s="155">
        <f t="shared" si="39"/>
        <v>0</v>
      </c>
      <c r="ED93" s="155">
        <f t="shared" si="39"/>
        <v>0</v>
      </c>
      <c r="EE93" s="155">
        <f t="shared" si="39"/>
        <v>0</v>
      </c>
      <c r="EF93" s="155">
        <f t="shared" si="39"/>
        <v>0</v>
      </c>
      <c r="EG93" s="155">
        <f t="shared" si="39"/>
        <v>0</v>
      </c>
      <c r="EH93" s="155">
        <f t="shared" si="39"/>
        <v>0</v>
      </c>
      <c r="EI93" s="155">
        <f t="shared" si="39"/>
        <v>0</v>
      </c>
      <c r="EJ93" s="155">
        <f t="shared" si="39"/>
        <v>0</v>
      </c>
      <c r="EK93" s="155">
        <f t="shared" si="39"/>
        <v>0</v>
      </c>
      <c r="EL93" s="155">
        <f t="shared" si="39"/>
        <v>0</v>
      </c>
      <c r="EM93" s="155">
        <f t="shared" si="39"/>
        <v>0</v>
      </c>
      <c r="EN93" s="155">
        <f t="shared" si="39"/>
        <v>0</v>
      </c>
      <c r="EO93" s="155">
        <f t="shared" si="39"/>
        <v>0</v>
      </c>
      <c r="EP93" s="155">
        <f t="shared" si="39"/>
        <v>0</v>
      </c>
      <c r="EQ93" s="155">
        <f t="shared" si="39"/>
        <v>0</v>
      </c>
      <c r="ER93" s="155">
        <f t="shared" si="39"/>
        <v>0</v>
      </c>
      <c r="ES93" s="155">
        <f t="shared" si="39"/>
        <v>0</v>
      </c>
      <c r="ET93" s="155">
        <f t="shared" si="39"/>
        <v>0</v>
      </c>
      <c r="EU93" s="155">
        <f t="shared" si="39"/>
        <v>0</v>
      </c>
      <c r="EV93" s="155">
        <f t="shared" si="39"/>
        <v>0</v>
      </c>
      <c r="EW93" s="155">
        <f t="shared" si="39"/>
        <v>0</v>
      </c>
      <c r="EX93" s="155">
        <f t="shared" si="39"/>
        <v>0</v>
      </c>
      <c r="EY93" s="155">
        <f t="shared" si="39"/>
        <v>0</v>
      </c>
      <c r="EZ93" s="155">
        <f t="shared" si="39"/>
        <v>0</v>
      </c>
      <c r="FA93" s="155">
        <f t="shared" si="39"/>
        <v>0</v>
      </c>
      <c r="FB93" s="155">
        <f t="shared" si="39"/>
        <v>0</v>
      </c>
      <c r="FC93" s="155">
        <f t="shared" si="39"/>
        <v>0</v>
      </c>
      <c r="FD93" s="155">
        <f t="shared" si="39"/>
        <v>0</v>
      </c>
      <c r="FE93" s="155">
        <f t="shared" si="39"/>
        <v>0</v>
      </c>
      <c r="FF93" s="155">
        <f t="shared" si="39"/>
        <v>0</v>
      </c>
      <c r="FG93" s="155">
        <f t="shared" si="39"/>
        <v>0</v>
      </c>
      <c r="FH93" s="155">
        <f t="shared" si="39"/>
        <v>0</v>
      </c>
      <c r="FI93" s="155">
        <f t="shared" si="39"/>
        <v>0</v>
      </c>
      <c r="FJ93" s="155">
        <f t="shared" si="39"/>
        <v>0</v>
      </c>
      <c r="FK93" s="155">
        <f t="shared" si="39"/>
        <v>0</v>
      </c>
      <c r="FL93" s="155">
        <f t="shared" si="39"/>
        <v>0</v>
      </c>
      <c r="FM93" s="155">
        <f t="shared" si="39"/>
        <v>0</v>
      </c>
      <c r="FN93" s="155">
        <f t="shared" si="39"/>
        <v>0</v>
      </c>
      <c r="FO93" s="155">
        <f t="shared" si="39"/>
        <v>0</v>
      </c>
      <c r="FP93" s="155">
        <f t="shared" si="39"/>
        <v>0</v>
      </c>
      <c r="FQ93" s="155">
        <f t="shared" si="39"/>
        <v>0</v>
      </c>
      <c r="FR93" s="155">
        <f t="shared" si="39"/>
        <v>0</v>
      </c>
      <c r="FS93" s="155">
        <f t="shared" si="39"/>
        <v>0</v>
      </c>
      <c r="FT93" s="155">
        <f t="shared" si="39"/>
        <v>0</v>
      </c>
      <c r="FU93" s="155">
        <f t="shared" si="39"/>
        <v>0</v>
      </c>
      <c r="FV93" s="155">
        <f t="shared" si="39"/>
        <v>0</v>
      </c>
      <c r="FW93" s="155">
        <f t="shared" si="39"/>
        <v>0</v>
      </c>
      <c r="FX93" s="155">
        <f t="shared" si="39"/>
        <v>0</v>
      </c>
      <c r="FY93" s="155">
        <f t="shared" si="39"/>
        <v>0</v>
      </c>
      <c r="FZ93" s="155">
        <f t="shared" si="39"/>
        <v>0</v>
      </c>
      <c r="GA93" s="155">
        <f t="shared" si="39"/>
        <v>0</v>
      </c>
      <c r="GB93" s="155">
        <f t="shared" si="39"/>
        <v>0</v>
      </c>
      <c r="GC93" s="155">
        <f t="shared" si="39"/>
        <v>0</v>
      </c>
      <c r="GD93" s="155">
        <f t="shared" si="39"/>
        <v>0</v>
      </c>
      <c r="GE93" s="155">
        <f t="shared" si="39"/>
        <v>0</v>
      </c>
      <c r="GF93" s="155">
        <f t="shared" si="39"/>
        <v>0</v>
      </c>
    </row>
    <row r="94">
      <c r="A94" s="149"/>
      <c r="B94" s="149"/>
      <c r="C94" s="201">
        <v>4.0</v>
      </c>
      <c r="D94" s="20" t="s">
        <v>182</v>
      </c>
      <c r="E94" s="50" t="s">
        <v>176</v>
      </c>
      <c r="G94" s="155">
        <f>if(Projet!$F$6="Balivage",0,G88*G92)</f>
        <v>0</v>
      </c>
      <c r="H94" s="155">
        <f t="shared" ref="H94:GF94" si="40">H88*H$92</f>
        <v>0</v>
      </c>
      <c r="I94" s="155">
        <f t="shared" si="40"/>
        <v>0</v>
      </c>
      <c r="J94" s="155">
        <f t="shared" si="40"/>
        <v>0</v>
      </c>
      <c r="K94" s="155">
        <f t="shared" si="40"/>
        <v>0</v>
      </c>
      <c r="L94" s="155">
        <f t="shared" si="40"/>
        <v>0</v>
      </c>
      <c r="M94" s="155">
        <f t="shared" si="40"/>
        <v>0</v>
      </c>
      <c r="N94" s="155">
        <f t="shared" si="40"/>
        <v>0</v>
      </c>
      <c r="O94" s="155">
        <f t="shared" si="40"/>
        <v>0</v>
      </c>
      <c r="P94" s="155">
        <f t="shared" si="40"/>
        <v>0</v>
      </c>
      <c r="Q94" s="155">
        <f t="shared" si="40"/>
        <v>0</v>
      </c>
      <c r="R94" s="155">
        <f t="shared" si="40"/>
        <v>0</v>
      </c>
      <c r="S94" s="155">
        <f t="shared" si="40"/>
        <v>0</v>
      </c>
      <c r="T94" s="155">
        <f t="shared" si="40"/>
        <v>0</v>
      </c>
      <c r="U94" s="155">
        <f t="shared" si="40"/>
        <v>0</v>
      </c>
      <c r="V94" s="155">
        <f t="shared" si="40"/>
        <v>0</v>
      </c>
      <c r="W94" s="155">
        <f t="shared" si="40"/>
        <v>0</v>
      </c>
      <c r="X94" s="155">
        <f t="shared" si="40"/>
        <v>0</v>
      </c>
      <c r="Y94" s="155">
        <f t="shared" si="40"/>
        <v>0</v>
      </c>
      <c r="Z94" s="155">
        <f t="shared" si="40"/>
        <v>0</v>
      </c>
      <c r="AA94" s="155">
        <f t="shared" si="40"/>
        <v>0</v>
      </c>
      <c r="AB94" s="155">
        <f t="shared" si="40"/>
        <v>0</v>
      </c>
      <c r="AC94" s="155">
        <f t="shared" si="40"/>
        <v>0</v>
      </c>
      <c r="AD94" s="155">
        <f t="shared" si="40"/>
        <v>0</v>
      </c>
      <c r="AE94" s="155">
        <f t="shared" si="40"/>
        <v>0</v>
      </c>
      <c r="AF94" s="155">
        <f t="shared" si="40"/>
        <v>0</v>
      </c>
      <c r="AG94" s="155">
        <f t="shared" si="40"/>
        <v>0</v>
      </c>
      <c r="AH94" s="155">
        <f t="shared" si="40"/>
        <v>0</v>
      </c>
      <c r="AI94" s="155">
        <f t="shared" si="40"/>
        <v>0</v>
      </c>
      <c r="AJ94" s="155">
        <f t="shared" si="40"/>
        <v>0</v>
      </c>
      <c r="AK94" s="155">
        <f t="shared" si="40"/>
        <v>0</v>
      </c>
      <c r="AL94" s="155">
        <f t="shared" si="40"/>
        <v>0</v>
      </c>
      <c r="AM94" s="155">
        <f t="shared" si="40"/>
        <v>0</v>
      </c>
      <c r="AN94" s="155">
        <f t="shared" si="40"/>
        <v>0</v>
      </c>
      <c r="AO94" s="155">
        <f t="shared" si="40"/>
        <v>0</v>
      </c>
      <c r="AP94" s="155">
        <f t="shared" si="40"/>
        <v>0</v>
      </c>
      <c r="AQ94" s="155">
        <f t="shared" si="40"/>
        <v>0</v>
      </c>
      <c r="AR94" s="155">
        <f t="shared" si="40"/>
        <v>0</v>
      </c>
      <c r="AS94" s="155">
        <f t="shared" si="40"/>
        <v>0</v>
      </c>
      <c r="AT94" s="155">
        <f t="shared" si="40"/>
        <v>0</v>
      </c>
      <c r="AU94" s="155">
        <f t="shared" si="40"/>
        <v>0</v>
      </c>
      <c r="AV94" s="155">
        <f t="shared" si="40"/>
        <v>0</v>
      </c>
      <c r="AW94" s="155">
        <f t="shared" si="40"/>
        <v>0</v>
      </c>
      <c r="AX94" s="155">
        <f t="shared" si="40"/>
        <v>0</v>
      </c>
      <c r="AY94" s="155">
        <f t="shared" si="40"/>
        <v>0</v>
      </c>
      <c r="AZ94" s="155">
        <f t="shared" si="40"/>
        <v>0</v>
      </c>
      <c r="BA94" s="155">
        <f t="shared" si="40"/>
        <v>0</v>
      </c>
      <c r="BB94" s="155">
        <f t="shared" si="40"/>
        <v>0</v>
      </c>
      <c r="BC94" s="155">
        <f t="shared" si="40"/>
        <v>0</v>
      </c>
      <c r="BD94" s="155">
        <f t="shared" si="40"/>
        <v>0</v>
      </c>
      <c r="BE94" s="155">
        <f t="shared" si="40"/>
        <v>0</v>
      </c>
      <c r="BF94" s="155">
        <f t="shared" si="40"/>
        <v>0</v>
      </c>
      <c r="BG94" s="155">
        <f t="shared" si="40"/>
        <v>0</v>
      </c>
      <c r="BH94" s="155">
        <f t="shared" si="40"/>
        <v>0</v>
      </c>
      <c r="BI94" s="155">
        <f t="shared" si="40"/>
        <v>0</v>
      </c>
      <c r="BJ94" s="155">
        <f t="shared" si="40"/>
        <v>0</v>
      </c>
      <c r="BK94" s="155">
        <f t="shared" si="40"/>
        <v>0</v>
      </c>
      <c r="BL94" s="155">
        <f t="shared" si="40"/>
        <v>0</v>
      </c>
      <c r="BM94" s="155">
        <f t="shared" si="40"/>
        <v>0</v>
      </c>
      <c r="BN94" s="155">
        <f t="shared" si="40"/>
        <v>0</v>
      </c>
      <c r="BO94" s="155">
        <f t="shared" si="40"/>
        <v>0</v>
      </c>
      <c r="BP94" s="155">
        <f t="shared" si="40"/>
        <v>0</v>
      </c>
      <c r="BQ94" s="155">
        <f t="shared" si="40"/>
        <v>0</v>
      </c>
      <c r="BR94" s="155">
        <f t="shared" si="40"/>
        <v>0</v>
      </c>
      <c r="BS94" s="155">
        <f t="shared" si="40"/>
        <v>0</v>
      </c>
      <c r="BT94" s="155">
        <f t="shared" si="40"/>
        <v>0</v>
      </c>
      <c r="BU94" s="155">
        <f t="shared" si="40"/>
        <v>0</v>
      </c>
      <c r="BV94" s="155">
        <f t="shared" si="40"/>
        <v>0</v>
      </c>
      <c r="BW94" s="155">
        <f t="shared" si="40"/>
        <v>0</v>
      </c>
      <c r="BX94" s="155">
        <f t="shared" si="40"/>
        <v>0</v>
      </c>
      <c r="BY94" s="155">
        <f t="shared" si="40"/>
        <v>0</v>
      </c>
      <c r="BZ94" s="155">
        <f t="shared" si="40"/>
        <v>0</v>
      </c>
      <c r="CA94" s="155">
        <f t="shared" si="40"/>
        <v>0</v>
      </c>
      <c r="CB94" s="155">
        <f t="shared" si="40"/>
        <v>0</v>
      </c>
      <c r="CC94" s="155">
        <f t="shared" si="40"/>
        <v>0</v>
      </c>
      <c r="CD94" s="155">
        <f t="shared" si="40"/>
        <v>0</v>
      </c>
      <c r="CE94" s="155">
        <f t="shared" si="40"/>
        <v>0</v>
      </c>
      <c r="CF94" s="155">
        <f t="shared" si="40"/>
        <v>0</v>
      </c>
      <c r="CG94" s="155">
        <f t="shared" si="40"/>
        <v>0</v>
      </c>
      <c r="CH94" s="155">
        <f t="shared" si="40"/>
        <v>0</v>
      </c>
      <c r="CI94" s="155">
        <f t="shared" si="40"/>
        <v>0</v>
      </c>
      <c r="CJ94" s="155">
        <f t="shared" si="40"/>
        <v>0</v>
      </c>
      <c r="CK94" s="155">
        <f t="shared" si="40"/>
        <v>0</v>
      </c>
      <c r="CL94" s="155">
        <f t="shared" si="40"/>
        <v>0</v>
      </c>
      <c r="CM94" s="155">
        <f t="shared" si="40"/>
        <v>0</v>
      </c>
      <c r="CN94" s="155">
        <f t="shared" si="40"/>
        <v>0</v>
      </c>
      <c r="CO94" s="155">
        <f t="shared" si="40"/>
        <v>0</v>
      </c>
      <c r="CP94" s="155">
        <f t="shared" si="40"/>
        <v>0</v>
      </c>
      <c r="CQ94" s="155">
        <f t="shared" si="40"/>
        <v>0</v>
      </c>
      <c r="CR94" s="155">
        <f t="shared" si="40"/>
        <v>0</v>
      </c>
      <c r="CS94" s="155">
        <f t="shared" si="40"/>
        <v>0</v>
      </c>
      <c r="CT94" s="155">
        <f t="shared" si="40"/>
        <v>0</v>
      </c>
      <c r="CU94" s="155">
        <f t="shared" si="40"/>
        <v>0</v>
      </c>
      <c r="CV94" s="155">
        <f t="shared" si="40"/>
        <v>0</v>
      </c>
      <c r="CW94" s="155">
        <f t="shared" si="40"/>
        <v>0</v>
      </c>
      <c r="CX94" s="155">
        <f t="shared" si="40"/>
        <v>0</v>
      </c>
      <c r="CY94" s="155">
        <f t="shared" si="40"/>
        <v>0</v>
      </c>
      <c r="CZ94" s="155">
        <f t="shared" si="40"/>
        <v>0</v>
      </c>
      <c r="DA94" s="155">
        <f t="shared" si="40"/>
        <v>0</v>
      </c>
      <c r="DB94" s="155">
        <f t="shared" si="40"/>
        <v>0</v>
      </c>
      <c r="DC94" s="155">
        <f t="shared" si="40"/>
        <v>0</v>
      </c>
      <c r="DD94" s="155">
        <f t="shared" si="40"/>
        <v>0</v>
      </c>
      <c r="DE94" s="155">
        <f t="shared" si="40"/>
        <v>0</v>
      </c>
      <c r="DF94" s="155">
        <f t="shared" si="40"/>
        <v>0</v>
      </c>
      <c r="DG94" s="155">
        <f t="shared" si="40"/>
        <v>0</v>
      </c>
      <c r="DH94" s="155">
        <f t="shared" si="40"/>
        <v>0</v>
      </c>
      <c r="DI94" s="155">
        <f t="shared" si="40"/>
        <v>0</v>
      </c>
      <c r="DJ94" s="155">
        <f t="shared" si="40"/>
        <v>0</v>
      </c>
      <c r="DK94" s="155">
        <f t="shared" si="40"/>
        <v>0</v>
      </c>
      <c r="DL94" s="155">
        <f t="shared" si="40"/>
        <v>0</v>
      </c>
      <c r="DM94" s="155">
        <f t="shared" si="40"/>
        <v>0</v>
      </c>
      <c r="DN94" s="155">
        <f t="shared" si="40"/>
        <v>0</v>
      </c>
      <c r="DO94" s="155">
        <f t="shared" si="40"/>
        <v>0</v>
      </c>
      <c r="DP94" s="155">
        <f t="shared" si="40"/>
        <v>0</v>
      </c>
      <c r="DQ94" s="155">
        <f t="shared" si="40"/>
        <v>0</v>
      </c>
      <c r="DR94" s="155">
        <f t="shared" si="40"/>
        <v>0</v>
      </c>
      <c r="DS94" s="155">
        <f t="shared" si="40"/>
        <v>0</v>
      </c>
      <c r="DT94" s="155">
        <f t="shared" si="40"/>
        <v>0</v>
      </c>
      <c r="DU94" s="155">
        <f t="shared" si="40"/>
        <v>0</v>
      </c>
      <c r="DV94" s="155">
        <f t="shared" si="40"/>
        <v>0</v>
      </c>
      <c r="DW94" s="155">
        <f t="shared" si="40"/>
        <v>0</v>
      </c>
      <c r="DX94" s="155">
        <f t="shared" si="40"/>
        <v>0</v>
      </c>
      <c r="DY94" s="155">
        <f t="shared" si="40"/>
        <v>0</v>
      </c>
      <c r="DZ94" s="155">
        <f t="shared" si="40"/>
        <v>0</v>
      </c>
      <c r="EA94" s="155">
        <f t="shared" si="40"/>
        <v>0</v>
      </c>
      <c r="EB94" s="155">
        <f t="shared" si="40"/>
        <v>0</v>
      </c>
      <c r="EC94" s="155">
        <f t="shared" si="40"/>
        <v>0</v>
      </c>
      <c r="ED94" s="155">
        <f t="shared" si="40"/>
        <v>0</v>
      </c>
      <c r="EE94" s="155">
        <f t="shared" si="40"/>
        <v>0</v>
      </c>
      <c r="EF94" s="155">
        <f t="shared" si="40"/>
        <v>0</v>
      </c>
      <c r="EG94" s="155">
        <f t="shared" si="40"/>
        <v>0</v>
      </c>
      <c r="EH94" s="155">
        <f t="shared" si="40"/>
        <v>0</v>
      </c>
      <c r="EI94" s="155">
        <f t="shared" si="40"/>
        <v>0</v>
      </c>
      <c r="EJ94" s="155">
        <f t="shared" si="40"/>
        <v>0</v>
      </c>
      <c r="EK94" s="155">
        <f t="shared" si="40"/>
        <v>0</v>
      </c>
      <c r="EL94" s="155">
        <f t="shared" si="40"/>
        <v>0</v>
      </c>
      <c r="EM94" s="155">
        <f t="shared" si="40"/>
        <v>0</v>
      </c>
      <c r="EN94" s="155">
        <f t="shared" si="40"/>
        <v>0</v>
      </c>
      <c r="EO94" s="155">
        <f t="shared" si="40"/>
        <v>0</v>
      </c>
      <c r="EP94" s="155">
        <f t="shared" si="40"/>
        <v>0</v>
      </c>
      <c r="EQ94" s="155">
        <f t="shared" si="40"/>
        <v>0</v>
      </c>
      <c r="ER94" s="155">
        <f t="shared" si="40"/>
        <v>0</v>
      </c>
      <c r="ES94" s="155">
        <f t="shared" si="40"/>
        <v>0</v>
      </c>
      <c r="ET94" s="155">
        <f t="shared" si="40"/>
        <v>0</v>
      </c>
      <c r="EU94" s="155">
        <f t="shared" si="40"/>
        <v>0</v>
      </c>
      <c r="EV94" s="155">
        <f t="shared" si="40"/>
        <v>0</v>
      </c>
      <c r="EW94" s="155">
        <f t="shared" si="40"/>
        <v>0</v>
      </c>
      <c r="EX94" s="155">
        <f t="shared" si="40"/>
        <v>0</v>
      </c>
      <c r="EY94" s="155">
        <f t="shared" si="40"/>
        <v>0</v>
      </c>
      <c r="EZ94" s="155">
        <f t="shared" si="40"/>
        <v>0</v>
      </c>
      <c r="FA94" s="155">
        <f t="shared" si="40"/>
        <v>0</v>
      </c>
      <c r="FB94" s="155">
        <f t="shared" si="40"/>
        <v>0</v>
      </c>
      <c r="FC94" s="155">
        <f t="shared" si="40"/>
        <v>0</v>
      </c>
      <c r="FD94" s="155">
        <f t="shared" si="40"/>
        <v>0</v>
      </c>
      <c r="FE94" s="155">
        <f t="shared" si="40"/>
        <v>0</v>
      </c>
      <c r="FF94" s="155">
        <f t="shared" si="40"/>
        <v>0</v>
      </c>
      <c r="FG94" s="155">
        <f t="shared" si="40"/>
        <v>0</v>
      </c>
      <c r="FH94" s="155">
        <f t="shared" si="40"/>
        <v>0</v>
      </c>
      <c r="FI94" s="155">
        <f t="shared" si="40"/>
        <v>0</v>
      </c>
      <c r="FJ94" s="155">
        <f t="shared" si="40"/>
        <v>0</v>
      </c>
      <c r="FK94" s="155">
        <f t="shared" si="40"/>
        <v>0</v>
      </c>
      <c r="FL94" s="155">
        <f t="shared" si="40"/>
        <v>0</v>
      </c>
      <c r="FM94" s="155">
        <f t="shared" si="40"/>
        <v>0</v>
      </c>
      <c r="FN94" s="155">
        <f t="shared" si="40"/>
        <v>0</v>
      </c>
      <c r="FO94" s="155">
        <f t="shared" si="40"/>
        <v>0</v>
      </c>
      <c r="FP94" s="155">
        <f t="shared" si="40"/>
        <v>0</v>
      </c>
      <c r="FQ94" s="155">
        <f t="shared" si="40"/>
        <v>0</v>
      </c>
      <c r="FR94" s="155">
        <f t="shared" si="40"/>
        <v>0</v>
      </c>
      <c r="FS94" s="155">
        <f t="shared" si="40"/>
        <v>0</v>
      </c>
      <c r="FT94" s="155">
        <f t="shared" si="40"/>
        <v>0</v>
      </c>
      <c r="FU94" s="155">
        <f t="shared" si="40"/>
        <v>0</v>
      </c>
      <c r="FV94" s="155">
        <f t="shared" si="40"/>
        <v>0</v>
      </c>
      <c r="FW94" s="155">
        <f t="shared" si="40"/>
        <v>0</v>
      </c>
      <c r="FX94" s="155">
        <f t="shared" si="40"/>
        <v>0</v>
      </c>
      <c r="FY94" s="155">
        <f t="shared" si="40"/>
        <v>0</v>
      </c>
      <c r="FZ94" s="155">
        <f t="shared" si="40"/>
        <v>0</v>
      </c>
      <c r="GA94" s="155">
        <f t="shared" si="40"/>
        <v>0</v>
      </c>
      <c r="GB94" s="155">
        <f t="shared" si="40"/>
        <v>0</v>
      </c>
      <c r="GC94" s="155">
        <f t="shared" si="40"/>
        <v>0</v>
      </c>
      <c r="GD94" s="155">
        <f t="shared" si="40"/>
        <v>0</v>
      </c>
      <c r="GE94" s="155">
        <f t="shared" si="40"/>
        <v>0</v>
      </c>
      <c r="GF94" s="155">
        <f t="shared" si="40"/>
        <v>0</v>
      </c>
    </row>
    <row r="95">
      <c r="A95" s="149"/>
      <c r="B95" s="149"/>
      <c r="C95" s="201">
        <v>4.0</v>
      </c>
      <c r="D95" s="20" t="s">
        <v>183</v>
      </c>
      <c r="E95" s="50" t="s">
        <v>176</v>
      </c>
      <c r="G95" s="155">
        <f t="shared" ref="G95:GF95" si="41">G89*G$92</f>
        <v>0</v>
      </c>
      <c r="H95" s="155">
        <f t="shared" si="41"/>
        <v>0</v>
      </c>
      <c r="I95" s="155">
        <f t="shared" si="41"/>
        <v>0</v>
      </c>
      <c r="J95" s="155">
        <f t="shared" si="41"/>
        <v>0</v>
      </c>
      <c r="K95" s="155">
        <f t="shared" si="41"/>
        <v>0</v>
      </c>
      <c r="L95" s="155">
        <f t="shared" si="41"/>
        <v>0</v>
      </c>
      <c r="M95" s="155">
        <f t="shared" si="41"/>
        <v>0</v>
      </c>
      <c r="N95" s="155">
        <f t="shared" si="41"/>
        <v>0</v>
      </c>
      <c r="O95" s="155">
        <f t="shared" si="41"/>
        <v>0</v>
      </c>
      <c r="P95" s="155">
        <f t="shared" si="41"/>
        <v>0</v>
      </c>
      <c r="Q95" s="155">
        <f t="shared" si="41"/>
        <v>0</v>
      </c>
      <c r="R95" s="155">
        <f t="shared" si="41"/>
        <v>0</v>
      </c>
      <c r="S95" s="155">
        <f t="shared" si="41"/>
        <v>0</v>
      </c>
      <c r="T95" s="155">
        <f t="shared" si="41"/>
        <v>0</v>
      </c>
      <c r="U95" s="155">
        <f t="shared" si="41"/>
        <v>0</v>
      </c>
      <c r="V95" s="155">
        <f t="shared" si="41"/>
        <v>0</v>
      </c>
      <c r="W95" s="155">
        <f t="shared" si="41"/>
        <v>0</v>
      </c>
      <c r="X95" s="155">
        <f t="shared" si="41"/>
        <v>0</v>
      </c>
      <c r="Y95" s="155">
        <f t="shared" si="41"/>
        <v>0</v>
      </c>
      <c r="Z95" s="155">
        <f t="shared" si="41"/>
        <v>0</v>
      </c>
      <c r="AA95" s="155">
        <f t="shared" si="41"/>
        <v>0</v>
      </c>
      <c r="AB95" s="155">
        <f t="shared" si="41"/>
        <v>0</v>
      </c>
      <c r="AC95" s="155">
        <f t="shared" si="41"/>
        <v>0</v>
      </c>
      <c r="AD95" s="155">
        <f t="shared" si="41"/>
        <v>0</v>
      </c>
      <c r="AE95" s="155">
        <f t="shared" si="41"/>
        <v>0</v>
      </c>
      <c r="AF95" s="155">
        <f t="shared" si="41"/>
        <v>0</v>
      </c>
      <c r="AG95" s="155">
        <f t="shared" si="41"/>
        <v>0</v>
      </c>
      <c r="AH95" s="155">
        <f t="shared" si="41"/>
        <v>0</v>
      </c>
      <c r="AI95" s="155">
        <f t="shared" si="41"/>
        <v>0</v>
      </c>
      <c r="AJ95" s="155">
        <f t="shared" si="41"/>
        <v>0</v>
      </c>
      <c r="AK95" s="155">
        <f t="shared" si="41"/>
        <v>0</v>
      </c>
      <c r="AL95" s="155">
        <f t="shared" si="41"/>
        <v>0</v>
      </c>
      <c r="AM95" s="155">
        <f t="shared" si="41"/>
        <v>0</v>
      </c>
      <c r="AN95" s="155">
        <f t="shared" si="41"/>
        <v>0</v>
      </c>
      <c r="AO95" s="155">
        <f t="shared" si="41"/>
        <v>0</v>
      </c>
      <c r="AP95" s="155">
        <f t="shared" si="41"/>
        <v>0</v>
      </c>
      <c r="AQ95" s="155">
        <f t="shared" si="41"/>
        <v>0</v>
      </c>
      <c r="AR95" s="155">
        <f t="shared" si="41"/>
        <v>0</v>
      </c>
      <c r="AS95" s="155">
        <f t="shared" si="41"/>
        <v>0</v>
      </c>
      <c r="AT95" s="155">
        <f t="shared" si="41"/>
        <v>0</v>
      </c>
      <c r="AU95" s="155">
        <f t="shared" si="41"/>
        <v>0</v>
      </c>
      <c r="AV95" s="155">
        <f t="shared" si="41"/>
        <v>0</v>
      </c>
      <c r="AW95" s="155">
        <f t="shared" si="41"/>
        <v>0</v>
      </c>
      <c r="AX95" s="155">
        <f t="shared" si="41"/>
        <v>0</v>
      </c>
      <c r="AY95" s="155">
        <f t="shared" si="41"/>
        <v>0</v>
      </c>
      <c r="AZ95" s="155">
        <f t="shared" si="41"/>
        <v>0</v>
      </c>
      <c r="BA95" s="155">
        <f t="shared" si="41"/>
        <v>0</v>
      </c>
      <c r="BB95" s="155">
        <f t="shared" si="41"/>
        <v>0</v>
      </c>
      <c r="BC95" s="155">
        <f t="shared" si="41"/>
        <v>0</v>
      </c>
      <c r="BD95" s="155">
        <f t="shared" si="41"/>
        <v>0</v>
      </c>
      <c r="BE95" s="155">
        <f t="shared" si="41"/>
        <v>0</v>
      </c>
      <c r="BF95" s="155">
        <f t="shared" si="41"/>
        <v>0</v>
      </c>
      <c r="BG95" s="155">
        <f t="shared" si="41"/>
        <v>0</v>
      </c>
      <c r="BH95" s="155">
        <f t="shared" si="41"/>
        <v>0</v>
      </c>
      <c r="BI95" s="155">
        <f t="shared" si="41"/>
        <v>0</v>
      </c>
      <c r="BJ95" s="155">
        <f t="shared" si="41"/>
        <v>0</v>
      </c>
      <c r="BK95" s="155">
        <f t="shared" si="41"/>
        <v>0</v>
      </c>
      <c r="BL95" s="155">
        <f t="shared" si="41"/>
        <v>0</v>
      </c>
      <c r="BM95" s="155">
        <f t="shared" si="41"/>
        <v>0</v>
      </c>
      <c r="BN95" s="155">
        <f t="shared" si="41"/>
        <v>0</v>
      </c>
      <c r="BO95" s="155">
        <f t="shared" si="41"/>
        <v>0</v>
      </c>
      <c r="BP95" s="155">
        <f t="shared" si="41"/>
        <v>0</v>
      </c>
      <c r="BQ95" s="155">
        <f t="shared" si="41"/>
        <v>0</v>
      </c>
      <c r="BR95" s="155">
        <f t="shared" si="41"/>
        <v>0</v>
      </c>
      <c r="BS95" s="155">
        <f t="shared" si="41"/>
        <v>0</v>
      </c>
      <c r="BT95" s="155">
        <f t="shared" si="41"/>
        <v>0</v>
      </c>
      <c r="BU95" s="155">
        <f t="shared" si="41"/>
        <v>0</v>
      </c>
      <c r="BV95" s="155">
        <f t="shared" si="41"/>
        <v>0</v>
      </c>
      <c r="BW95" s="155">
        <f t="shared" si="41"/>
        <v>0</v>
      </c>
      <c r="BX95" s="155">
        <f t="shared" si="41"/>
        <v>0</v>
      </c>
      <c r="BY95" s="155">
        <f t="shared" si="41"/>
        <v>0</v>
      </c>
      <c r="BZ95" s="155">
        <f t="shared" si="41"/>
        <v>0</v>
      </c>
      <c r="CA95" s="155">
        <f t="shared" si="41"/>
        <v>0</v>
      </c>
      <c r="CB95" s="155">
        <f t="shared" si="41"/>
        <v>0</v>
      </c>
      <c r="CC95" s="155">
        <f t="shared" si="41"/>
        <v>0</v>
      </c>
      <c r="CD95" s="155">
        <f t="shared" si="41"/>
        <v>0</v>
      </c>
      <c r="CE95" s="155">
        <f t="shared" si="41"/>
        <v>0</v>
      </c>
      <c r="CF95" s="155">
        <f t="shared" si="41"/>
        <v>0</v>
      </c>
      <c r="CG95" s="155">
        <f t="shared" si="41"/>
        <v>0</v>
      </c>
      <c r="CH95" s="155">
        <f t="shared" si="41"/>
        <v>0</v>
      </c>
      <c r="CI95" s="155">
        <f t="shared" si="41"/>
        <v>0</v>
      </c>
      <c r="CJ95" s="155">
        <f t="shared" si="41"/>
        <v>0</v>
      </c>
      <c r="CK95" s="155">
        <f t="shared" si="41"/>
        <v>0</v>
      </c>
      <c r="CL95" s="155">
        <f t="shared" si="41"/>
        <v>0</v>
      </c>
      <c r="CM95" s="155">
        <f t="shared" si="41"/>
        <v>0</v>
      </c>
      <c r="CN95" s="155">
        <f t="shared" si="41"/>
        <v>0</v>
      </c>
      <c r="CO95" s="155">
        <f t="shared" si="41"/>
        <v>0</v>
      </c>
      <c r="CP95" s="155">
        <f t="shared" si="41"/>
        <v>0</v>
      </c>
      <c r="CQ95" s="155">
        <f t="shared" si="41"/>
        <v>0</v>
      </c>
      <c r="CR95" s="155">
        <f t="shared" si="41"/>
        <v>0</v>
      </c>
      <c r="CS95" s="155">
        <f t="shared" si="41"/>
        <v>0</v>
      </c>
      <c r="CT95" s="155">
        <f t="shared" si="41"/>
        <v>0</v>
      </c>
      <c r="CU95" s="155">
        <f t="shared" si="41"/>
        <v>0</v>
      </c>
      <c r="CV95" s="155">
        <f t="shared" si="41"/>
        <v>0</v>
      </c>
      <c r="CW95" s="155">
        <f t="shared" si="41"/>
        <v>0</v>
      </c>
      <c r="CX95" s="155">
        <f t="shared" si="41"/>
        <v>0</v>
      </c>
      <c r="CY95" s="155">
        <f t="shared" si="41"/>
        <v>0</v>
      </c>
      <c r="CZ95" s="155">
        <f t="shared" si="41"/>
        <v>0</v>
      </c>
      <c r="DA95" s="155">
        <f t="shared" si="41"/>
        <v>0</v>
      </c>
      <c r="DB95" s="155">
        <f t="shared" si="41"/>
        <v>0</v>
      </c>
      <c r="DC95" s="155">
        <f t="shared" si="41"/>
        <v>0</v>
      </c>
      <c r="DD95" s="155">
        <f t="shared" si="41"/>
        <v>0</v>
      </c>
      <c r="DE95" s="155">
        <f t="shared" si="41"/>
        <v>0</v>
      </c>
      <c r="DF95" s="155">
        <f t="shared" si="41"/>
        <v>0</v>
      </c>
      <c r="DG95" s="155">
        <f t="shared" si="41"/>
        <v>0</v>
      </c>
      <c r="DH95" s="155">
        <f t="shared" si="41"/>
        <v>0</v>
      </c>
      <c r="DI95" s="155">
        <f t="shared" si="41"/>
        <v>0</v>
      </c>
      <c r="DJ95" s="155">
        <f t="shared" si="41"/>
        <v>0</v>
      </c>
      <c r="DK95" s="155">
        <f t="shared" si="41"/>
        <v>0</v>
      </c>
      <c r="DL95" s="155">
        <f t="shared" si="41"/>
        <v>0</v>
      </c>
      <c r="DM95" s="155">
        <f t="shared" si="41"/>
        <v>0</v>
      </c>
      <c r="DN95" s="155">
        <f t="shared" si="41"/>
        <v>0</v>
      </c>
      <c r="DO95" s="155">
        <f t="shared" si="41"/>
        <v>0</v>
      </c>
      <c r="DP95" s="155">
        <f t="shared" si="41"/>
        <v>0</v>
      </c>
      <c r="DQ95" s="155">
        <f t="shared" si="41"/>
        <v>0</v>
      </c>
      <c r="DR95" s="155">
        <f t="shared" si="41"/>
        <v>0</v>
      </c>
      <c r="DS95" s="155">
        <f t="shared" si="41"/>
        <v>0</v>
      </c>
      <c r="DT95" s="155">
        <f t="shared" si="41"/>
        <v>0</v>
      </c>
      <c r="DU95" s="155">
        <f t="shared" si="41"/>
        <v>0</v>
      </c>
      <c r="DV95" s="155">
        <f t="shared" si="41"/>
        <v>0</v>
      </c>
      <c r="DW95" s="155">
        <f t="shared" si="41"/>
        <v>0</v>
      </c>
      <c r="DX95" s="155">
        <f t="shared" si="41"/>
        <v>0</v>
      </c>
      <c r="DY95" s="155">
        <f t="shared" si="41"/>
        <v>0</v>
      </c>
      <c r="DZ95" s="155">
        <f t="shared" si="41"/>
        <v>0</v>
      </c>
      <c r="EA95" s="155">
        <f t="shared" si="41"/>
        <v>0</v>
      </c>
      <c r="EB95" s="155">
        <f t="shared" si="41"/>
        <v>0</v>
      </c>
      <c r="EC95" s="155">
        <f t="shared" si="41"/>
        <v>0</v>
      </c>
      <c r="ED95" s="155">
        <f t="shared" si="41"/>
        <v>0</v>
      </c>
      <c r="EE95" s="155">
        <f t="shared" si="41"/>
        <v>0</v>
      </c>
      <c r="EF95" s="155">
        <f t="shared" si="41"/>
        <v>0</v>
      </c>
      <c r="EG95" s="155">
        <f t="shared" si="41"/>
        <v>0</v>
      </c>
      <c r="EH95" s="155">
        <f t="shared" si="41"/>
        <v>0</v>
      </c>
      <c r="EI95" s="155">
        <f t="shared" si="41"/>
        <v>0</v>
      </c>
      <c r="EJ95" s="155">
        <f t="shared" si="41"/>
        <v>0</v>
      </c>
      <c r="EK95" s="155">
        <f t="shared" si="41"/>
        <v>0</v>
      </c>
      <c r="EL95" s="155">
        <f t="shared" si="41"/>
        <v>0</v>
      </c>
      <c r="EM95" s="155">
        <f t="shared" si="41"/>
        <v>0</v>
      </c>
      <c r="EN95" s="155">
        <f t="shared" si="41"/>
        <v>0</v>
      </c>
      <c r="EO95" s="155">
        <f t="shared" si="41"/>
        <v>0</v>
      </c>
      <c r="EP95" s="155">
        <f t="shared" si="41"/>
        <v>0</v>
      </c>
      <c r="EQ95" s="155">
        <f t="shared" si="41"/>
        <v>0</v>
      </c>
      <c r="ER95" s="155">
        <f t="shared" si="41"/>
        <v>0</v>
      </c>
      <c r="ES95" s="155">
        <f t="shared" si="41"/>
        <v>0</v>
      </c>
      <c r="ET95" s="155">
        <f t="shared" si="41"/>
        <v>0</v>
      </c>
      <c r="EU95" s="155">
        <f t="shared" si="41"/>
        <v>0</v>
      </c>
      <c r="EV95" s="155">
        <f t="shared" si="41"/>
        <v>0</v>
      </c>
      <c r="EW95" s="155">
        <f t="shared" si="41"/>
        <v>0</v>
      </c>
      <c r="EX95" s="155">
        <f t="shared" si="41"/>
        <v>0</v>
      </c>
      <c r="EY95" s="155">
        <f t="shared" si="41"/>
        <v>0</v>
      </c>
      <c r="EZ95" s="155">
        <f t="shared" si="41"/>
        <v>0</v>
      </c>
      <c r="FA95" s="155">
        <f t="shared" si="41"/>
        <v>0</v>
      </c>
      <c r="FB95" s="155">
        <f t="shared" si="41"/>
        <v>0</v>
      </c>
      <c r="FC95" s="155">
        <f t="shared" si="41"/>
        <v>0</v>
      </c>
      <c r="FD95" s="155">
        <f t="shared" si="41"/>
        <v>0</v>
      </c>
      <c r="FE95" s="155">
        <f t="shared" si="41"/>
        <v>0</v>
      </c>
      <c r="FF95" s="155">
        <f t="shared" si="41"/>
        <v>0</v>
      </c>
      <c r="FG95" s="155">
        <f t="shared" si="41"/>
        <v>0</v>
      </c>
      <c r="FH95" s="155">
        <f t="shared" si="41"/>
        <v>0</v>
      </c>
      <c r="FI95" s="155">
        <f t="shared" si="41"/>
        <v>0</v>
      </c>
      <c r="FJ95" s="155">
        <f t="shared" si="41"/>
        <v>0</v>
      </c>
      <c r="FK95" s="155">
        <f t="shared" si="41"/>
        <v>0</v>
      </c>
      <c r="FL95" s="155">
        <f t="shared" si="41"/>
        <v>0</v>
      </c>
      <c r="FM95" s="155">
        <f t="shared" si="41"/>
        <v>0</v>
      </c>
      <c r="FN95" s="155">
        <f t="shared" si="41"/>
        <v>0</v>
      </c>
      <c r="FO95" s="155">
        <f t="shared" si="41"/>
        <v>0</v>
      </c>
      <c r="FP95" s="155">
        <f t="shared" si="41"/>
        <v>0</v>
      </c>
      <c r="FQ95" s="155">
        <f t="shared" si="41"/>
        <v>0</v>
      </c>
      <c r="FR95" s="155">
        <f t="shared" si="41"/>
        <v>0</v>
      </c>
      <c r="FS95" s="155">
        <f t="shared" si="41"/>
        <v>0</v>
      </c>
      <c r="FT95" s="155">
        <f t="shared" si="41"/>
        <v>0</v>
      </c>
      <c r="FU95" s="155">
        <f t="shared" si="41"/>
        <v>0</v>
      </c>
      <c r="FV95" s="155">
        <f t="shared" si="41"/>
        <v>0</v>
      </c>
      <c r="FW95" s="155">
        <f t="shared" si="41"/>
        <v>0</v>
      </c>
      <c r="FX95" s="155">
        <f t="shared" si="41"/>
        <v>0</v>
      </c>
      <c r="FY95" s="155">
        <f t="shared" si="41"/>
        <v>0</v>
      </c>
      <c r="FZ95" s="155">
        <f t="shared" si="41"/>
        <v>0</v>
      </c>
      <c r="GA95" s="155">
        <f t="shared" si="41"/>
        <v>0</v>
      </c>
      <c r="GB95" s="155">
        <f t="shared" si="41"/>
        <v>0</v>
      </c>
      <c r="GC95" s="155">
        <f t="shared" si="41"/>
        <v>0</v>
      </c>
      <c r="GD95" s="155">
        <f t="shared" si="41"/>
        <v>0</v>
      </c>
      <c r="GE95" s="155">
        <f t="shared" si="41"/>
        <v>0</v>
      </c>
      <c r="GF95" s="155">
        <f t="shared" si="41"/>
        <v>0</v>
      </c>
    </row>
    <row r="96">
      <c r="A96" s="149"/>
      <c r="B96" s="149"/>
      <c r="C96" s="201">
        <v>4.0</v>
      </c>
      <c r="D96" s="20" t="s">
        <v>184</v>
      </c>
      <c r="E96" s="50" t="s">
        <v>176</v>
      </c>
      <c r="G96" s="176">
        <f>if(Projet!$F$6="Balivage",G87*G92-G95,G90*G92)</f>
        <v>0</v>
      </c>
      <c r="H96" s="155">
        <f t="shared" ref="H96:GF96" si="42">H90*H$92</f>
        <v>0</v>
      </c>
      <c r="I96" s="155">
        <f t="shared" si="42"/>
        <v>0</v>
      </c>
      <c r="J96" s="155">
        <f t="shared" si="42"/>
        <v>0</v>
      </c>
      <c r="K96" s="155">
        <f t="shared" si="42"/>
        <v>0</v>
      </c>
      <c r="L96" s="155">
        <f t="shared" si="42"/>
        <v>0</v>
      </c>
      <c r="M96" s="155">
        <f t="shared" si="42"/>
        <v>0</v>
      </c>
      <c r="N96" s="155">
        <f t="shared" si="42"/>
        <v>0</v>
      </c>
      <c r="O96" s="155">
        <f t="shared" si="42"/>
        <v>0</v>
      </c>
      <c r="P96" s="155">
        <f t="shared" si="42"/>
        <v>0</v>
      </c>
      <c r="Q96" s="155">
        <f t="shared" si="42"/>
        <v>0</v>
      </c>
      <c r="R96" s="155">
        <f t="shared" si="42"/>
        <v>0</v>
      </c>
      <c r="S96" s="155">
        <f t="shared" si="42"/>
        <v>0</v>
      </c>
      <c r="T96" s="155">
        <f t="shared" si="42"/>
        <v>0</v>
      </c>
      <c r="U96" s="155">
        <f t="shared" si="42"/>
        <v>0</v>
      </c>
      <c r="V96" s="155">
        <f t="shared" si="42"/>
        <v>0</v>
      </c>
      <c r="W96" s="155">
        <f t="shared" si="42"/>
        <v>0</v>
      </c>
      <c r="X96" s="155">
        <f t="shared" si="42"/>
        <v>0</v>
      </c>
      <c r="Y96" s="155">
        <f t="shared" si="42"/>
        <v>0</v>
      </c>
      <c r="Z96" s="155">
        <f t="shared" si="42"/>
        <v>0</v>
      </c>
      <c r="AA96" s="155">
        <f t="shared" si="42"/>
        <v>0</v>
      </c>
      <c r="AB96" s="155">
        <f t="shared" si="42"/>
        <v>0</v>
      </c>
      <c r="AC96" s="155">
        <f t="shared" si="42"/>
        <v>0</v>
      </c>
      <c r="AD96" s="155">
        <f t="shared" si="42"/>
        <v>0</v>
      </c>
      <c r="AE96" s="155">
        <f t="shared" si="42"/>
        <v>0</v>
      </c>
      <c r="AF96" s="155">
        <f t="shared" si="42"/>
        <v>0</v>
      </c>
      <c r="AG96" s="155">
        <f t="shared" si="42"/>
        <v>0</v>
      </c>
      <c r="AH96" s="155">
        <f t="shared" si="42"/>
        <v>0</v>
      </c>
      <c r="AI96" s="155">
        <f t="shared" si="42"/>
        <v>0</v>
      </c>
      <c r="AJ96" s="155">
        <f t="shared" si="42"/>
        <v>0</v>
      </c>
      <c r="AK96" s="155">
        <f t="shared" si="42"/>
        <v>0</v>
      </c>
      <c r="AL96" s="155">
        <f t="shared" si="42"/>
        <v>0</v>
      </c>
      <c r="AM96" s="155">
        <f t="shared" si="42"/>
        <v>0</v>
      </c>
      <c r="AN96" s="155">
        <f t="shared" si="42"/>
        <v>0</v>
      </c>
      <c r="AO96" s="155">
        <f t="shared" si="42"/>
        <v>0</v>
      </c>
      <c r="AP96" s="155">
        <f t="shared" si="42"/>
        <v>0</v>
      </c>
      <c r="AQ96" s="155">
        <f t="shared" si="42"/>
        <v>0</v>
      </c>
      <c r="AR96" s="155">
        <f t="shared" si="42"/>
        <v>0</v>
      </c>
      <c r="AS96" s="155">
        <f t="shared" si="42"/>
        <v>0</v>
      </c>
      <c r="AT96" s="155">
        <f t="shared" si="42"/>
        <v>0</v>
      </c>
      <c r="AU96" s="155">
        <f t="shared" si="42"/>
        <v>0</v>
      </c>
      <c r="AV96" s="155">
        <f t="shared" si="42"/>
        <v>0</v>
      </c>
      <c r="AW96" s="155">
        <f t="shared" si="42"/>
        <v>0</v>
      </c>
      <c r="AX96" s="155">
        <f t="shared" si="42"/>
        <v>0</v>
      </c>
      <c r="AY96" s="155">
        <f t="shared" si="42"/>
        <v>0</v>
      </c>
      <c r="AZ96" s="155">
        <f t="shared" si="42"/>
        <v>0</v>
      </c>
      <c r="BA96" s="155">
        <f t="shared" si="42"/>
        <v>0</v>
      </c>
      <c r="BB96" s="155">
        <f t="shared" si="42"/>
        <v>0</v>
      </c>
      <c r="BC96" s="155">
        <f t="shared" si="42"/>
        <v>0</v>
      </c>
      <c r="BD96" s="155">
        <f t="shared" si="42"/>
        <v>0</v>
      </c>
      <c r="BE96" s="155">
        <f t="shared" si="42"/>
        <v>0</v>
      </c>
      <c r="BF96" s="155">
        <f t="shared" si="42"/>
        <v>0</v>
      </c>
      <c r="BG96" s="155">
        <f t="shared" si="42"/>
        <v>0</v>
      </c>
      <c r="BH96" s="155">
        <f t="shared" si="42"/>
        <v>0</v>
      </c>
      <c r="BI96" s="155">
        <f t="shared" si="42"/>
        <v>0</v>
      </c>
      <c r="BJ96" s="155">
        <f t="shared" si="42"/>
        <v>0</v>
      </c>
      <c r="BK96" s="155">
        <f t="shared" si="42"/>
        <v>0</v>
      </c>
      <c r="BL96" s="155">
        <f t="shared" si="42"/>
        <v>0</v>
      </c>
      <c r="BM96" s="155">
        <f t="shared" si="42"/>
        <v>0</v>
      </c>
      <c r="BN96" s="155">
        <f t="shared" si="42"/>
        <v>0</v>
      </c>
      <c r="BO96" s="155">
        <f t="shared" si="42"/>
        <v>0</v>
      </c>
      <c r="BP96" s="155">
        <f t="shared" si="42"/>
        <v>0</v>
      </c>
      <c r="BQ96" s="155">
        <f t="shared" si="42"/>
        <v>0</v>
      </c>
      <c r="BR96" s="155">
        <f t="shared" si="42"/>
        <v>0</v>
      </c>
      <c r="BS96" s="155">
        <f t="shared" si="42"/>
        <v>0</v>
      </c>
      <c r="BT96" s="155">
        <f t="shared" si="42"/>
        <v>0</v>
      </c>
      <c r="BU96" s="155">
        <f t="shared" si="42"/>
        <v>0</v>
      </c>
      <c r="BV96" s="155">
        <f t="shared" si="42"/>
        <v>0</v>
      </c>
      <c r="BW96" s="155">
        <f t="shared" si="42"/>
        <v>0</v>
      </c>
      <c r="BX96" s="155">
        <f t="shared" si="42"/>
        <v>0</v>
      </c>
      <c r="BY96" s="155">
        <f t="shared" si="42"/>
        <v>0</v>
      </c>
      <c r="BZ96" s="155">
        <f t="shared" si="42"/>
        <v>0</v>
      </c>
      <c r="CA96" s="155">
        <f t="shared" si="42"/>
        <v>0</v>
      </c>
      <c r="CB96" s="155">
        <f t="shared" si="42"/>
        <v>0</v>
      </c>
      <c r="CC96" s="155">
        <f t="shared" si="42"/>
        <v>0</v>
      </c>
      <c r="CD96" s="155">
        <f t="shared" si="42"/>
        <v>0</v>
      </c>
      <c r="CE96" s="155">
        <f t="shared" si="42"/>
        <v>0</v>
      </c>
      <c r="CF96" s="155">
        <f t="shared" si="42"/>
        <v>0</v>
      </c>
      <c r="CG96" s="155">
        <f t="shared" si="42"/>
        <v>0</v>
      </c>
      <c r="CH96" s="155">
        <f t="shared" si="42"/>
        <v>0</v>
      </c>
      <c r="CI96" s="155">
        <f t="shared" si="42"/>
        <v>0</v>
      </c>
      <c r="CJ96" s="155">
        <f t="shared" si="42"/>
        <v>0</v>
      </c>
      <c r="CK96" s="155">
        <f t="shared" si="42"/>
        <v>0</v>
      </c>
      <c r="CL96" s="155">
        <f t="shared" si="42"/>
        <v>0</v>
      </c>
      <c r="CM96" s="155">
        <f t="shared" si="42"/>
        <v>0</v>
      </c>
      <c r="CN96" s="155">
        <f t="shared" si="42"/>
        <v>0</v>
      </c>
      <c r="CO96" s="155">
        <f t="shared" si="42"/>
        <v>0</v>
      </c>
      <c r="CP96" s="155">
        <f t="shared" si="42"/>
        <v>0</v>
      </c>
      <c r="CQ96" s="155">
        <f t="shared" si="42"/>
        <v>0</v>
      </c>
      <c r="CR96" s="155">
        <f t="shared" si="42"/>
        <v>0</v>
      </c>
      <c r="CS96" s="155">
        <f t="shared" si="42"/>
        <v>0</v>
      </c>
      <c r="CT96" s="155">
        <f t="shared" si="42"/>
        <v>0</v>
      </c>
      <c r="CU96" s="155">
        <f t="shared" si="42"/>
        <v>0</v>
      </c>
      <c r="CV96" s="155">
        <f t="shared" si="42"/>
        <v>0</v>
      </c>
      <c r="CW96" s="155">
        <f t="shared" si="42"/>
        <v>0</v>
      </c>
      <c r="CX96" s="155">
        <f t="shared" si="42"/>
        <v>0</v>
      </c>
      <c r="CY96" s="155">
        <f t="shared" si="42"/>
        <v>0</v>
      </c>
      <c r="CZ96" s="155">
        <f t="shared" si="42"/>
        <v>0</v>
      </c>
      <c r="DA96" s="155">
        <f t="shared" si="42"/>
        <v>0</v>
      </c>
      <c r="DB96" s="155">
        <f t="shared" si="42"/>
        <v>0</v>
      </c>
      <c r="DC96" s="155">
        <f t="shared" si="42"/>
        <v>0</v>
      </c>
      <c r="DD96" s="155">
        <f t="shared" si="42"/>
        <v>0</v>
      </c>
      <c r="DE96" s="155">
        <f t="shared" si="42"/>
        <v>0</v>
      </c>
      <c r="DF96" s="155">
        <f t="shared" si="42"/>
        <v>0</v>
      </c>
      <c r="DG96" s="155">
        <f t="shared" si="42"/>
        <v>0</v>
      </c>
      <c r="DH96" s="155">
        <f t="shared" si="42"/>
        <v>0</v>
      </c>
      <c r="DI96" s="155">
        <f t="shared" si="42"/>
        <v>0</v>
      </c>
      <c r="DJ96" s="155">
        <f t="shared" si="42"/>
        <v>0</v>
      </c>
      <c r="DK96" s="155">
        <f t="shared" si="42"/>
        <v>0</v>
      </c>
      <c r="DL96" s="155">
        <f t="shared" si="42"/>
        <v>0</v>
      </c>
      <c r="DM96" s="155">
        <f t="shared" si="42"/>
        <v>0</v>
      </c>
      <c r="DN96" s="155">
        <f t="shared" si="42"/>
        <v>0</v>
      </c>
      <c r="DO96" s="155">
        <f t="shared" si="42"/>
        <v>0</v>
      </c>
      <c r="DP96" s="155">
        <f t="shared" si="42"/>
        <v>0</v>
      </c>
      <c r="DQ96" s="155">
        <f t="shared" si="42"/>
        <v>0</v>
      </c>
      <c r="DR96" s="155">
        <f t="shared" si="42"/>
        <v>0</v>
      </c>
      <c r="DS96" s="155">
        <f t="shared" si="42"/>
        <v>0</v>
      </c>
      <c r="DT96" s="155">
        <f t="shared" si="42"/>
        <v>0</v>
      </c>
      <c r="DU96" s="155">
        <f t="shared" si="42"/>
        <v>0</v>
      </c>
      <c r="DV96" s="155">
        <f t="shared" si="42"/>
        <v>0</v>
      </c>
      <c r="DW96" s="155">
        <f t="shared" si="42"/>
        <v>0</v>
      </c>
      <c r="DX96" s="155">
        <f t="shared" si="42"/>
        <v>0</v>
      </c>
      <c r="DY96" s="155">
        <f t="shared" si="42"/>
        <v>0</v>
      </c>
      <c r="DZ96" s="155">
        <f t="shared" si="42"/>
        <v>0</v>
      </c>
      <c r="EA96" s="155">
        <f t="shared" si="42"/>
        <v>0</v>
      </c>
      <c r="EB96" s="155">
        <f t="shared" si="42"/>
        <v>0</v>
      </c>
      <c r="EC96" s="155">
        <f t="shared" si="42"/>
        <v>0</v>
      </c>
      <c r="ED96" s="155">
        <f t="shared" si="42"/>
        <v>0</v>
      </c>
      <c r="EE96" s="155">
        <f t="shared" si="42"/>
        <v>0</v>
      </c>
      <c r="EF96" s="155">
        <f t="shared" si="42"/>
        <v>0</v>
      </c>
      <c r="EG96" s="155">
        <f t="shared" si="42"/>
        <v>0</v>
      </c>
      <c r="EH96" s="155">
        <f t="shared" si="42"/>
        <v>0</v>
      </c>
      <c r="EI96" s="155">
        <f t="shared" si="42"/>
        <v>0</v>
      </c>
      <c r="EJ96" s="155">
        <f t="shared" si="42"/>
        <v>0</v>
      </c>
      <c r="EK96" s="155">
        <f t="shared" si="42"/>
        <v>0</v>
      </c>
      <c r="EL96" s="155">
        <f t="shared" si="42"/>
        <v>0</v>
      </c>
      <c r="EM96" s="155">
        <f t="shared" si="42"/>
        <v>0</v>
      </c>
      <c r="EN96" s="155">
        <f t="shared" si="42"/>
        <v>0</v>
      </c>
      <c r="EO96" s="155">
        <f t="shared" si="42"/>
        <v>0</v>
      </c>
      <c r="EP96" s="155">
        <f t="shared" si="42"/>
        <v>0</v>
      </c>
      <c r="EQ96" s="155">
        <f t="shared" si="42"/>
        <v>0</v>
      </c>
      <c r="ER96" s="155">
        <f t="shared" si="42"/>
        <v>0</v>
      </c>
      <c r="ES96" s="155">
        <f t="shared" si="42"/>
        <v>0</v>
      </c>
      <c r="ET96" s="155">
        <f t="shared" si="42"/>
        <v>0</v>
      </c>
      <c r="EU96" s="155">
        <f t="shared" si="42"/>
        <v>0</v>
      </c>
      <c r="EV96" s="155">
        <f t="shared" si="42"/>
        <v>0</v>
      </c>
      <c r="EW96" s="155">
        <f t="shared" si="42"/>
        <v>0</v>
      </c>
      <c r="EX96" s="155">
        <f t="shared" si="42"/>
        <v>0</v>
      </c>
      <c r="EY96" s="155">
        <f t="shared" si="42"/>
        <v>0</v>
      </c>
      <c r="EZ96" s="155">
        <f t="shared" si="42"/>
        <v>0</v>
      </c>
      <c r="FA96" s="155">
        <f t="shared" si="42"/>
        <v>0</v>
      </c>
      <c r="FB96" s="155">
        <f t="shared" si="42"/>
        <v>0</v>
      </c>
      <c r="FC96" s="155">
        <f t="shared" si="42"/>
        <v>0</v>
      </c>
      <c r="FD96" s="155">
        <f t="shared" si="42"/>
        <v>0</v>
      </c>
      <c r="FE96" s="155">
        <f t="shared" si="42"/>
        <v>0</v>
      </c>
      <c r="FF96" s="155">
        <f t="shared" si="42"/>
        <v>0</v>
      </c>
      <c r="FG96" s="155">
        <f t="shared" si="42"/>
        <v>0</v>
      </c>
      <c r="FH96" s="155">
        <f t="shared" si="42"/>
        <v>0</v>
      </c>
      <c r="FI96" s="155">
        <f t="shared" si="42"/>
        <v>0</v>
      </c>
      <c r="FJ96" s="155">
        <f t="shared" si="42"/>
        <v>0</v>
      </c>
      <c r="FK96" s="155">
        <f t="shared" si="42"/>
        <v>0</v>
      </c>
      <c r="FL96" s="155">
        <f t="shared" si="42"/>
        <v>0</v>
      </c>
      <c r="FM96" s="155">
        <f t="shared" si="42"/>
        <v>0</v>
      </c>
      <c r="FN96" s="155">
        <f t="shared" si="42"/>
        <v>0</v>
      </c>
      <c r="FO96" s="155">
        <f t="shared" si="42"/>
        <v>0</v>
      </c>
      <c r="FP96" s="155">
        <f t="shared" si="42"/>
        <v>0</v>
      </c>
      <c r="FQ96" s="155">
        <f t="shared" si="42"/>
        <v>0</v>
      </c>
      <c r="FR96" s="155">
        <f t="shared" si="42"/>
        <v>0</v>
      </c>
      <c r="FS96" s="155">
        <f t="shared" si="42"/>
        <v>0</v>
      </c>
      <c r="FT96" s="155">
        <f t="shared" si="42"/>
        <v>0</v>
      </c>
      <c r="FU96" s="155">
        <f t="shared" si="42"/>
        <v>0</v>
      </c>
      <c r="FV96" s="155">
        <f t="shared" si="42"/>
        <v>0</v>
      </c>
      <c r="FW96" s="155">
        <f t="shared" si="42"/>
        <v>0</v>
      </c>
      <c r="FX96" s="155">
        <f t="shared" si="42"/>
        <v>0</v>
      </c>
      <c r="FY96" s="155">
        <f t="shared" si="42"/>
        <v>0</v>
      </c>
      <c r="FZ96" s="155">
        <f t="shared" si="42"/>
        <v>0</v>
      </c>
      <c r="GA96" s="155">
        <f t="shared" si="42"/>
        <v>0</v>
      </c>
      <c r="GB96" s="155">
        <f t="shared" si="42"/>
        <v>0</v>
      </c>
      <c r="GC96" s="155">
        <f t="shared" si="42"/>
        <v>0</v>
      </c>
      <c r="GD96" s="155">
        <f t="shared" si="42"/>
        <v>0</v>
      </c>
      <c r="GE96" s="155">
        <f t="shared" si="42"/>
        <v>0</v>
      </c>
      <c r="GF96" s="155">
        <f t="shared" si="42"/>
        <v>0</v>
      </c>
    </row>
    <row r="97">
      <c r="A97" s="149"/>
      <c r="B97" s="149"/>
      <c r="C97" s="201">
        <v>4.0</v>
      </c>
      <c r="D97" s="66" t="s">
        <v>189</v>
      </c>
      <c r="E97" s="21"/>
      <c r="G97" s="172"/>
      <c r="H97" s="172"/>
      <c r="I97" s="172"/>
      <c r="J97" s="172"/>
      <c r="K97" s="172"/>
      <c r="L97" s="172"/>
      <c r="M97" s="172"/>
      <c r="N97" s="172"/>
      <c r="O97" s="172"/>
      <c r="P97" s="172"/>
      <c r="Q97" s="172"/>
      <c r="R97" s="172"/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  <c r="AM97" s="172"/>
      <c r="AN97" s="172"/>
      <c r="AO97" s="172"/>
      <c r="AP97" s="172"/>
      <c r="AQ97" s="172"/>
      <c r="AR97" s="172"/>
      <c r="AS97" s="172"/>
      <c r="AT97" s="172"/>
      <c r="AU97" s="172"/>
      <c r="AV97" s="172"/>
      <c r="AW97" s="172"/>
      <c r="AX97" s="172"/>
      <c r="AY97" s="172"/>
      <c r="AZ97" s="172"/>
      <c r="BA97" s="172"/>
      <c r="BB97" s="172"/>
      <c r="BC97" s="172"/>
      <c r="BD97" s="172"/>
      <c r="BE97" s="172"/>
      <c r="BF97" s="172"/>
      <c r="BG97" s="172"/>
      <c r="BH97" s="172"/>
      <c r="BI97" s="172"/>
      <c r="BJ97" s="172"/>
      <c r="BK97" s="172"/>
      <c r="BL97" s="172"/>
      <c r="BM97" s="172"/>
      <c r="BN97" s="172"/>
      <c r="BO97" s="172"/>
      <c r="BP97" s="172"/>
      <c r="BQ97" s="172"/>
      <c r="BR97" s="172"/>
      <c r="BS97" s="172"/>
      <c r="BT97" s="172"/>
      <c r="BU97" s="172"/>
      <c r="BV97" s="172"/>
      <c r="BW97" s="172"/>
      <c r="BX97" s="172"/>
      <c r="BY97" s="172"/>
      <c r="BZ97" s="172"/>
      <c r="CA97" s="172"/>
      <c r="CB97" s="172"/>
      <c r="CC97" s="172"/>
      <c r="CD97" s="172"/>
      <c r="CE97" s="172"/>
      <c r="CF97" s="172"/>
      <c r="CG97" s="172"/>
      <c r="CH97" s="172"/>
      <c r="CI97" s="172"/>
      <c r="CJ97" s="172"/>
      <c r="CK97" s="172"/>
      <c r="CL97" s="172"/>
      <c r="CM97" s="172"/>
      <c r="CN97" s="172"/>
      <c r="CO97" s="172"/>
      <c r="CP97" s="172"/>
      <c r="CQ97" s="172"/>
      <c r="CR97" s="172"/>
      <c r="CS97" s="172"/>
      <c r="CT97" s="172"/>
      <c r="CU97" s="172"/>
      <c r="CV97" s="172"/>
      <c r="CW97" s="172"/>
      <c r="CX97" s="172"/>
      <c r="CY97" s="172"/>
      <c r="CZ97" s="172"/>
      <c r="DA97" s="172"/>
      <c r="DB97" s="172"/>
      <c r="DC97" s="172"/>
      <c r="DD97" s="172"/>
      <c r="DE97" s="172"/>
      <c r="DF97" s="172"/>
      <c r="DG97" s="172"/>
      <c r="DH97" s="172"/>
      <c r="DI97" s="172"/>
      <c r="DJ97" s="172"/>
      <c r="DK97" s="172"/>
      <c r="DL97" s="172"/>
      <c r="DM97" s="172"/>
      <c r="DN97" s="172"/>
      <c r="DO97" s="172"/>
      <c r="DP97" s="172"/>
      <c r="DQ97" s="172"/>
      <c r="DR97" s="172"/>
      <c r="DS97" s="172"/>
      <c r="DT97" s="172"/>
      <c r="DU97" s="172"/>
      <c r="DV97" s="172"/>
      <c r="DW97" s="172"/>
      <c r="DX97" s="172"/>
      <c r="DY97" s="172"/>
      <c r="DZ97" s="172"/>
      <c r="EA97" s="172"/>
      <c r="EB97" s="172"/>
      <c r="EC97" s="172"/>
      <c r="ED97" s="172"/>
      <c r="EE97" s="172"/>
      <c r="EF97" s="172"/>
      <c r="EG97" s="172"/>
      <c r="EH97" s="172"/>
      <c r="EI97" s="172"/>
      <c r="EJ97" s="172"/>
      <c r="EK97" s="172"/>
      <c r="EL97" s="172"/>
      <c r="EM97" s="172"/>
      <c r="EN97" s="172"/>
      <c r="EO97" s="172"/>
      <c r="EP97" s="172"/>
      <c r="EQ97" s="172"/>
      <c r="ER97" s="172"/>
      <c r="ES97" s="172"/>
      <c r="ET97" s="172"/>
      <c r="EU97" s="172"/>
      <c r="EV97" s="172"/>
      <c r="EW97" s="172"/>
      <c r="EX97" s="172"/>
      <c r="EY97" s="172"/>
      <c r="EZ97" s="172"/>
      <c r="FA97" s="172"/>
      <c r="FB97" s="172"/>
      <c r="FC97" s="172"/>
      <c r="FD97" s="172"/>
      <c r="FE97" s="172"/>
      <c r="FF97" s="172"/>
      <c r="FG97" s="172"/>
      <c r="FH97" s="172"/>
      <c r="FI97" s="172"/>
      <c r="FJ97" s="172"/>
      <c r="FK97" s="172"/>
      <c r="FL97" s="172"/>
      <c r="FM97" s="172"/>
      <c r="FN97" s="172"/>
      <c r="FO97" s="172"/>
      <c r="FP97" s="172"/>
      <c r="FQ97" s="172"/>
      <c r="FR97" s="172"/>
      <c r="FS97" s="172"/>
      <c r="FT97" s="172"/>
      <c r="FU97" s="172"/>
      <c r="FV97" s="172"/>
      <c r="FW97" s="172"/>
      <c r="FX97" s="172"/>
      <c r="FY97" s="172"/>
      <c r="FZ97" s="172"/>
      <c r="GA97" s="172"/>
      <c r="GB97" s="172"/>
      <c r="GC97" s="172"/>
      <c r="GD97" s="172"/>
      <c r="GE97" s="172"/>
      <c r="GF97" s="172"/>
    </row>
    <row r="98">
      <c r="A98" s="149"/>
      <c r="B98" s="149"/>
      <c r="C98" s="201">
        <v>4.0</v>
      </c>
      <c r="D98" s="20" t="s">
        <v>182</v>
      </c>
      <c r="E98" s="50" t="s">
        <v>187</v>
      </c>
      <c r="G98" s="177">
        <f t="shared" ref="G98:GF98" si="43">IF(G88&gt;0,G88/G$87,0)</f>
        <v>0</v>
      </c>
      <c r="H98" s="177">
        <f t="shared" si="43"/>
        <v>0</v>
      </c>
      <c r="I98" s="177">
        <f t="shared" si="43"/>
        <v>0</v>
      </c>
      <c r="J98" s="177">
        <f t="shared" si="43"/>
        <v>0</v>
      </c>
      <c r="K98" s="177">
        <f t="shared" si="43"/>
        <v>0</v>
      </c>
      <c r="L98" s="177">
        <f t="shared" si="43"/>
        <v>0</v>
      </c>
      <c r="M98" s="177">
        <f t="shared" si="43"/>
        <v>0</v>
      </c>
      <c r="N98" s="177">
        <f t="shared" si="43"/>
        <v>0</v>
      </c>
      <c r="O98" s="177">
        <f t="shared" si="43"/>
        <v>0</v>
      </c>
      <c r="P98" s="177">
        <f t="shared" si="43"/>
        <v>0</v>
      </c>
      <c r="Q98" s="177">
        <f t="shared" si="43"/>
        <v>0</v>
      </c>
      <c r="R98" s="177">
        <f t="shared" si="43"/>
        <v>0</v>
      </c>
      <c r="S98" s="177">
        <f t="shared" si="43"/>
        <v>0</v>
      </c>
      <c r="T98" s="177">
        <f t="shared" si="43"/>
        <v>0</v>
      </c>
      <c r="U98" s="177">
        <f t="shared" si="43"/>
        <v>0</v>
      </c>
      <c r="V98" s="177">
        <f t="shared" si="43"/>
        <v>0</v>
      </c>
      <c r="W98" s="177">
        <f t="shared" si="43"/>
        <v>0</v>
      </c>
      <c r="X98" s="177">
        <f t="shared" si="43"/>
        <v>0</v>
      </c>
      <c r="Y98" s="177">
        <f t="shared" si="43"/>
        <v>0</v>
      </c>
      <c r="Z98" s="177">
        <f t="shared" si="43"/>
        <v>0</v>
      </c>
      <c r="AA98" s="177">
        <f t="shared" si="43"/>
        <v>0</v>
      </c>
      <c r="AB98" s="177">
        <f t="shared" si="43"/>
        <v>0</v>
      </c>
      <c r="AC98" s="177">
        <f t="shared" si="43"/>
        <v>0</v>
      </c>
      <c r="AD98" s="177">
        <f t="shared" si="43"/>
        <v>0</v>
      </c>
      <c r="AE98" s="177">
        <f t="shared" si="43"/>
        <v>0</v>
      </c>
      <c r="AF98" s="177">
        <f t="shared" si="43"/>
        <v>0</v>
      </c>
      <c r="AG98" s="177">
        <f t="shared" si="43"/>
        <v>0</v>
      </c>
      <c r="AH98" s="177">
        <f t="shared" si="43"/>
        <v>0</v>
      </c>
      <c r="AI98" s="177">
        <f t="shared" si="43"/>
        <v>0</v>
      </c>
      <c r="AJ98" s="177">
        <f t="shared" si="43"/>
        <v>0</v>
      </c>
      <c r="AK98" s="177">
        <f t="shared" si="43"/>
        <v>0</v>
      </c>
      <c r="AL98" s="177">
        <f t="shared" si="43"/>
        <v>0</v>
      </c>
      <c r="AM98" s="177">
        <f t="shared" si="43"/>
        <v>0</v>
      </c>
      <c r="AN98" s="177">
        <f t="shared" si="43"/>
        <v>0</v>
      </c>
      <c r="AO98" s="177">
        <f t="shared" si="43"/>
        <v>0</v>
      </c>
      <c r="AP98" s="177">
        <f t="shared" si="43"/>
        <v>0</v>
      </c>
      <c r="AQ98" s="177">
        <f t="shared" si="43"/>
        <v>0</v>
      </c>
      <c r="AR98" s="177">
        <f t="shared" si="43"/>
        <v>0</v>
      </c>
      <c r="AS98" s="177">
        <f t="shared" si="43"/>
        <v>0</v>
      </c>
      <c r="AT98" s="177">
        <f t="shared" si="43"/>
        <v>0</v>
      </c>
      <c r="AU98" s="177">
        <f t="shared" si="43"/>
        <v>0</v>
      </c>
      <c r="AV98" s="177">
        <f t="shared" si="43"/>
        <v>0</v>
      </c>
      <c r="AW98" s="177">
        <f t="shared" si="43"/>
        <v>0</v>
      </c>
      <c r="AX98" s="177">
        <f t="shared" si="43"/>
        <v>0</v>
      </c>
      <c r="AY98" s="177">
        <f t="shared" si="43"/>
        <v>0</v>
      </c>
      <c r="AZ98" s="177">
        <f t="shared" si="43"/>
        <v>0</v>
      </c>
      <c r="BA98" s="177">
        <f t="shared" si="43"/>
        <v>0</v>
      </c>
      <c r="BB98" s="177">
        <f t="shared" si="43"/>
        <v>0</v>
      </c>
      <c r="BC98" s="177">
        <f t="shared" si="43"/>
        <v>0</v>
      </c>
      <c r="BD98" s="177">
        <f t="shared" si="43"/>
        <v>0</v>
      </c>
      <c r="BE98" s="177">
        <f t="shared" si="43"/>
        <v>0</v>
      </c>
      <c r="BF98" s="177">
        <f t="shared" si="43"/>
        <v>0</v>
      </c>
      <c r="BG98" s="177">
        <f t="shared" si="43"/>
        <v>0</v>
      </c>
      <c r="BH98" s="177">
        <f t="shared" si="43"/>
        <v>0</v>
      </c>
      <c r="BI98" s="177">
        <f t="shared" si="43"/>
        <v>0</v>
      </c>
      <c r="BJ98" s="177">
        <f t="shared" si="43"/>
        <v>0</v>
      </c>
      <c r="BK98" s="177">
        <f t="shared" si="43"/>
        <v>0</v>
      </c>
      <c r="BL98" s="177">
        <f t="shared" si="43"/>
        <v>0</v>
      </c>
      <c r="BM98" s="177">
        <f t="shared" si="43"/>
        <v>0</v>
      </c>
      <c r="BN98" s="177">
        <f t="shared" si="43"/>
        <v>0</v>
      </c>
      <c r="BO98" s="177">
        <f t="shared" si="43"/>
        <v>0</v>
      </c>
      <c r="BP98" s="177">
        <f t="shared" si="43"/>
        <v>0</v>
      </c>
      <c r="BQ98" s="177">
        <f t="shared" si="43"/>
        <v>0</v>
      </c>
      <c r="BR98" s="177">
        <f t="shared" si="43"/>
        <v>0</v>
      </c>
      <c r="BS98" s="177">
        <f t="shared" si="43"/>
        <v>0</v>
      </c>
      <c r="BT98" s="177">
        <f t="shared" si="43"/>
        <v>0</v>
      </c>
      <c r="BU98" s="177">
        <f t="shared" si="43"/>
        <v>0</v>
      </c>
      <c r="BV98" s="177">
        <f t="shared" si="43"/>
        <v>0</v>
      </c>
      <c r="BW98" s="177">
        <f t="shared" si="43"/>
        <v>0</v>
      </c>
      <c r="BX98" s="177">
        <f t="shared" si="43"/>
        <v>0</v>
      </c>
      <c r="BY98" s="177">
        <f t="shared" si="43"/>
        <v>0</v>
      </c>
      <c r="BZ98" s="177">
        <f t="shared" si="43"/>
        <v>0</v>
      </c>
      <c r="CA98" s="177">
        <f t="shared" si="43"/>
        <v>0</v>
      </c>
      <c r="CB98" s="177">
        <f t="shared" si="43"/>
        <v>0</v>
      </c>
      <c r="CC98" s="177">
        <f t="shared" si="43"/>
        <v>0</v>
      </c>
      <c r="CD98" s="177">
        <f t="shared" si="43"/>
        <v>0</v>
      </c>
      <c r="CE98" s="177">
        <f t="shared" si="43"/>
        <v>0</v>
      </c>
      <c r="CF98" s="177">
        <f t="shared" si="43"/>
        <v>0</v>
      </c>
      <c r="CG98" s="177">
        <f t="shared" si="43"/>
        <v>0</v>
      </c>
      <c r="CH98" s="177">
        <f t="shared" si="43"/>
        <v>0</v>
      </c>
      <c r="CI98" s="177">
        <f t="shared" si="43"/>
        <v>0</v>
      </c>
      <c r="CJ98" s="177">
        <f t="shared" si="43"/>
        <v>0</v>
      </c>
      <c r="CK98" s="177">
        <f t="shared" si="43"/>
        <v>0</v>
      </c>
      <c r="CL98" s="177">
        <f t="shared" si="43"/>
        <v>0</v>
      </c>
      <c r="CM98" s="177">
        <f t="shared" si="43"/>
        <v>0</v>
      </c>
      <c r="CN98" s="177">
        <f t="shared" si="43"/>
        <v>0</v>
      </c>
      <c r="CO98" s="177">
        <f t="shared" si="43"/>
        <v>0</v>
      </c>
      <c r="CP98" s="177">
        <f t="shared" si="43"/>
        <v>0</v>
      </c>
      <c r="CQ98" s="177">
        <f t="shared" si="43"/>
        <v>0</v>
      </c>
      <c r="CR98" s="177">
        <f t="shared" si="43"/>
        <v>0</v>
      </c>
      <c r="CS98" s="177">
        <f t="shared" si="43"/>
        <v>0</v>
      </c>
      <c r="CT98" s="177">
        <f t="shared" si="43"/>
        <v>0</v>
      </c>
      <c r="CU98" s="177">
        <f t="shared" si="43"/>
        <v>0</v>
      </c>
      <c r="CV98" s="177">
        <f t="shared" si="43"/>
        <v>0</v>
      </c>
      <c r="CW98" s="177">
        <f t="shared" si="43"/>
        <v>0</v>
      </c>
      <c r="CX98" s="177">
        <f t="shared" si="43"/>
        <v>0</v>
      </c>
      <c r="CY98" s="177">
        <f t="shared" si="43"/>
        <v>0</v>
      </c>
      <c r="CZ98" s="177">
        <f t="shared" si="43"/>
        <v>0</v>
      </c>
      <c r="DA98" s="177">
        <f t="shared" si="43"/>
        <v>0</v>
      </c>
      <c r="DB98" s="177">
        <f t="shared" si="43"/>
        <v>0</v>
      </c>
      <c r="DC98" s="177">
        <f t="shared" si="43"/>
        <v>0</v>
      </c>
      <c r="DD98" s="177">
        <f t="shared" si="43"/>
        <v>0</v>
      </c>
      <c r="DE98" s="177">
        <f t="shared" si="43"/>
        <v>0</v>
      </c>
      <c r="DF98" s="177">
        <f t="shared" si="43"/>
        <v>0</v>
      </c>
      <c r="DG98" s="177">
        <f t="shared" si="43"/>
        <v>0</v>
      </c>
      <c r="DH98" s="177">
        <f t="shared" si="43"/>
        <v>0</v>
      </c>
      <c r="DI98" s="177">
        <f t="shared" si="43"/>
        <v>0</v>
      </c>
      <c r="DJ98" s="177">
        <f t="shared" si="43"/>
        <v>0</v>
      </c>
      <c r="DK98" s="177">
        <f t="shared" si="43"/>
        <v>0</v>
      </c>
      <c r="DL98" s="177">
        <f t="shared" si="43"/>
        <v>0</v>
      </c>
      <c r="DM98" s="177">
        <f t="shared" si="43"/>
        <v>0</v>
      </c>
      <c r="DN98" s="177">
        <f t="shared" si="43"/>
        <v>0</v>
      </c>
      <c r="DO98" s="177">
        <f t="shared" si="43"/>
        <v>0</v>
      </c>
      <c r="DP98" s="177">
        <f t="shared" si="43"/>
        <v>0</v>
      </c>
      <c r="DQ98" s="177">
        <f t="shared" si="43"/>
        <v>0</v>
      </c>
      <c r="DR98" s="177">
        <f t="shared" si="43"/>
        <v>0</v>
      </c>
      <c r="DS98" s="177">
        <f t="shared" si="43"/>
        <v>0</v>
      </c>
      <c r="DT98" s="177">
        <f t="shared" si="43"/>
        <v>0</v>
      </c>
      <c r="DU98" s="177">
        <f t="shared" si="43"/>
        <v>0</v>
      </c>
      <c r="DV98" s="177">
        <f t="shared" si="43"/>
        <v>0</v>
      </c>
      <c r="DW98" s="177">
        <f t="shared" si="43"/>
        <v>0</v>
      </c>
      <c r="DX98" s="177">
        <f t="shared" si="43"/>
        <v>0</v>
      </c>
      <c r="DY98" s="177">
        <f t="shared" si="43"/>
        <v>0</v>
      </c>
      <c r="DZ98" s="177">
        <f t="shared" si="43"/>
        <v>0</v>
      </c>
      <c r="EA98" s="177">
        <f t="shared" si="43"/>
        <v>0</v>
      </c>
      <c r="EB98" s="177">
        <f t="shared" si="43"/>
        <v>0</v>
      </c>
      <c r="EC98" s="177">
        <f t="shared" si="43"/>
        <v>0</v>
      </c>
      <c r="ED98" s="177">
        <f t="shared" si="43"/>
        <v>0</v>
      </c>
      <c r="EE98" s="177">
        <f t="shared" si="43"/>
        <v>0</v>
      </c>
      <c r="EF98" s="177">
        <f t="shared" si="43"/>
        <v>0</v>
      </c>
      <c r="EG98" s="177">
        <f t="shared" si="43"/>
        <v>0</v>
      </c>
      <c r="EH98" s="177">
        <f t="shared" si="43"/>
        <v>0</v>
      </c>
      <c r="EI98" s="177">
        <f t="shared" si="43"/>
        <v>0</v>
      </c>
      <c r="EJ98" s="177">
        <f t="shared" si="43"/>
        <v>0</v>
      </c>
      <c r="EK98" s="177">
        <f t="shared" si="43"/>
        <v>0</v>
      </c>
      <c r="EL98" s="177">
        <f t="shared" si="43"/>
        <v>0</v>
      </c>
      <c r="EM98" s="177">
        <f t="shared" si="43"/>
        <v>0</v>
      </c>
      <c r="EN98" s="177">
        <f t="shared" si="43"/>
        <v>0</v>
      </c>
      <c r="EO98" s="177">
        <f t="shared" si="43"/>
        <v>0</v>
      </c>
      <c r="EP98" s="177">
        <f t="shared" si="43"/>
        <v>0</v>
      </c>
      <c r="EQ98" s="177">
        <f t="shared" si="43"/>
        <v>0</v>
      </c>
      <c r="ER98" s="177">
        <f t="shared" si="43"/>
        <v>0</v>
      </c>
      <c r="ES98" s="177">
        <f t="shared" si="43"/>
        <v>0</v>
      </c>
      <c r="ET98" s="177">
        <f t="shared" si="43"/>
        <v>0</v>
      </c>
      <c r="EU98" s="177">
        <f t="shared" si="43"/>
        <v>0</v>
      </c>
      <c r="EV98" s="177">
        <f t="shared" si="43"/>
        <v>0</v>
      </c>
      <c r="EW98" s="177">
        <f t="shared" si="43"/>
        <v>0</v>
      </c>
      <c r="EX98" s="177">
        <f t="shared" si="43"/>
        <v>0</v>
      </c>
      <c r="EY98" s="177">
        <f t="shared" si="43"/>
        <v>0</v>
      </c>
      <c r="EZ98" s="177">
        <f t="shared" si="43"/>
        <v>0</v>
      </c>
      <c r="FA98" s="177">
        <f t="shared" si="43"/>
        <v>0</v>
      </c>
      <c r="FB98" s="177">
        <f t="shared" si="43"/>
        <v>0</v>
      </c>
      <c r="FC98" s="177">
        <f t="shared" si="43"/>
        <v>0</v>
      </c>
      <c r="FD98" s="177">
        <f t="shared" si="43"/>
        <v>0</v>
      </c>
      <c r="FE98" s="177">
        <f t="shared" si="43"/>
        <v>0</v>
      </c>
      <c r="FF98" s="177">
        <f t="shared" si="43"/>
        <v>0</v>
      </c>
      <c r="FG98" s="177">
        <f t="shared" si="43"/>
        <v>0</v>
      </c>
      <c r="FH98" s="177">
        <f t="shared" si="43"/>
        <v>0</v>
      </c>
      <c r="FI98" s="177">
        <f t="shared" si="43"/>
        <v>0</v>
      </c>
      <c r="FJ98" s="177">
        <f t="shared" si="43"/>
        <v>0</v>
      </c>
      <c r="FK98" s="177">
        <f t="shared" si="43"/>
        <v>0</v>
      </c>
      <c r="FL98" s="177">
        <f t="shared" si="43"/>
        <v>0</v>
      </c>
      <c r="FM98" s="177">
        <f t="shared" si="43"/>
        <v>0</v>
      </c>
      <c r="FN98" s="177">
        <f t="shared" si="43"/>
        <v>0</v>
      </c>
      <c r="FO98" s="177">
        <f t="shared" si="43"/>
        <v>0</v>
      </c>
      <c r="FP98" s="177">
        <f t="shared" si="43"/>
        <v>0</v>
      </c>
      <c r="FQ98" s="177">
        <f t="shared" si="43"/>
        <v>0</v>
      </c>
      <c r="FR98" s="177">
        <f t="shared" si="43"/>
        <v>0</v>
      </c>
      <c r="FS98" s="177">
        <f t="shared" si="43"/>
        <v>0</v>
      </c>
      <c r="FT98" s="177">
        <f t="shared" si="43"/>
        <v>0</v>
      </c>
      <c r="FU98" s="177">
        <f t="shared" si="43"/>
        <v>0</v>
      </c>
      <c r="FV98" s="177">
        <f t="shared" si="43"/>
        <v>0</v>
      </c>
      <c r="FW98" s="177">
        <f t="shared" si="43"/>
        <v>0</v>
      </c>
      <c r="FX98" s="177">
        <f t="shared" si="43"/>
        <v>0</v>
      </c>
      <c r="FY98" s="177">
        <f t="shared" si="43"/>
        <v>0</v>
      </c>
      <c r="FZ98" s="177">
        <f t="shared" si="43"/>
        <v>0</v>
      </c>
      <c r="GA98" s="177">
        <f t="shared" si="43"/>
        <v>0</v>
      </c>
      <c r="GB98" s="177">
        <f t="shared" si="43"/>
        <v>0</v>
      </c>
      <c r="GC98" s="177">
        <f t="shared" si="43"/>
        <v>0</v>
      </c>
      <c r="GD98" s="177">
        <f t="shared" si="43"/>
        <v>0</v>
      </c>
      <c r="GE98" s="177">
        <f t="shared" si="43"/>
        <v>0</v>
      </c>
      <c r="GF98" s="177">
        <f t="shared" si="43"/>
        <v>0</v>
      </c>
    </row>
    <row r="99">
      <c r="A99" s="149"/>
      <c r="B99" s="149"/>
      <c r="C99" s="201">
        <v>4.0</v>
      </c>
      <c r="D99" s="20" t="s">
        <v>183</v>
      </c>
      <c r="E99" s="50" t="s">
        <v>187</v>
      </c>
      <c r="G99" s="177">
        <f t="shared" ref="G99:GF99" si="44">IF(G89&gt;0,G89/G$87,0)</f>
        <v>0</v>
      </c>
      <c r="H99" s="177">
        <f t="shared" si="44"/>
        <v>0</v>
      </c>
      <c r="I99" s="177">
        <f t="shared" si="44"/>
        <v>0</v>
      </c>
      <c r="J99" s="177">
        <f t="shared" si="44"/>
        <v>0</v>
      </c>
      <c r="K99" s="177">
        <f t="shared" si="44"/>
        <v>0</v>
      </c>
      <c r="L99" s="177">
        <f t="shared" si="44"/>
        <v>0</v>
      </c>
      <c r="M99" s="177">
        <f t="shared" si="44"/>
        <v>0</v>
      </c>
      <c r="N99" s="177">
        <f t="shared" si="44"/>
        <v>0</v>
      </c>
      <c r="O99" s="177">
        <f t="shared" si="44"/>
        <v>0</v>
      </c>
      <c r="P99" s="177">
        <f t="shared" si="44"/>
        <v>0</v>
      </c>
      <c r="Q99" s="177">
        <f t="shared" si="44"/>
        <v>0</v>
      </c>
      <c r="R99" s="177">
        <f t="shared" si="44"/>
        <v>0</v>
      </c>
      <c r="S99" s="177">
        <f t="shared" si="44"/>
        <v>0</v>
      </c>
      <c r="T99" s="177">
        <f t="shared" si="44"/>
        <v>0</v>
      </c>
      <c r="U99" s="177">
        <f t="shared" si="44"/>
        <v>0</v>
      </c>
      <c r="V99" s="177">
        <f t="shared" si="44"/>
        <v>0</v>
      </c>
      <c r="W99" s="177">
        <f t="shared" si="44"/>
        <v>0</v>
      </c>
      <c r="X99" s="177">
        <f t="shared" si="44"/>
        <v>0</v>
      </c>
      <c r="Y99" s="177">
        <f t="shared" si="44"/>
        <v>0</v>
      </c>
      <c r="Z99" s="177">
        <f t="shared" si="44"/>
        <v>0</v>
      </c>
      <c r="AA99" s="177">
        <f t="shared" si="44"/>
        <v>0</v>
      </c>
      <c r="AB99" s="177">
        <f t="shared" si="44"/>
        <v>0</v>
      </c>
      <c r="AC99" s="177">
        <f t="shared" si="44"/>
        <v>0</v>
      </c>
      <c r="AD99" s="177">
        <f t="shared" si="44"/>
        <v>0</v>
      </c>
      <c r="AE99" s="177">
        <f t="shared" si="44"/>
        <v>0</v>
      </c>
      <c r="AF99" s="177">
        <f t="shared" si="44"/>
        <v>0</v>
      </c>
      <c r="AG99" s="177">
        <f t="shared" si="44"/>
        <v>0</v>
      </c>
      <c r="AH99" s="177">
        <f t="shared" si="44"/>
        <v>0</v>
      </c>
      <c r="AI99" s="177">
        <f t="shared" si="44"/>
        <v>0</v>
      </c>
      <c r="AJ99" s="177">
        <f t="shared" si="44"/>
        <v>0</v>
      </c>
      <c r="AK99" s="177">
        <f t="shared" si="44"/>
        <v>0</v>
      </c>
      <c r="AL99" s="177">
        <f t="shared" si="44"/>
        <v>0</v>
      </c>
      <c r="AM99" s="177">
        <f t="shared" si="44"/>
        <v>0</v>
      </c>
      <c r="AN99" s="177">
        <f t="shared" si="44"/>
        <v>0</v>
      </c>
      <c r="AO99" s="177">
        <f t="shared" si="44"/>
        <v>0</v>
      </c>
      <c r="AP99" s="177">
        <f t="shared" si="44"/>
        <v>0</v>
      </c>
      <c r="AQ99" s="177">
        <f t="shared" si="44"/>
        <v>0</v>
      </c>
      <c r="AR99" s="177">
        <f t="shared" si="44"/>
        <v>0</v>
      </c>
      <c r="AS99" s="177">
        <f t="shared" si="44"/>
        <v>0</v>
      </c>
      <c r="AT99" s="177">
        <f t="shared" si="44"/>
        <v>0</v>
      </c>
      <c r="AU99" s="177">
        <f t="shared" si="44"/>
        <v>0</v>
      </c>
      <c r="AV99" s="177">
        <f t="shared" si="44"/>
        <v>0</v>
      </c>
      <c r="AW99" s="177">
        <f t="shared" si="44"/>
        <v>0</v>
      </c>
      <c r="AX99" s="177">
        <f t="shared" si="44"/>
        <v>0</v>
      </c>
      <c r="AY99" s="177">
        <f t="shared" si="44"/>
        <v>0</v>
      </c>
      <c r="AZ99" s="177">
        <f t="shared" si="44"/>
        <v>0</v>
      </c>
      <c r="BA99" s="177">
        <f t="shared" si="44"/>
        <v>0</v>
      </c>
      <c r="BB99" s="177">
        <f t="shared" si="44"/>
        <v>0</v>
      </c>
      <c r="BC99" s="177">
        <f t="shared" si="44"/>
        <v>0</v>
      </c>
      <c r="BD99" s="177">
        <f t="shared" si="44"/>
        <v>0</v>
      </c>
      <c r="BE99" s="177">
        <f t="shared" si="44"/>
        <v>0</v>
      </c>
      <c r="BF99" s="177">
        <f t="shared" si="44"/>
        <v>0</v>
      </c>
      <c r="BG99" s="177">
        <f t="shared" si="44"/>
        <v>0</v>
      </c>
      <c r="BH99" s="177">
        <f t="shared" si="44"/>
        <v>0</v>
      </c>
      <c r="BI99" s="177">
        <f t="shared" si="44"/>
        <v>0</v>
      </c>
      <c r="BJ99" s="177">
        <f t="shared" si="44"/>
        <v>0</v>
      </c>
      <c r="BK99" s="177">
        <f t="shared" si="44"/>
        <v>0</v>
      </c>
      <c r="BL99" s="177">
        <f t="shared" si="44"/>
        <v>0</v>
      </c>
      <c r="BM99" s="177">
        <f t="shared" si="44"/>
        <v>0</v>
      </c>
      <c r="BN99" s="177">
        <f t="shared" si="44"/>
        <v>0</v>
      </c>
      <c r="BO99" s="177">
        <f t="shared" si="44"/>
        <v>0</v>
      </c>
      <c r="BP99" s="177">
        <f t="shared" si="44"/>
        <v>0</v>
      </c>
      <c r="BQ99" s="177">
        <f t="shared" si="44"/>
        <v>0</v>
      </c>
      <c r="BR99" s="177">
        <f t="shared" si="44"/>
        <v>0</v>
      </c>
      <c r="BS99" s="177">
        <f t="shared" si="44"/>
        <v>0</v>
      </c>
      <c r="BT99" s="177">
        <f t="shared" si="44"/>
        <v>0</v>
      </c>
      <c r="BU99" s="177">
        <f t="shared" si="44"/>
        <v>0</v>
      </c>
      <c r="BV99" s="177">
        <f t="shared" si="44"/>
        <v>0</v>
      </c>
      <c r="BW99" s="177">
        <f t="shared" si="44"/>
        <v>0</v>
      </c>
      <c r="BX99" s="177">
        <f t="shared" si="44"/>
        <v>0</v>
      </c>
      <c r="BY99" s="177">
        <f t="shared" si="44"/>
        <v>0</v>
      </c>
      <c r="BZ99" s="177">
        <f t="shared" si="44"/>
        <v>0</v>
      </c>
      <c r="CA99" s="177">
        <f t="shared" si="44"/>
        <v>0</v>
      </c>
      <c r="CB99" s="177">
        <f t="shared" si="44"/>
        <v>0</v>
      </c>
      <c r="CC99" s="177">
        <f t="shared" si="44"/>
        <v>0</v>
      </c>
      <c r="CD99" s="177">
        <f t="shared" si="44"/>
        <v>0</v>
      </c>
      <c r="CE99" s="177">
        <f t="shared" si="44"/>
        <v>0</v>
      </c>
      <c r="CF99" s="177">
        <f t="shared" si="44"/>
        <v>0</v>
      </c>
      <c r="CG99" s="177">
        <f t="shared" si="44"/>
        <v>0</v>
      </c>
      <c r="CH99" s="177">
        <f t="shared" si="44"/>
        <v>0</v>
      </c>
      <c r="CI99" s="177">
        <f t="shared" si="44"/>
        <v>0</v>
      </c>
      <c r="CJ99" s="177">
        <f t="shared" si="44"/>
        <v>0</v>
      </c>
      <c r="CK99" s="177">
        <f t="shared" si="44"/>
        <v>0</v>
      </c>
      <c r="CL99" s="177">
        <f t="shared" si="44"/>
        <v>0</v>
      </c>
      <c r="CM99" s="177">
        <f t="shared" si="44"/>
        <v>0</v>
      </c>
      <c r="CN99" s="177">
        <f t="shared" si="44"/>
        <v>0</v>
      </c>
      <c r="CO99" s="177">
        <f t="shared" si="44"/>
        <v>0</v>
      </c>
      <c r="CP99" s="177">
        <f t="shared" si="44"/>
        <v>0</v>
      </c>
      <c r="CQ99" s="177">
        <f t="shared" si="44"/>
        <v>0</v>
      </c>
      <c r="CR99" s="177">
        <f t="shared" si="44"/>
        <v>0</v>
      </c>
      <c r="CS99" s="177">
        <f t="shared" si="44"/>
        <v>0</v>
      </c>
      <c r="CT99" s="177">
        <f t="shared" si="44"/>
        <v>0</v>
      </c>
      <c r="CU99" s="177">
        <f t="shared" si="44"/>
        <v>0</v>
      </c>
      <c r="CV99" s="177">
        <f t="shared" si="44"/>
        <v>0</v>
      </c>
      <c r="CW99" s="177">
        <f t="shared" si="44"/>
        <v>0</v>
      </c>
      <c r="CX99" s="177">
        <f t="shared" si="44"/>
        <v>0</v>
      </c>
      <c r="CY99" s="177">
        <f t="shared" si="44"/>
        <v>0</v>
      </c>
      <c r="CZ99" s="177">
        <f t="shared" si="44"/>
        <v>0</v>
      </c>
      <c r="DA99" s="177">
        <f t="shared" si="44"/>
        <v>0</v>
      </c>
      <c r="DB99" s="177">
        <f t="shared" si="44"/>
        <v>0</v>
      </c>
      <c r="DC99" s="177">
        <f t="shared" si="44"/>
        <v>0</v>
      </c>
      <c r="DD99" s="177">
        <f t="shared" si="44"/>
        <v>0</v>
      </c>
      <c r="DE99" s="177">
        <f t="shared" si="44"/>
        <v>0</v>
      </c>
      <c r="DF99" s="177">
        <f t="shared" si="44"/>
        <v>0</v>
      </c>
      <c r="DG99" s="177">
        <f t="shared" si="44"/>
        <v>0</v>
      </c>
      <c r="DH99" s="177">
        <f t="shared" si="44"/>
        <v>0</v>
      </c>
      <c r="DI99" s="177">
        <f t="shared" si="44"/>
        <v>0</v>
      </c>
      <c r="DJ99" s="177">
        <f t="shared" si="44"/>
        <v>0</v>
      </c>
      <c r="DK99" s="177">
        <f t="shared" si="44"/>
        <v>0</v>
      </c>
      <c r="DL99" s="177">
        <f t="shared" si="44"/>
        <v>0</v>
      </c>
      <c r="DM99" s="177">
        <f t="shared" si="44"/>
        <v>0</v>
      </c>
      <c r="DN99" s="177">
        <f t="shared" si="44"/>
        <v>0</v>
      </c>
      <c r="DO99" s="177">
        <f t="shared" si="44"/>
        <v>0</v>
      </c>
      <c r="DP99" s="177">
        <f t="shared" si="44"/>
        <v>0</v>
      </c>
      <c r="DQ99" s="177">
        <f t="shared" si="44"/>
        <v>0</v>
      </c>
      <c r="DR99" s="177">
        <f t="shared" si="44"/>
        <v>0</v>
      </c>
      <c r="DS99" s="177">
        <f t="shared" si="44"/>
        <v>0</v>
      </c>
      <c r="DT99" s="177">
        <f t="shared" si="44"/>
        <v>0</v>
      </c>
      <c r="DU99" s="177">
        <f t="shared" si="44"/>
        <v>0</v>
      </c>
      <c r="DV99" s="177">
        <f t="shared" si="44"/>
        <v>0</v>
      </c>
      <c r="DW99" s="177">
        <f t="shared" si="44"/>
        <v>0</v>
      </c>
      <c r="DX99" s="177">
        <f t="shared" si="44"/>
        <v>0</v>
      </c>
      <c r="DY99" s="177">
        <f t="shared" si="44"/>
        <v>0</v>
      </c>
      <c r="DZ99" s="177">
        <f t="shared" si="44"/>
        <v>0</v>
      </c>
      <c r="EA99" s="177">
        <f t="shared" si="44"/>
        <v>0</v>
      </c>
      <c r="EB99" s="177">
        <f t="shared" si="44"/>
        <v>0</v>
      </c>
      <c r="EC99" s="177">
        <f t="shared" si="44"/>
        <v>0</v>
      </c>
      <c r="ED99" s="177">
        <f t="shared" si="44"/>
        <v>0</v>
      </c>
      <c r="EE99" s="177">
        <f t="shared" si="44"/>
        <v>0</v>
      </c>
      <c r="EF99" s="177">
        <f t="shared" si="44"/>
        <v>0</v>
      </c>
      <c r="EG99" s="177">
        <f t="shared" si="44"/>
        <v>0</v>
      </c>
      <c r="EH99" s="177">
        <f t="shared" si="44"/>
        <v>0</v>
      </c>
      <c r="EI99" s="177">
        <f t="shared" si="44"/>
        <v>0</v>
      </c>
      <c r="EJ99" s="177">
        <f t="shared" si="44"/>
        <v>0</v>
      </c>
      <c r="EK99" s="177">
        <f t="shared" si="44"/>
        <v>0</v>
      </c>
      <c r="EL99" s="177">
        <f t="shared" si="44"/>
        <v>0</v>
      </c>
      <c r="EM99" s="177">
        <f t="shared" si="44"/>
        <v>0</v>
      </c>
      <c r="EN99" s="177">
        <f t="shared" si="44"/>
        <v>0</v>
      </c>
      <c r="EO99" s="177">
        <f t="shared" si="44"/>
        <v>0</v>
      </c>
      <c r="EP99" s="177">
        <f t="shared" si="44"/>
        <v>0</v>
      </c>
      <c r="EQ99" s="177">
        <f t="shared" si="44"/>
        <v>0</v>
      </c>
      <c r="ER99" s="177">
        <f t="shared" si="44"/>
        <v>0</v>
      </c>
      <c r="ES99" s="177">
        <f t="shared" si="44"/>
        <v>0</v>
      </c>
      <c r="ET99" s="177">
        <f t="shared" si="44"/>
        <v>0</v>
      </c>
      <c r="EU99" s="177">
        <f t="shared" si="44"/>
        <v>0</v>
      </c>
      <c r="EV99" s="177">
        <f t="shared" si="44"/>
        <v>0</v>
      </c>
      <c r="EW99" s="177">
        <f t="shared" si="44"/>
        <v>0</v>
      </c>
      <c r="EX99" s="177">
        <f t="shared" si="44"/>
        <v>0</v>
      </c>
      <c r="EY99" s="177">
        <f t="shared" si="44"/>
        <v>0</v>
      </c>
      <c r="EZ99" s="177">
        <f t="shared" si="44"/>
        <v>0</v>
      </c>
      <c r="FA99" s="177">
        <f t="shared" si="44"/>
        <v>0</v>
      </c>
      <c r="FB99" s="177">
        <f t="shared" si="44"/>
        <v>0</v>
      </c>
      <c r="FC99" s="177">
        <f t="shared" si="44"/>
        <v>0</v>
      </c>
      <c r="FD99" s="177">
        <f t="shared" si="44"/>
        <v>0</v>
      </c>
      <c r="FE99" s="177">
        <f t="shared" si="44"/>
        <v>0</v>
      </c>
      <c r="FF99" s="177">
        <f t="shared" si="44"/>
        <v>0</v>
      </c>
      <c r="FG99" s="177">
        <f t="shared" si="44"/>
        <v>0</v>
      </c>
      <c r="FH99" s="177">
        <f t="shared" si="44"/>
        <v>0</v>
      </c>
      <c r="FI99" s="177">
        <f t="shared" si="44"/>
        <v>0</v>
      </c>
      <c r="FJ99" s="177">
        <f t="shared" si="44"/>
        <v>0</v>
      </c>
      <c r="FK99" s="177">
        <f t="shared" si="44"/>
        <v>0</v>
      </c>
      <c r="FL99" s="177">
        <f t="shared" si="44"/>
        <v>0</v>
      </c>
      <c r="FM99" s="177">
        <f t="shared" si="44"/>
        <v>0</v>
      </c>
      <c r="FN99" s="177">
        <f t="shared" si="44"/>
        <v>0</v>
      </c>
      <c r="FO99" s="177">
        <f t="shared" si="44"/>
        <v>0</v>
      </c>
      <c r="FP99" s="177">
        <f t="shared" si="44"/>
        <v>0</v>
      </c>
      <c r="FQ99" s="177">
        <f t="shared" si="44"/>
        <v>0</v>
      </c>
      <c r="FR99" s="177">
        <f t="shared" si="44"/>
        <v>0</v>
      </c>
      <c r="FS99" s="177">
        <f t="shared" si="44"/>
        <v>0</v>
      </c>
      <c r="FT99" s="177">
        <f t="shared" si="44"/>
        <v>0</v>
      </c>
      <c r="FU99" s="177">
        <f t="shared" si="44"/>
        <v>0</v>
      </c>
      <c r="FV99" s="177">
        <f t="shared" si="44"/>
        <v>0</v>
      </c>
      <c r="FW99" s="177">
        <f t="shared" si="44"/>
        <v>0</v>
      </c>
      <c r="FX99" s="177">
        <f t="shared" si="44"/>
        <v>0</v>
      </c>
      <c r="FY99" s="177">
        <f t="shared" si="44"/>
        <v>0</v>
      </c>
      <c r="FZ99" s="177">
        <f t="shared" si="44"/>
        <v>0</v>
      </c>
      <c r="GA99" s="177">
        <f t="shared" si="44"/>
        <v>0</v>
      </c>
      <c r="GB99" s="177">
        <f t="shared" si="44"/>
        <v>0</v>
      </c>
      <c r="GC99" s="177">
        <f t="shared" si="44"/>
        <v>0</v>
      </c>
      <c r="GD99" s="177">
        <f t="shared" si="44"/>
        <v>0</v>
      </c>
      <c r="GE99" s="177">
        <f t="shared" si="44"/>
        <v>0</v>
      </c>
      <c r="GF99" s="177">
        <f t="shared" si="44"/>
        <v>0</v>
      </c>
    </row>
    <row r="100">
      <c r="A100" s="149"/>
      <c r="B100" s="149"/>
      <c r="C100" s="201">
        <v>4.0</v>
      </c>
      <c r="D100" s="20" t="s">
        <v>184</v>
      </c>
      <c r="E100" s="50" t="s">
        <v>187</v>
      </c>
      <c r="G100" s="177">
        <f t="shared" ref="G100:GF100" si="45">IF(G90&gt;0,G90/G$87,0)</f>
        <v>0</v>
      </c>
      <c r="H100" s="177">
        <f t="shared" si="45"/>
        <v>0</v>
      </c>
      <c r="I100" s="177">
        <f t="shared" si="45"/>
        <v>0</v>
      </c>
      <c r="J100" s="177">
        <f t="shared" si="45"/>
        <v>0</v>
      </c>
      <c r="K100" s="177">
        <f t="shared" si="45"/>
        <v>0</v>
      </c>
      <c r="L100" s="177">
        <f t="shared" si="45"/>
        <v>0</v>
      </c>
      <c r="M100" s="177">
        <f t="shared" si="45"/>
        <v>0</v>
      </c>
      <c r="N100" s="177">
        <f t="shared" si="45"/>
        <v>0</v>
      </c>
      <c r="O100" s="177">
        <f t="shared" si="45"/>
        <v>0</v>
      </c>
      <c r="P100" s="177">
        <f t="shared" si="45"/>
        <v>0</v>
      </c>
      <c r="Q100" s="177">
        <f t="shared" si="45"/>
        <v>0</v>
      </c>
      <c r="R100" s="177">
        <f t="shared" si="45"/>
        <v>0</v>
      </c>
      <c r="S100" s="177">
        <f t="shared" si="45"/>
        <v>0</v>
      </c>
      <c r="T100" s="177">
        <f t="shared" si="45"/>
        <v>0</v>
      </c>
      <c r="U100" s="177">
        <f t="shared" si="45"/>
        <v>0</v>
      </c>
      <c r="V100" s="177">
        <f t="shared" si="45"/>
        <v>0</v>
      </c>
      <c r="W100" s="177">
        <f t="shared" si="45"/>
        <v>0</v>
      </c>
      <c r="X100" s="177">
        <f t="shared" si="45"/>
        <v>0</v>
      </c>
      <c r="Y100" s="177">
        <f t="shared" si="45"/>
        <v>0</v>
      </c>
      <c r="Z100" s="177">
        <f t="shared" si="45"/>
        <v>0</v>
      </c>
      <c r="AA100" s="177">
        <f t="shared" si="45"/>
        <v>0</v>
      </c>
      <c r="AB100" s="177">
        <f t="shared" si="45"/>
        <v>0</v>
      </c>
      <c r="AC100" s="177">
        <f t="shared" si="45"/>
        <v>0</v>
      </c>
      <c r="AD100" s="177">
        <f t="shared" si="45"/>
        <v>0</v>
      </c>
      <c r="AE100" s="177">
        <f t="shared" si="45"/>
        <v>0</v>
      </c>
      <c r="AF100" s="177">
        <f t="shared" si="45"/>
        <v>0</v>
      </c>
      <c r="AG100" s="177">
        <f t="shared" si="45"/>
        <v>0</v>
      </c>
      <c r="AH100" s="177">
        <f t="shared" si="45"/>
        <v>0</v>
      </c>
      <c r="AI100" s="177">
        <f t="shared" si="45"/>
        <v>0</v>
      </c>
      <c r="AJ100" s="177">
        <f t="shared" si="45"/>
        <v>0</v>
      </c>
      <c r="AK100" s="177">
        <f t="shared" si="45"/>
        <v>0</v>
      </c>
      <c r="AL100" s="177">
        <f t="shared" si="45"/>
        <v>0</v>
      </c>
      <c r="AM100" s="177">
        <f t="shared" si="45"/>
        <v>0</v>
      </c>
      <c r="AN100" s="177">
        <f t="shared" si="45"/>
        <v>0</v>
      </c>
      <c r="AO100" s="177">
        <f t="shared" si="45"/>
        <v>0</v>
      </c>
      <c r="AP100" s="177">
        <f t="shared" si="45"/>
        <v>0</v>
      </c>
      <c r="AQ100" s="177">
        <f t="shared" si="45"/>
        <v>0</v>
      </c>
      <c r="AR100" s="177">
        <f t="shared" si="45"/>
        <v>0</v>
      </c>
      <c r="AS100" s="177">
        <f t="shared" si="45"/>
        <v>0</v>
      </c>
      <c r="AT100" s="177">
        <f t="shared" si="45"/>
        <v>0</v>
      </c>
      <c r="AU100" s="177">
        <f t="shared" si="45"/>
        <v>0</v>
      </c>
      <c r="AV100" s="177">
        <f t="shared" si="45"/>
        <v>0</v>
      </c>
      <c r="AW100" s="177">
        <f t="shared" si="45"/>
        <v>0</v>
      </c>
      <c r="AX100" s="177">
        <f t="shared" si="45"/>
        <v>0</v>
      </c>
      <c r="AY100" s="177">
        <f t="shared" si="45"/>
        <v>0</v>
      </c>
      <c r="AZ100" s="177">
        <f t="shared" si="45"/>
        <v>0</v>
      </c>
      <c r="BA100" s="177">
        <f t="shared" si="45"/>
        <v>0</v>
      </c>
      <c r="BB100" s="177">
        <f t="shared" si="45"/>
        <v>0</v>
      </c>
      <c r="BC100" s="177">
        <f t="shared" si="45"/>
        <v>0</v>
      </c>
      <c r="BD100" s="177">
        <f t="shared" si="45"/>
        <v>0</v>
      </c>
      <c r="BE100" s="177">
        <f t="shared" si="45"/>
        <v>0</v>
      </c>
      <c r="BF100" s="177">
        <f t="shared" si="45"/>
        <v>0</v>
      </c>
      <c r="BG100" s="177">
        <f t="shared" si="45"/>
        <v>0</v>
      </c>
      <c r="BH100" s="177">
        <f t="shared" si="45"/>
        <v>0</v>
      </c>
      <c r="BI100" s="177">
        <f t="shared" si="45"/>
        <v>0</v>
      </c>
      <c r="BJ100" s="177">
        <f t="shared" si="45"/>
        <v>0</v>
      </c>
      <c r="BK100" s="177">
        <f t="shared" si="45"/>
        <v>0</v>
      </c>
      <c r="BL100" s="177">
        <f t="shared" si="45"/>
        <v>0</v>
      </c>
      <c r="BM100" s="177">
        <f t="shared" si="45"/>
        <v>0</v>
      </c>
      <c r="BN100" s="177">
        <f t="shared" si="45"/>
        <v>0</v>
      </c>
      <c r="BO100" s="177">
        <f t="shared" si="45"/>
        <v>0</v>
      </c>
      <c r="BP100" s="177">
        <f t="shared" si="45"/>
        <v>0</v>
      </c>
      <c r="BQ100" s="177">
        <f t="shared" si="45"/>
        <v>0</v>
      </c>
      <c r="BR100" s="177">
        <f t="shared" si="45"/>
        <v>0</v>
      </c>
      <c r="BS100" s="177">
        <f t="shared" si="45"/>
        <v>0</v>
      </c>
      <c r="BT100" s="177">
        <f t="shared" si="45"/>
        <v>0</v>
      </c>
      <c r="BU100" s="177">
        <f t="shared" si="45"/>
        <v>0</v>
      </c>
      <c r="BV100" s="177">
        <f t="shared" si="45"/>
        <v>0</v>
      </c>
      <c r="BW100" s="177">
        <f t="shared" si="45"/>
        <v>0</v>
      </c>
      <c r="BX100" s="177">
        <f t="shared" si="45"/>
        <v>0</v>
      </c>
      <c r="BY100" s="177">
        <f t="shared" si="45"/>
        <v>0</v>
      </c>
      <c r="BZ100" s="177">
        <f t="shared" si="45"/>
        <v>0</v>
      </c>
      <c r="CA100" s="177">
        <f t="shared" si="45"/>
        <v>0</v>
      </c>
      <c r="CB100" s="177">
        <f t="shared" si="45"/>
        <v>0</v>
      </c>
      <c r="CC100" s="177">
        <f t="shared" si="45"/>
        <v>0</v>
      </c>
      <c r="CD100" s="177">
        <f t="shared" si="45"/>
        <v>0</v>
      </c>
      <c r="CE100" s="177">
        <f t="shared" si="45"/>
        <v>0</v>
      </c>
      <c r="CF100" s="177">
        <f t="shared" si="45"/>
        <v>0</v>
      </c>
      <c r="CG100" s="177">
        <f t="shared" si="45"/>
        <v>0</v>
      </c>
      <c r="CH100" s="177">
        <f t="shared" si="45"/>
        <v>0</v>
      </c>
      <c r="CI100" s="177">
        <f t="shared" si="45"/>
        <v>0</v>
      </c>
      <c r="CJ100" s="177">
        <f t="shared" si="45"/>
        <v>0</v>
      </c>
      <c r="CK100" s="177">
        <f t="shared" si="45"/>
        <v>0</v>
      </c>
      <c r="CL100" s="177">
        <f t="shared" si="45"/>
        <v>0</v>
      </c>
      <c r="CM100" s="177">
        <f t="shared" si="45"/>
        <v>0</v>
      </c>
      <c r="CN100" s="177">
        <f t="shared" si="45"/>
        <v>0</v>
      </c>
      <c r="CO100" s="177">
        <f t="shared" si="45"/>
        <v>0</v>
      </c>
      <c r="CP100" s="177">
        <f t="shared" si="45"/>
        <v>0</v>
      </c>
      <c r="CQ100" s="177">
        <f t="shared" si="45"/>
        <v>0</v>
      </c>
      <c r="CR100" s="177">
        <f t="shared" si="45"/>
        <v>0</v>
      </c>
      <c r="CS100" s="177">
        <f t="shared" si="45"/>
        <v>0</v>
      </c>
      <c r="CT100" s="177">
        <f t="shared" si="45"/>
        <v>0</v>
      </c>
      <c r="CU100" s="177">
        <f t="shared" si="45"/>
        <v>0</v>
      </c>
      <c r="CV100" s="177">
        <f t="shared" si="45"/>
        <v>0</v>
      </c>
      <c r="CW100" s="177">
        <f t="shared" si="45"/>
        <v>0</v>
      </c>
      <c r="CX100" s="177">
        <f t="shared" si="45"/>
        <v>0</v>
      </c>
      <c r="CY100" s="177">
        <f t="shared" si="45"/>
        <v>0</v>
      </c>
      <c r="CZ100" s="177">
        <f t="shared" si="45"/>
        <v>0</v>
      </c>
      <c r="DA100" s="177">
        <f t="shared" si="45"/>
        <v>0</v>
      </c>
      <c r="DB100" s="177">
        <f t="shared" si="45"/>
        <v>0</v>
      </c>
      <c r="DC100" s="177">
        <f t="shared" si="45"/>
        <v>0</v>
      </c>
      <c r="DD100" s="177">
        <f t="shared" si="45"/>
        <v>0</v>
      </c>
      <c r="DE100" s="177">
        <f t="shared" si="45"/>
        <v>0</v>
      </c>
      <c r="DF100" s="177">
        <f t="shared" si="45"/>
        <v>0</v>
      </c>
      <c r="DG100" s="177">
        <f t="shared" si="45"/>
        <v>0</v>
      </c>
      <c r="DH100" s="177">
        <f t="shared" si="45"/>
        <v>0</v>
      </c>
      <c r="DI100" s="177">
        <f t="shared" si="45"/>
        <v>0</v>
      </c>
      <c r="DJ100" s="177">
        <f t="shared" si="45"/>
        <v>0</v>
      </c>
      <c r="DK100" s="177">
        <f t="shared" si="45"/>
        <v>0</v>
      </c>
      <c r="DL100" s="177">
        <f t="shared" si="45"/>
        <v>0</v>
      </c>
      <c r="DM100" s="177">
        <f t="shared" si="45"/>
        <v>0</v>
      </c>
      <c r="DN100" s="177">
        <f t="shared" si="45"/>
        <v>0</v>
      </c>
      <c r="DO100" s="177">
        <f t="shared" si="45"/>
        <v>0</v>
      </c>
      <c r="DP100" s="177">
        <f t="shared" si="45"/>
        <v>0</v>
      </c>
      <c r="DQ100" s="177">
        <f t="shared" si="45"/>
        <v>0</v>
      </c>
      <c r="DR100" s="177">
        <f t="shared" si="45"/>
        <v>0</v>
      </c>
      <c r="DS100" s="177">
        <f t="shared" si="45"/>
        <v>0</v>
      </c>
      <c r="DT100" s="177">
        <f t="shared" si="45"/>
        <v>0</v>
      </c>
      <c r="DU100" s="177">
        <f t="shared" si="45"/>
        <v>0</v>
      </c>
      <c r="DV100" s="177">
        <f t="shared" si="45"/>
        <v>0</v>
      </c>
      <c r="DW100" s="177">
        <f t="shared" si="45"/>
        <v>0</v>
      </c>
      <c r="DX100" s="177">
        <f t="shared" si="45"/>
        <v>0</v>
      </c>
      <c r="DY100" s="177">
        <f t="shared" si="45"/>
        <v>0</v>
      </c>
      <c r="DZ100" s="177">
        <f t="shared" si="45"/>
        <v>0</v>
      </c>
      <c r="EA100" s="177">
        <f t="shared" si="45"/>
        <v>0</v>
      </c>
      <c r="EB100" s="177">
        <f t="shared" si="45"/>
        <v>0</v>
      </c>
      <c r="EC100" s="177">
        <f t="shared" si="45"/>
        <v>0</v>
      </c>
      <c r="ED100" s="177">
        <f t="shared" si="45"/>
        <v>0</v>
      </c>
      <c r="EE100" s="177">
        <f t="shared" si="45"/>
        <v>0</v>
      </c>
      <c r="EF100" s="177">
        <f t="shared" si="45"/>
        <v>0</v>
      </c>
      <c r="EG100" s="177">
        <f t="shared" si="45"/>
        <v>0</v>
      </c>
      <c r="EH100" s="177">
        <f t="shared" si="45"/>
        <v>0</v>
      </c>
      <c r="EI100" s="177">
        <f t="shared" si="45"/>
        <v>0</v>
      </c>
      <c r="EJ100" s="177">
        <f t="shared" si="45"/>
        <v>0</v>
      </c>
      <c r="EK100" s="177">
        <f t="shared" si="45"/>
        <v>0</v>
      </c>
      <c r="EL100" s="177">
        <f t="shared" si="45"/>
        <v>0</v>
      </c>
      <c r="EM100" s="177">
        <f t="shared" si="45"/>
        <v>0</v>
      </c>
      <c r="EN100" s="177">
        <f t="shared" si="45"/>
        <v>0</v>
      </c>
      <c r="EO100" s="177">
        <f t="shared" si="45"/>
        <v>0</v>
      </c>
      <c r="EP100" s="177">
        <f t="shared" si="45"/>
        <v>0</v>
      </c>
      <c r="EQ100" s="177">
        <f t="shared" si="45"/>
        <v>0</v>
      </c>
      <c r="ER100" s="177">
        <f t="shared" si="45"/>
        <v>0</v>
      </c>
      <c r="ES100" s="177">
        <f t="shared" si="45"/>
        <v>0</v>
      </c>
      <c r="ET100" s="177">
        <f t="shared" si="45"/>
        <v>0</v>
      </c>
      <c r="EU100" s="177">
        <f t="shared" si="45"/>
        <v>0</v>
      </c>
      <c r="EV100" s="177">
        <f t="shared" si="45"/>
        <v>0</v>
      </c>
      <c r="EW100" s="177">
        <f t="shared" si="45"/>
        <v>0</v>
      </c>
      <c r="EX100" s="177">
        <f t="shared" si="45"/>
        <v>0</v>
      </c>
      <c r="EY100" s="177">
        <f t="shared" si="45"/>
        <v>0</v>
      </c>
      <c r="EZ100" s="177">
        <f t="shared" si="45"/>
        <v>0</v>
      </c>
      <c r="FA100" s="177">
        <f t="shared" si="45"/>
        <v>0</v>
      </c>
      <c r="FB100" s="177">
        <f t="shared" si="45"/>
        <v>0</v>
      </c>
      <c r="FC100" s="177">
        <f t="shared" si="45"/>
        <v>0</v>
      </c>
      <c r="FD100" s="177">
        <f t="shared" si="45"/>
        <v>0</v>
      </c>
      <c r="FE100" s="177">
        <f t="shared" si="45"/>
        <v>0</v>
      </c>
      <c r="FF100" s="177">
        <f t="shared" si="45"/>
        <v>0</v>
      </c>
      <c r="FG100" s="177">
        <f t="shared" si="45"/>
        <v>0</v>
      </c>
      <c r="FH100" s="177">
        <f t="shared" si="45"/>
        <v>0</v>
      </c>
      <c r="FI100" s="177">
        <f t="shared" si="45"/>
        <v>0</v>
      </c>
      <c r="FJ100" s="177">
        <f t="shared" si="45"/>
        <v>0</v>
      </c>
      <c r="FK100" s="177">
        <f t="shared" si="45"/>
        <v>0</v>
      </c>
      <c r="FL100" s="177">
        <f t="shared" si="45"/>
        <v>0</v>
      </c>
      <c r="FM100" s="177">
        <f t="shared" si="45"/>
        <v>0</v>
      </c>
      <c r="FN100" s="177">
        <f t="shared" si="45"/>
        <v>0</v>
      </c>
      <c r="FO100" s="177">
        <f t="shared" si="45"/>
        <v>0</v>
      </c>
      <c r="FP100" s="177">
        <f t="shared" si="45"/>
        <v>0</v>
      </c>
      <c r="FQ100" s="177">
        <f t="shared" si="45"/>
        <v>0</v>
      </c>
      <c r="FR100" s="177">
        <f t="shared" si="45"/>
        <v>0</v>
      </c>
      <c r="FS100" s="177">
        <f t="shared" si="45"/>
        <v>0</v>
      </c>
      <c r="FT100" s="177">
        <f t="shared" si="45"/>
        <v>0</v>
      </c>
      <c r="FU100" s="177">
        <f t="shared" si="45"/>
        <v>0</v>
      </c>
      <c r="FV100" s="177">
        <f t="shared" si="45"/>
        <v>0</v>
      </c>
      <c r="FW100" s="177">
        <f t="shared" si="45"/>
        <v>0</v>
      </c>
      <c r="FX100" s="177">
        <f t="shared" si="45"/>
        <v>0</v>
      </c>
      <c r="FY100" s="177">
        <f t="shared" si="45"/>
        <v>0</v>
      </c>
      <c r="FZ100" s="177">
        <f t="shared" si="45"/>
        <v>0</v>
      </c>
      <c r="GA100" s="177">
        <f t="shared" si="45"/>
        <v>0</v>
      </c>
      <c r="GB100" s="177">
        <f t="shared" si="45"/>
        <v>0</v>
      </c>
      <c r="GC100" s="177">
        <f t="shared" si="45"/>
        <v>0</v>
      </c>
      <c r="GD100" s="177">
        <f t="shared" si="45"/>
        <v>0</v>
      </c>
      <c r="GE100" s="177">
        <f t="shared" si="45"/>
        <v>0</v>
      </c>
      <c r="GF100" s="177">
        <f t="shared" si="45"/>
        <v>0</v>
      </c>
    </row>
    <row r="101">
      <c r="A101" s="149"/>
      <c r="B101" s="149"/>
      <c r="C101" s="201">
        <v>4.0</v>
      </c>
      <c r="D101" s="66" t="s">
        <v>193</v>
      </c>
      <c r="E101" s="21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8"/>
      <c r="S101" s="178"/>
      <c r="T101" s="178"/>
      <c r="U101" s="178"/>
      <c r="V101" s="178"/>
      <c r="W101" s="178"/>
      <c r="X101" s="178"/>
      <c r="Y101" s="178"/>
      <c r="Z101" s="178"/>
      <c r="AA101" s="178"/>
      <c r="AB101" s="178"/>
      <c r="AC101" s="178"/>
      <c r="AD101" s="178"/>
      <c r="AE101" s="178"/>
      <c r="AF101" s="178"/>
      <c r="AG101" s="178"/>
      <c r="AH101" s="178"/>
      <c r="AI101" s="178"/>
      <c r="AJ101" s="178"/>
      <c r="AK101" s="178"/>
      <c r="AL101" s="178"/>
      <c r="AM101" s="178"/>
      <c r="AN101" s="178"/>
      <c r="AO101" s="178"/>
      <c r="AP101" s="178"/>
      <c r="AQ101" s="178"/>
      <c r="AR101" s="178"/>
      <c r="AS101" s="178"/>
      <c r="AT101" s="178"/>
      <c r="AU101" s="178"/>
      <c r="AV101" s="178"/>
      <c r="AW101" s="178"/>
      <c r="AX101" s="178"/>
      <c r="AY101" s="178"/>
      <c r="AZ101" s="178"/>
      <c r="BA101" s="178"/>
      <c r="BB101" s="178"/>
      <c r="BC101" s="178"/>
      <c r="BD101" s="178"/>
      <c r="BE101" s="178"/>
      <c r="BF101" s="178"/>
      <c r="BG101" s="178"/>
      <c r="BH101" s="178"/>
      <c r="BI101" s="178"/>
      <c r="BJ101" s="178"/>
      <c r="BK101" s="178"/>
      <c r="BL101" s="178"/>
      <c r="BM101" s="178"/>
      <c r="BN101" s="178"/>
      <c r="BO101" s="178"/>
      <c r="BP101" s="178"/>
      <c r="BQ101" s="178"/>
      <c r="BR101" s="178"/>
      <c r="BS101" s="178"/>
      <c r="BT101" s="178"/>
      <c r="BU101" s="178"/>
      <c r="BV101" s="178"/>
      <c r="BW101" s="178"/>
      <c r="BX101" s="178"/>
      <c r="BY101" s="178"/>
      <c r="BZ101" s="178"/>
      <c r="CA101" s="178"/>
      <c r="CB101" s="178"/>
      <c r="CC101" s="178"/>
      <c r="CD101" s="178"/>
      <c r="CE101" s="178"/>
      <c r="CF101" s="178"/>
      <c r="CG101" s="178"/>
      <c r="CH101" s="178"/>
      <c r="CI101" s="178"/>
      <c r="CJ101" s="178"/>
      <c r="CK101" s="178"/>
      <c r="CL101" s="178"/>
      <c r="CM101" s="178"/>
      <c r="CN101" s="178"/>
      <c r="CO101" s="178"/>
      <c r="CP101" s="178"/>
      <c r="CQ101" s="178"/>
      <c r="CR101" s="178"/>
      <c r="CS101" s="178"/>
      <c r="CT101" s="178"/>
      <c r="CU101" s="178"/>
      <c r="CV101" s="178"/>
      <c r="CW101" s="178"/>
      <c r="CX101" s="178"/>
      <c r="CY101" s="178"/>
      <c r="CZ101" s="178"/>
      <c r="DA101" s="178"/>
      <c r="DB101" s="178"/>
      <c r="DC101" s="178"/>
      <c r="DD101" s="178"/>
      <c r="DE101" s="178"/>
      <c r="DF101" s="178"/>
      <c r="DG101" s="178"/>
      <c r="DH101" s="178"/>
      <c r="DI101" s="178"/>
      <c r="DJ101" s="178"/>
      <c r="DK101" s="178"/>
      <c r="DL101" s="178"/>
      <c r="DM101" s="178"/>
      <c r="DN101" s="178"/>
      <c r="DO101" s="178"/>
      <c r="DP101" s="178"/>
      <c r="DQ101" s="178"/>
      <c r="DR101" s="178"/>
      <c r="DS101" s="178"/>
      <c r="DT101" s="178"/>
      <c r="DU101" s="178"/>
      <c r="DV101" s="178"/>
      <c r="DW101" s="178"/>
      <c r="DX101" s="178"/>
      <c r="DY101" s="178"/>
      <c r="DZ101" s="178"/>
      <c r="EA101" s="178"/>
      <c r="EB101" s="178"/>
      <c r="EC101" s="178"/>
      <c r="ED101" s="178"/>
      <c r="EE101" s="178"/>
      <c r="EF101" s="178"/>
      <c r="EG101" s="178"/>
      <c r="EH101" s="178"/>
      <c r="EI101" s="178"/>
      <c r="EJ101" s="178"/>
      <c r="EK101" s="178"/>
      <c r="EL101" s="178"/>
      <c r="EM101" s="178"/>
      <c r="EN101" s="178"/>
      <c r="EO101" s="178"/>
      <c r="EP101" s="178"/>
      <c r="EQ101" s="178"/>
      <c r="ER101" s="178"/>
      <c r="ES101" s="178"/>
      <c r="ET101" s="178"/>
      <c r="EU101" s="178"/>
      <c r="EV101" s="178"/>
      <c r="EW101" s="178"/>
      <c r="EX101" s="178"/>
      <c r="EY101" s="178"/>
      <c r="EZ101" s="178"/>
      <c r="FA101" s="178"/>
      <c r="FB101" s="178"/>
      <c r="FC101" s="178"/>
      <c r="FD101" s="178"/>
      <c r="FE101" s="178"/>
      <c r="FF101" s="178"/>
      <c r="FG101" s="178"/>
      <c r="FH101" s="178"/>
      <c r="FI101" s="178"/>
      <c r="FJ101" s="178"/>
      <c r="FK101" s="178"/>
      <c r="FL101" s="178"/>
      <c r="FM101" s="178"/>
      <c r="FN101" s="178"/>
      <c r="FO101" s="178"/>
      <c r="FP101" s="178"/>
      <c r="FQ101" s="178"/>
      <c r="FR101" s="178"/>
      <c r="FS101" s="178"/>
      <c r="FT101" s="178"/>
      <c r="FU101" s="178"/>
      <c r="FV101" s="178"/>
      <c r="FW101" s="178"/>
      <c r="FX101" s="178"/>
      <c r="FY101" s="178"/>
      <c r="FZ101" s="178"/>
      <c r="GA101" s="178"/>
      <c r="GB101" s="178"/>
      <c r="GC101" s="178"/>
      <c r="GD101" s="178"/>
      <c r="GE101" s="178"/>
      <c r="GF101" s="178"/>
    </row>
    <row r="102">
      <c r="A102" s="149"/>
      <c r="B102" s="149"/>
      <c r="C102" s="201">
        <v>4.0</v>
      </c>
      <c r="D102" s="20" t="s">
        <v>191</v>
      </c>
      <c r="E102" s="50" t="s">
        <v>59</v>
      </c>
      <c r="G102" s="178">
        <f t="shared" ref="G102:GF102" si="46">IF(G93&gt;0,G106/G93,0)</f>
        <v>0</v>
      </c>
      <c r="H102" s="178">
        <f t="shared" si="46"/>
        <v>0</v>
      </c>
      <c r="I102" s="178">
        <f t="shared" si="46"/>
        <v>0</v>
      </c>
      <c r="J102" s="178">
        <f t="shared" si="46"/>
        <v>0</v>
      </c>
      <c r="K102" s="178">
        <f t="shared" si="46"/>
        <v>0</v>
      </c>
      <c r="L102" s="178">
        <f t="shared" si="46"/>
        <v>0</v>
      </c>
      <c r="M102" s="178">
        <f t="shared" si="46"/>
        <v>0</v>
      </c>
      <c r="N102" s="178">
        <f t="shared" si="46"/>
        <v>0</v>
      </c>
      <c r="O102" s="178">
        <f t="shared" si="46"/>
        <v>0</v>
      </c>
      <c r="P102" s="178">
        <f t="shared" si="46"/>
        <v>0</v>
      </c>
      <c r="Q102" s="178">
        <f t="shared" si="46"/>
        <v>0</v>
      </c>
      <c r="R102" s="178">
        <f t="shared" si="46"/>
        <v>0</v>
      </c>
      <c r="S102" s="178">
        <f t="shared" si="46"/>
        <v>0</v>
      </c>
      <c r="T102" s="178">
        <f t="shared" si="46"/>
        <v>0</v>
      </c>
      <c r="U102" s="178">
        <f t="shared" si="46"/>
        <v>0</v>
      </c>
      <c r="V102" s="178">
        <f t="shared" si="46"/>
        <v>0</v>
      </c>
      <c r="W102" s="178">
        <f t="shared" si="46"/>
        <v>0</v>
      </c>
      <c r="X102" s="178">
        <f t="shared" si="46"/>
        <v>0</v>
      </c>
      <c r="Y102" s="178">
        <f t="shared" si="46"/>
        <v>0</v>
      </c>
      <c r="Z102" s="178">
        <f t="shared" si="46"/>
        <v>0</v>
      </c>
      <c r="AA102" s="178">
        <f t="shared" si="46"/>
        <v>0</v>
      </c>
      <c r="AB102" s="178">
        <f t="shared" si="46"/>
        <v>0</v>
      </c>
      <c r="AC102" s="178">
        <f t="shared" si="46"/>
        <v>0</v>
      </c>
      <c r="AD102" s="178">
        <f t="shared" si="46"/>
        <v>0</v>
      </c>
      <c r="AE102" s="178">
        <f t="shared" si="46"/>
        <v>0</v>
      </c>
      <c r="AF102" s="178">
        <f t="shared" si="46"/>
        <v>0</v>
      </c>
      <c r="AG102" s="178">
        <f t="shared" si="46"/>
        <v>0</v>
      </c>
      <c r="AH102" s="178">
        <f t="shared" si="46"/>
        <v>0</v>
      </c>
      <c r="AI102" s="178">
        <f t="shared" si="46"/>
        <v>0</v>
      </c>
      <c r="AJ102" s="178">
        <f t="shared" si="46"/>
        <v>0</v>
      </c>
      <c r="AK102" s="178">
        <f t="shared" si="46"/>
        <v>0</v>
      </c>
      <c r="AL102" s="178">
        <f t="shared" si="46"/>
        <v>0</v>
      </c>
      <c r="AM102" s="178">
        <f t="shared" si="46"/>
        <v>0</v>
      </c>
      <c r="AN102" s="178">
        <f t="shared" si="46"/>
        <v>0</v>
      </c>
      <c r="AO102" s="178">
        <f t="shared" si="46"/>
        <v>0</v>
      </c>
      <c r="AP102" s="178">
        <f t="shared" si="46"/>
        <v>0</v>
      </c>
      <c r="AQ102" s="178">
        <f t="shared" si="46"/>
        <v>0</v>
      </c>
      <c r="AR102" s="178">
        <f t="shared" si="46"/>
        <v>0</v>
      </c>
      <c r="AS102" s="178">
        <f t="shared" si="46"/>
        <v>0</v>
      </c>
      <c r="AT102" s="178">
        <f t="shared" si="46"/>
        <v>0</v>
      </c>
      <c r="AU102" s="178">
        <f t="shared" si="46"/>
        <v>0</v>
      </c>
      <c r="AV102" s="178">
        <f t="shared" si="46"/>
        <v>0</v>
      </c>
      <c r="AW102" s="178">
        <f t="shared" si="46"/>
        <v>0</v>
      </c>
      <c r="AX102" s="178">
        <f t="shared" si="46"/>
        <v>0</v>
      </c>
      <c r="AY102" s="178">
        <f t="shared" si="46"/>
        <v>0</v>
      </c>
      <c r="AZ102" s="178">
        <f t="shared" si="46"/>
        <v>0</v>
      </c>
      <c r="BA102" s="178">
        <f t="shared" si="46"/>
        <v>0</v>
      </c>
      <c r="BB102" s="178">
        <f t="shared" si="46"/>
        <v>0</v>
      </c>
      <c r="BC102" s="178">
        <f t="shared" si="46"/>
        <v>0</v>
      </c>
      <c r="BD102" s="178">
        <f t="shared" si="46"/>
        <v>0</v>
      </c>
      <c r="BE102" s="178">
        <f t="shared" si="46"/>
        <v>0</v>
      </c>
      <c r="BF102" s="178">
        <f t="shared" si="46"/>
        <v>0</v>
      </c>
      <c r="BG102" s="178">
        <f t="shared" si="46"/>
        <v>0</v>
      </c>
      <c r="BH102" s="178">
        <f t="shared" si="46"/>
        <v>0</v>
      </c>
      <c r="BI102" s="178">
        <f t="shared" si="46"/>
        <v>0</v>
      </c>
      <c r="BJ102" s="178">
        <f t="shared" si="46"/>
        <v>0</v>
      </c>
      <c r="BK102" s="178">
        <f t="shared" si="46"/>
        <v>0</v>
      </c>
      <c r="BL102" s="178">
        <f t="shared" si="46"/>
        <v>0</v>
      </c>
      <c r="BM102" s="178">
        <f t="shared" si="46"/>
        <v>0</v>
      </c>
      <c r="BN102" s="178">
        <f t="shared" si="46"/>
        <v>0</v>
      </c>
      <c r="BO102" s="178">
        <f t="shared" si="46"/>
        <v>0</v>
      </c>
      <c r="BP102" s="178">
        <f t="shared" si="46"/>
        <v>0</v>
      </c>
      <c r="BQ102" s="178">
        <f t="shared" si="46"/>
        <v>0</v>
      </c>
      <c r="BR102" s="178">
        <f t="shared" si="46"/>
        <v>0</v>
      </c>
      <c r="BS102" s="178">
        <f t="shared" si="46"/>
        <v>0</v>
      </c>
      <c r="BT102" s="178">
        <f t="shared" si="46"/>
        <v>0</v>
      </c>
      <c r="BU102" s="178">
        <f t="shared" si="46"/>
        <v>0</v>
      </c>
      <c r="BV102" s="178">
        <f t="shared" si="46"/>
        <v>0</v>
      </c>
      <c r="BW102" s="178">
        <f t="shared" si="46"/>
        <v>0</v>
      </c>
      <c r="BX102" s="178">
        <f t="shared" si="46"/>
        <v>0</v>
      </c>
      <c r="BY102" s="178">
        <f t="shared" si="46"/>
        <v>0</v>
      </c>
      <c r="BZ102" s="178">
        <f t="shared" si="46"/>
        <v>0</v>
      </c>
      <c r="CA102" s="178">
        <f t="shared" si="46"/>
        <v>0</v>
      </c>
      <c r="CB102" s="178">
        <f t="shared" si="46"/>
        <v>0</v>
      </c>
      <c r="CC102" s="178">
        <f t="shared" si="46"/>
        <v>0</v>
      </c>
      <c r="CD102" s="178">
        <f t="shared" si="46"/>
        <v>0</v>
      </c>
      <c r="CE102" s="178">
        <f t="shared" si="46"/>
        <v>0</v>
      </c>
      <c r="CF102" s="178">
        <f t="shared" si="46"/>
        <v>0</v>
      </c>
      <c r="CG102" s="178">
        <f t="shared" si="46"/>
        <v>0</v>
      </c>
      <c r="CH102" s="178">
        <f t="shared" si="46"/>
        <v>0</v>
      </c>
      <c r="CI102" s="178">
        <f t="shared" si="46"/>
        <v>0</v>
      </c>
      <c r="CJ102" s="178">
        <f t="shared" si="46"/>
        <v>0</v>
      </c>
      <c r="CK102" s="178">
        <f t="shared" si="46"/>
        <v>0</v>
      </c>
      <c r="CL102" s="178">
        <f t="shared" si="46"/>
        <v>0</v>
      </c>
      <c r="CM102" s="178">
        <f t="shared" si="46"/>
        <v>0</v>
      </c>
      <c r="CN102" s="178">
        <f t="shared" si="46"/>
        <v>0</v>
      </c>
      <c r="CO102" s="178">
        <f t="shared" si="46"/>
        <v>0</v>
      </c>
      <c r="CP102" s="178">
        <f t="shared" si="46"/>
        <v>0</v>
      </c>
      <c r="CQ102" s="178">
        <f t="shared" si="46"/>
        <v>0</v>
      </c>
      <c r="CR102" s="178">
        <f t="shared" si="46"/>
        <v>0</v>
      </c>
      <c r="CS102" s="178">
        <f t="shared" si="46"/>
        <v>0</v>
      </c>
      <c r="CT102" s="178">
        <f t="shared" si="46"/>
        <v>0</v>
      </c>
      <c r="CU102" s="178">
        <f t="shared" si="46"/>
        <v>0</v>
      </c>
      <c r="CV102" s="178">
        <f t="shared" si="46"/>
        <v>0</v>
      </c>
      <c r="CW102" s="178">
        <f t="shared" si="46"/>
        <v>0</v>
      </c>
      <c r="CX102" s="178">
        <f t="shared" si="46"/>
        <v>0</v>
      </c>
      <c r="CY102" s="178">
        <f t="shared" si="46"/>
        <v>0</v>
      </c>
      <c r="CZ102" s="178">
        <f t="shared" si="46"/>
        <v>0</v>
      </c>
      <c r="DA102" s="178">
        <f t="shared" si="46"/>
        <v>0</v>
      </c>
      <c r="DB102" s="178">
        <f t="shared" si="46"/>
        <v>0</v>
      </c>
      <c r="DC102" s="178">
        <f t="shared" si="46"/>
        <v>0</v>
      </c>
      <c r="DD102" s="178">
        <f t="shared" si="46"/>
        <v>0</v>
      </c>
      <c r="DE102" s="178">
        <f t="shared" si="46"/>
        <v>0</v>
      </c>
      <c r="DF102" s="178">
        <f t="shared" si="46"/>
        <v>0</v>
      </c>
      <c r="DG102" s="178">
        <f t="shared" si="46"/>
        <v>0</v>
      </c>
      <c r="DH102" s="178">
        <f t="shared" si="46"/>
        <v>0</v>
      </c>
      <c r="DI102" s="178">
        <f t="shared" si="46"/>
        <v>0</v>
      </c>
      <c r="DJ102" s="178">
        <f t="shared" si="46"/>
        <v>0</v>
      </c>
      <c r="DK102" s="178">
        <f t="shared" si="46"/>
        <v>0</v>
      </c>
      <c r="DL102" s="178">
        <f t="shared" si="46"/>
        <v>0</v>
      </c>
      <c r="DM102" s="178">
        <f t="shared" si="46"/>
        <v>0</v>
      </c>
      <c r="DN102" s="178">
        <f t="shared" si="46"/>
        <v>0</v>
      </c>
      <c r="DO102" s="178">
        <f t="shared" si="46"/>
        <v>0</v>
      </c>
      <c r="DP102" s="178">
        <f t="shared" si="46"/>
        <v>0</v>
      </c>
      <c r="DQ102" s="178">
        <f t="shared" si="46"/>
        <v>0</v>
      </c>
      <c r="DR102" s="178">
        <f t="shared" si="46"/>
        <v>0</v>
      </c>
      <c r="DS102" s="178">
        <f t="shared" si="46"/>
        <v>0</v>
      </c>
      <c r="DT102" s="178">
        <f t="shared" si="46"/>
        <v>0</v>
      </c>
      <c r="DU102" s="178">
        <f t="shared" si="46"/>
        <v>0</v>
      </c>
      <c r="DV102" s="178">
        <f t="shared" si="46"/>
        <v>0</v>
      </c>
      <c r="DW102" s="178">
        <f t="shared" si="46"/>
        <v>0</v>
      </c>
      <c r="DX102" s="178">
        <f t="shared" si="46"/>
        <v>0</v>
      </c>
      <c r="DY102" s="178">
        <f t="shared" si="46"/>
        <v>0</v>
      </c>
      <c r="DZ102" s="178">
        <f t="shared" si="46"/>
        <v>0</v>
      </c>
      <c r="EA102" s="178">
        <f t="shared" si="46"/>
        <v>0</v>
      </c>
      <c r="EB102" s="178">
        <f t="shared" si="46"/>
        <v>0</v>
      </c>
      <c r="EC102" s="178">
        <f t="shared" si="46"/>
        <v>0</v>
      </c>
      <c r="ED102" s="178">
        <f t="shared" si="46"/>
        <v>0</v>
      </c>
      <c r="EE102" s="178">
        <f t="shared" si="46"/>
        <v>0</v>
      </c>
      <c r="EF102" s="178">
        <f t="shared" si="46"/>
        <v>0</v>
      </c>
      <c r="EG102" s="178">
        <f t="shared" si="46"/>
        <v>0</v>
      </c>
      <c r="EH102" s="178">
        <f t="shared" si="46"/>
        <v>0</v>
      </c>
      <c r="EI102" s="178">
        <f t="shared" si="46"/>
        <v>0</v>
      </c>
      <c r="EJ102" s="178">
        <f t="shared" si="46"/>
        <v>0</v>
      </c>
      <c r="EK102" s="178">
        <f t="shared" si="46"/>
        <v>0</v>
      </c>
      <c r="EL102" s="178">
        <f t="shared" si="46"/>
        <v>0</v>
      </c>
      <c r="EM102" s="178">
        <f t="shared" si="46"/>
        <v>0</v>
      </c>
      <c r="EN102" s="178">
        <f t="shared" si="46"/>
        <v>0</v>
      </c>
      <c r="EO102" s="178">
        <f t="shared" si="46"/>
        <v>0</v>
      </c>
      <c r="EP102" s="178">
        <f t="shared" si="46"/>
        <v>0</v>
      </c>
      <c r="EQ102" s="178">
        <f t="shared" si="46"/>
        <v>0</v>
      </c>
      <c r="ER102" s="178">
        <f t="shared" si="46"/>
        <v>0</v>
      </c>
      <c r="ES102" s="178">
        <f t="shared" si="46"/>
        <v>0</v>
      </c>
      <c r="ET102" s="178">
        <f t="shared" si="46"/>
        <v>0</v>
      </c>
      <c r="EU102" s="178">
        <f t="shared" si="46"/>
        <v>0</v>
      </c>
      <c r="EV102" s="178">
        <f t="shared" si="46"/>
        <v>0</v>
      </c>
      <c r="EW102" s="178">
        <f t="shared" si="46"/>
        <v>0</v>
      </c>
      <c r="EX102" s="178">
        <f t="shared" si="46"/>
        <v>0</v>
      </c>
      <c r="EY102" s="178">
        <f t="shared" si="46"/>
        <v>0</v>
      </c>
      <c r="EZ102" s="178">
        <f t="shared" si="46"/>
        <v>0</v>
      </c>
      <c r="FA102" s="178">
        <f t="shared" si="46"/>
        <v>0</v>
      </c>
      <c r="FB102" s="178">
        <f t="shared" si="46"/>
        <v>0</v>
      </c>
      <c r="FC102" s="178">
        <f t="shared" si="46"/>
        <v>0</v>
      </c>
      <c r="FD102" s="178">
        <f t="shared" si="46"/>
        <v>0</v>
      </c>
      <c r="FE102" s="178">
        <f t="shared" si="46"/>
        <v>0</v>
      </c>
      <c r="FF102" s="178">
        <f t="shared" si="46"/>
        <v>0</v>
      </c>
      <c r="FG102" s="178">
        <f t="shared" si="46"/>
        <v>0</v>
      </c>
      <c r="FH102" s="178">
        <f t="shared" si="46"/>
        <v>0</v>
      </c>
      <c r="FI102" s="178">
        <f t="shared" si="46"/>
        <v>0</v>
      </c>
      <c r="FJ102" s="178">
        <f t="shared" si="46"/>
        <v>0</v>
      </c>
      <c r="FK102" s="178">
        <f t="shared" si="46"/>
        <v>0</v>
      </c>
      <c r="FL102" s="178">
        <f t="shared" si="46"/>
        <v>0</v>
      </c>
      <c r="FM102" s="178">
        <f t="shared" si="46"/>
        <v>0</v>
      </c>
      <c r="FN102" s="178">
        <f t="shared" si="46"/>
        <v>0</v>
      </c>
      <c r="FO102" s="178">
        <f t="shared" si="46"/>
        <v>0</v>
      </c>
      <c r="FP102" s="178">
        <f t="shared" si="46"/>
        <v>0</v>
      </c>
      <c r="FQ102" s="178">
        <f t="shared" si="46"/>
        <v>0</v>
      </c>
      <c r="FR102" s="178">
        <f t="shared" si="46"/>
        <v>0</v>
      </c>
      <c r="FS102" s="178">
        <f t="shared" si="46"/>
        <v>0</v>
      </c>
      <c r="FT102" s="178">
        <f t="shared" si="46"/>
        <v>0</v>
      </c>
      <c r="FU102" s="178">
        <f t="shared" si="46"/>
        <v>0</v>
      </c>
      <c r="FV102" s="178">
        <f t="shared" si="46"/>
        <v>0</v>
      </c>
      <c r="FW102" s="178">
        <f t="shared" si="46"/>
        <v>0</v>
      </c>
      <c r="FX102" s="178">
        <f t="shared" si="46"/>
        <v>0</v>
      </c>
      <c r="FY102" s="178">
        <f t="shared" si="46"/>
        <v>0</v>
      </c>
      <c r="FZ102" s="178">
        <f t="shared" si="46"/>
        <v>0</v>
      </c>
      <c r="GA102" s="178">
        <f t="shared" si="46"/>
        <v>0</v>
      </c>
      <c r="GB102" s="178">
        <f t="shared" si="46"/>
        <v>0</v>
      </c>
      <c r="GC102" s="178">
        <f t="shared" si="46"/>
        <v>0</v>
      </c>
      <c r="GD102" s="178">
        <f t="shared" si="46"/>
        <v>0</v>
      </c>
      <c r="GE102" s="178">
        <f t="shared" si="46"/>
        <v>0</v>
      </c>
      <c r="GF102" s="178">
        <f t="shared" si="46"/>
        <v>0</v>
      </c>
    </row>
    <row r="103">
      <c r="A103" s="149"/>
      <c r="B103" s="149"/>
      <c r="C103" s="201">
        <v>4.0</v>
      </c>
      <c r="D103" s="20" t="s">
        <v>182</v>
      </c>
      <c r="E103" s="50" t="s">
        <v>59</v>
      </c>
      <c r="G103" s="178">
        <f>IF(G$93&gt;0,Projet!$G$19,0)</f>
        <v>0</v>
      </c>
      <c r="H103" s="178">
        <f>IF(H$93&gt;0,Projet!$G$19,0)</f>
        <v>0</v>
      </c>
      <c r="I103" s="178">
        <f>IF(I$93&gt;0,Projet!$G$19,0)</f>
        <v>0</v>
      </c>
      <c r="J103" s="178">
        <f>IF(J$93&gt;0,Projet!$G$19,0)</f>
        <v>0</v>
      </c>
      <c r="K103" s="178">
        <f>IF(K$93&gt;0,Projet!$G$19,0)</f>
        <v>0</v>
      </c>
      <c r="L103" s="178">
        <f>IF(L$93&gt;0,Projet!$G$19,0)</f>
        <v>0</v>
      </c>
      <c r="M103" s="178">
        <f>IF(M$93&gt;0,Projet!$G$19,0)</f>
        <v>0</v>
      </c>
      <c r="N103" s="178">
        <f>IF(N$93&gt;0,Projet!$G$19,0)</f>
        <v>0</v>
      </c>
      <c r="O103" s="178">
        <f>IF(O$93&gt;0,Projet!$G$19,0)</f>
        <v>0</v>
      </c>
      <c r="P103" s="178">
        <f>IF(P$93&gt;0,Projet!$G$19,0)</f>
        <v>0</v>
      </c>
      <c r="Q103" s="178">
        <f>IF(Q$93&gt;0,Projet!$G$19,0)</f>
        <v>0</v>
      </c>
      <c r="R103" s="178">
        <f>IF(R$93&gt;0,Projet!$G$19,0)</f>
        <v>0</v>
      </c>
      <c r="S103" s="178">
        <f>IF(S$93&gt;0,Projet!$G$19,0)</f>
        <v>0</v>
      </c>
      <c r="T103" s="178">
        <f>IF(T$93&gt;0,Projet!$G$19,0)</f>
        <v>0</v>
      </c>
      <c r="U103" s="178">
        <f>IF(U$93&gt;0,Projet!$G$19,0)</f>
        <v>0</v>
      </c>
      <c r="V103" s="178">
        <f>IF(V$93&gt;0,Projet!$G$19,0)</f>
        <v>0</v>
      </c>
      <c r="W103" s="178">
        <f>IF(W$93&gt;0,Projet!$G$19,0)</f>
        <v>0</v>
      </c>
      <c r="X103" s="178">
        <f>IF(X$93&gt;0,Projet!$G$19,0)</f>
        <v>0</v>
      </c>
      <c r="Y103" s="178">
        <f>IF(Y$93&gt;0,Projet!$G$19,0)</f>
        <v>0</v>
      </c>
      <c r="Z103" s="178">
        <f>IF(Z$93&gt;0,Projet!$G$19,0)</f>
        <v>0</v>
      </c>
      <c r="AA103" s="178">
        <f>IF(AA$93&gt;0,Projet!$G$19,0)</f>
        <v>0</v>
      </c>
      <c r="AB103" s="178">
        <f>IF(AB$93&gt;0,Projet!$G$19,0)</f>
        <v>0</v>
      </c>
      <c r="AC103" s="178">
        <f>IF(AC$93&gt;0,Projet!$G$19,0)</f>
        <v>0</v>
      </c>
      <c r="AD103" s="178">
        <f>IF(AD$93&gt;0,Projet!$G$19,0)</f>
        <v>0</v>
      </c>
      <c r="AE103" s="178">
        <f>IF(AE$93&gt;0,Projet!$G$19,0)</f>
        <v>0</v>
      </c>
      <c r="AF103" s="178">
        <f>IF(AF$93&gt;0,Projet!$G$19,0)</f>
        <v>0</v>
      </c>
      <c r="AG103" s="178">
        <f>IF(AG$93&gt;0,Projet!$G$19,0)</f>
        <v>0</v>
      </c>
      <c r="AH103" s="178">
        <f>IF(AH$93&gt;0,Projet!$G$19,0)</f>
        <v>0</v>
      </c>
      <c r="AI103" s="178">
        <f>IF(AI$93&gt;0,Projet!$G$19,0)</f>
        <v>0</v>
      </c>
      <c r="AJ103" s="178">
        <f>IF(AJ$93&gt;0,Projet!$G$19,0)</f>
        <v>0</v>
      </c>
      <c r="AK103" s="178">
        <f>IF(AK$93&gt;0,Projet!$G$19,0)</f>
        <v>0</v>
      </c>
      <c r="AL103" s="178">
        <f>IF(AL$93&gt;0,Projet!$G$19,0)</f>
        <v>0</v>
      </c>
      <c r="AM103" s="178">
        <f>IF(AM$93&gt;0,Projet!$G$19,0)</f>
        <v>0</v>
      </c>
      <c r="AN103" s="178">
        <f>IF(AN$93&gt;0,Projet!$G$19,0)</f>
        <v>0</v>
      </c>
      <c r="AO103" s="178">
        <f>IF(AO$93&gt;0,Projet!$G$19,0)</f>
        <v>0</v>
      </c>
      <c r="AP103" s="178">
        <f>IF(AP$93&gt;0,Projet!$G$19,0)</f>
        <v>0</v>
      </c>
      <c r="AQ103" s="178">
        <f>IF(AQ$93&gt;0,Projet!$G$19,0)</f>
        <v>0</v>
      </c>
      <c r="AR103" s="178">
        <f>IF(AR$93&gt;0,Projet!$G$19,0)</f>
        <v>0</v>
      </c>
      <c r="AS103" s="178">
        <f>IF(AS$93&gt;0,Projet!$G$19,0)</f>
        <v>0</v>
      </c>
      <c r="AT103" s="178">
        <f>IF(AT$93&gt;0,Projet!$G$19,0)</f>
        <v>0</v>
      </c>
      <c r="AU103" s="178">
        <f>IF(AU$93&gt;0,Projet!$G$19,0)</f>
        <v>0</v>
      </c>
      <c r="AV103" s="178">
        <f>IF(AV$93&gt;0,Projet!$G$19,0)</f>
        <v>0</v>
      </c>
      <c r="AW103" s="178">
        <f>IF(AW$93&gt;0,Projet!$G$19,0)</f>
        <v>0</v>
      </c>
      <c r="AX103" s="178">
        <f>IF(AX$93&gt;0,Projet!$G$19,0)</f>
        <v>0</v>
      </c>
      <c r="AY103" s="178">
        <f>IF(AY$93&gt;0,Projet!$G$19,0)</f>
        <v>0</v>
      </c>
      <c r="AZ103" s="178">
        <f>IF(AZ$93&gt;0,Projet!$G$19,0)</f>
        <v>0</v>
      </c>
      <c r="BA103" s="178">
        <f>IF(BA$93&gt;0,Projet!$G$19,0)</f>
        <v>0</v>
      </c>
      <c r="BB103" s="178">
        <f>IF(BB$93&gt;0,Projet!$G$19,0)</f>
        <v>0</v>
      </c>
      <c r="BC103" s="178">
        <f>IF(BC$93&gt;0,Projet!$G$19,0)</f>
        <v>0</v>
      </c>
      <c r="BD103" s="178">
        <f>IF(BD$93&gt;0,Projet!$G$19,0)</f>
        <v>0</v>
      </c>
      <c r="BE103" s="178">
        <f>IF(BE$93&gt;0,Projet!$G$19,0)</f>
        <v>0</v>
      </c>
      <c r="BF103" s="178">
        <f>IF(BF$93&gt;0,Projet!$G$19,0)</f>
        <v>0</v>
      </c>
      <c r="BG103" s="178">
        <f>IF(BG$93&gt;0,Projet!$G$19,0)</f>
        <v>0</v>
      </c>
      <c r="BH103" s="178">
        <f>IF(BH$93&gt;0,Projet!$G$19,0)</f>
        <v>0</v>
      </c>
      <c r="BI103" s="178">
        <f>IF(BI$93&gt;0,Projet!$G$19,0)</f>
        <v>0</v>
      </c>
      <c r="BJ103" s="178">
        <f>IF(BJ$93&gt;0,Projet!$G$19,0)</f>
        <v>0</v>
      </c>
      <c r="BK103" s="178">
        <f>IF(BK$93&gt;0,Projet!$G$19,0)</f>
        <v>0</v>
      </c>
      <c r="BL103" s="178">
        <f>IF(BL$93&gt;0,Projet!$G$19,0)</f>
        <v>0</v>
      </c>
      <c r="BM103" s="178">
        <f>IF(BM$93&gt;0,Projet!$G$19,0)</f>
        <v>0</v>
      </c>
      <c r="BN103" s="178">
        <f>IF(BN$93&gt;0,Projet!$G$19,0)</f>
        <v>0</v>
      </c>
      <c r="BO103" s="178">
        <f>IF(BO$93&gt;0,Projet!$G$19,0)</f>
        <v>0</v>
      </c>
      <c r="BP103" s="178">
        <f>IF(BP$93&gt;0,Projet!$G$19,0)</f>
        <v>0</v>
      </c>
      <c r="BQ103" s="178">
        <f>IF(BQ$93&gt;0,Projet!$G$19,0)</f>
        <v>0</v>
      </c>
      <c r="BR103" s="178">
        <f>IF(BR$93&gt;0,Projet!$G$19,0)</f>
        <v>0</v>
      </c>
      <c r="BS103" s="178">
        <f>IF(BS$93&gt;0,Projet!$G$19,0)</f>
        <v>0</v>
      </c>
      <c r="BT103" s="178">
        <f>IF(BT$93&gt;0,Projet!$G$19,0)</f>
        <v>0</v>
      </c>
      <c r="BU103" s="178">
        <f>IF(BU$93&gt;0,Projet!$G$19,0)</f>
        <v>0</v>
      </c>
      <c r="BV103" s="178">
        <f>IF(BV$93&gt;0,Projet!$G$19,0)</f>
        <v>0</v>
      </c>
      <c r="BW103" s="178">
        <f>IF(BW$93&gt;0,Projet!$G$19,0)</f>
        <v>0</v>
      </c>
      <c r="BX103" s="178">
        <f>IF(BX$93&gt;0,Projet!$G$19,0)</f>
        <v>0</v>
      </c>
      <c r="BY103" s="178">
        <f>IF(BY$93&gt;0,Projet!$G$19,0)</f>
        <v>0</v>
      </c>
      <c r="BZ103" s="178">
        <f>IF(BZ$93&gt;0,Projet!$G$19,0)</f>
        <v>0</v>
      </c>
      <c r="CA103" s="178">
        <f>IF(CA$93&gt;0,Projet!$G$19,0)</f>
        <v>0</v>
      </c>
      <c r="CB103" s="178">
        <f>IF(CB$93&gt;0,Projet!$G$19,0)</f>
        <v>0</v>
      </c>
      <c r="CC103" s="178">
        <f>IF(CC$93&gt;0,Projet!$G$19,0)</f>
        <v>0</v>
      </c>
      <c r="CD103" s="178">
        <f>IF(CD$93&gt;0,Projet!$G$19,0)</f>
        <v>0</v>
      </c>
      <c r="CE103" s="178">
        <f>IF(CE$93&gt;0,Projet!$G$19,0)</f>
        <v>0</v>
      </c>
      <c r="CF103" s="178">
        <f>IF(CF$93&gt;0,Projet!$G$19,0)</f>
        <v>0</v>
      </c>
      <c r="CG103" s="178">
        <f>IF(CG$93&gt;0,Projet!$G$19,0)</f>
        <v>0</v>
      </c>
      <c r="CH103" s="178">
        <f>IF(CH$93&gt;0,Projet!$G$19,0)</f>
        <v>0</v>
      </c>
      <c r="CI103" s="178">
        <f>IF(CI$93&gt;0,Projet!$G$19,0)</f>
        <v>0</v>
      </c>
      <c r="CJ103" s="178">
        <f>IF(CJ$93&gt;0,Projet!$G$19,0)</f>
        <v>0</v>
      </c>
      <c r="CK103" s="178">
        <f>IF(CK$93&gt;0,Projet!$G$19,0)</f>
        <v>0</v>
      </c>
      <c r="CL103" s="178">
        <f>IF(CL$93&gt;0,Projet!$G$19,0)</f>
        <v>0</v>
      </c>
      <c r="CM103" s="178">
        <f>IF(CM$93&gt;0,Projet!$G$19,0)</f>
        <v>0</v>
      </c>
      <c r="CN103" s="178">
        <f>IF(CN$93&gt;0,Projet!$G$19,0)</f>
        <v>0</v>
      </c>
      <c r="CO103" s="178">
        <f>IF(CO$93&gt;0,Projet!$G$19,0)</f>
        <v>0</v>
      </c>
      <c r="CP103" s="178">
        <f>IF(CP$93&gt;0,Projet!$G$19,0)</f>
        <v>0</v>
      </c>
      <c r="CQ103" s="178">
        <f>IF(CQ$93&gt;0,Projet!$G$19,0)</f>
        <v>0</v>
      </c>
      <c r="CR103" s="178">
        <f>IF(CR$93&gt;0,Projet!$G$19,0)</f>
        <v>0</v>
      </c>
      <c r="CS103" s="178">
        <f>IF(CS$93&gt;0,Projet!$G$19,0)</f>
        <v>0</v>
      </c>
      <c r="CT103" s="178">
        <f>IF(CT$93&gt;0,Projet!$G$19,0)</f>
        <v>0</v>
      </c>
      <c r="CU103" s="178">
        <f>IF(CU$93&gt;0,Projet!$G$19,0)</f>
        <v>0</v>
      </c>
      <c r="CV103" s="178">
        <f>IF(CV$93&gt;0,Projet!$G$19,0)</f>
        <v>0</v>
      </c>
      <c r="CW103" s="178">
        <f>IF(CW$93&gt;0,Projet!$G$19,0)</f>
        <v>0</v>
      </c>
      <c r="CX103" s="178">
        <f>IF(CX$93&gt;0,Projet!$G$19,0)</f>
        <v>0</v>
      </c>
      <c r="CY103" s="178">
        <f>IF(CY$93&gt;0,Projet!$G$19,0)</f>
        <v>0</v>
      </c>
      <c r="CZ103" s="178">
        <f>IF(CZ$93&gt;0,Projet!$G$19,0)</f>
        <v>0</v>
      </c>
      <c r="DA103" s="178">
        <f>IF(DA$93&gt;0,Projet!$G$19,0)</f>
        <v>0</v>
      </c>
      <c r="DB103" s="178">
        <f>IF(DB$93&gt;0,Projet!$G$19,0)</f>
        <v>0</v>
      </c>
      <c r="DC103" s="178">
        <f>IF(DC$93&gt;0,Projet!$G$19,0)</f>
        <v>0</v>
      </c>
      <c r="DD103" s="178">
        <f>IF(DD$93&gt;0,Projet!$G$19,0)</f>
        <v>0</v>
      </c>
      <c r="DE103" s="178">
        <f>IF(DE$93&gt;0,Projet!$G$19,0)</f>
        <v>0</v>
      </c>
      <c r="DF103" s="178">
        <f>IF(DF$93&gt;0,Projet!$G$19,0)</f>
        <v>0</v>
      </c>
      <c r="DG103" s="178">
        <f>IF(DG$93&gt;0,Projet!$G$19,0)</f>
        <v>0</v>
      </c>
      <c r="DH103" s="178">
        <f>IF(DH$93&gt;0,Projet!$G$19,0)</f>
        <v>0</v>
      </c>
      <c r="DI103" s="178">
        <f>IF(DI$93&gt;0,Projet!$G$19,0)</f>
        <v>0</v>
      </c>
      <c r="DJ103" s="178">
        <f>IF(DJ$93&gt;0,Projet!$G$19,0)</f>
        <v>0</v>
      </c>
      <c r="DK103" s="178">
        <f>IF(DK$93&gt;0,Projet!$G$19,0)</f>
        <v>0</v>
      </c>
      <c r="DL103" s="178">
        <f>IF(DL$93&gt;0,Projet!$G$19,0)</f>
        <v>0</v>
      </c>
      <c r="DM103" s="178">
        <f>IF(DM$93&gt;0,Projet!$G$19,0)</f>
        <v>0</v>
      </c>
      <c r="DN103" s="178">
        <f>IF(DN$93&gt;0,Projet!$G$19,0)</f>
        <v>0</v>
      </c>
      <c r="DO103" s="178">
        <f>IF(DO$93&gt;0,Projet!$G$19,0)</f>
        <v>0</v>
      </c>
      <c r="DP103" s="178">
        <f>IF(DP$93&gt;0,Projet!$G$19,0)</f>
        <v>0</v>
      </c>
      <c r="DQ103" s="178">
        <f>IF(DQ$93&gt;0,Projet!$G$19,0)</f>
        <v>0</v>
      </c>
      <c r="DR103" s="178">
        <f>IF(DR$93&gt;0,Projet!$G$19,0)</f>
        <v>0</v>
      </c>
      <c r="DS103" s="178">
        <f>IF(DS$93&gt;0,Projet!$G$19,0)</f>
        <v>0</v>
      </c>
      <c r="DT103" s="178">
        <f>IF(DT$93&gt;0,Projet!$G$19,0)</f>
        <v>0</v>
      </c>
      <c r="DU103" s="178">
        <f>IF(DU$93&gt;0,Projet!$G$19,0)</f>
        <v>0</v>
      </c>
      <c r="DV103" s="178">
        <f>IF(DV$93&gt;0,Projet!$G$19,0)</f>
        <v>0</v>
      </c>
      <c r="DW103" s="178">
        <f>IF(DW$93&gt;0,Projet!$G$19,0)</f>
        <v>0</v>
      </c>
      <c r="DX103" s="178">
        <f>IF(DX$93&gt;0,Projet!$G$19,0)</f>
        <v>0</v>
      </c>
      <c r="DY103" s="178">
        <f>IF(DY$93&gt;0,Projet!$G$19,0)</f>
        <v>0</v>
      </c>
      <c r="DZ103" s="178">
        <f>IF(DZ$93&gt;0,Projet!$G$19,0)</f>
        <v>0</v>
      </c>
      <c r="EA103" s="178">
        <f>IF(EA$93&gt;0,Projet!$G$19,0)</f>
        <v>0</v>
      </c>
      <c r="EB103" s="178">
        <f>IF(EB$93&gt;0,Projet!$G$19,0)</f>
        <v>0</v>
      </c>
      <c r="EC103" s="178">
        <f>IF(EC$93&gt;0,Projet!$G$19,0)</f>
        <v>0</v>
      </c>
      <c r="ED103" s="178">
        <f>IF(ED$93&gt;0,Projet!$G$19,0)</f>
        <v>0</v>
      </c>
      <c r="EE103" s="178">
        <f>IF(EE$93&gt;0,Projet!$G$19,0)</f>
        <v>0</v>
      </c>
      <c r="EF103" s="178">
        <f>IF(EF$93&gt;0,Projet!$G$19,0)</f>
        <v>0</v>
      </c>
      <c r="EG103" s="178">
        <f>IF(EG$93&gt;0,Projet!$G$19,0)</f>
        <v>0</v>
      </c>
      <c r="EH103" s="178">
        <f>IF(EH$93&gt;0,Projet!$G$19,0)</f>
        <v>0</v>
      </c>
      <c r="EI103" s="178">
        <f>IF(EI$93&gt;0,Projet!$G$19,0)</f>
        <v>0</v>
      </c>
      <c r="EJ103" s="178">
        <f>IF(EJ$93&gt;0,Projet!$G$19,0)</f>
        <v>0</v>
      </c>
      <c r="EK103" s="178">
        <f>IF(EK$93&gt;0,Projet!$G$19,0)</f>
        <v>0</v>
      </c>
      <c r="EL103" s="178">
        <f>IF(EL$93&gt;0,Projet!$G$19,0)</f>
        <v>0</v>
      </c>
      <c r="EM103" s="178">
        <f>IF(EM$93&gt;0,Projet!$G$19,0)</f>
        <v>0</v>
      </c>
      <c r="EN103" s="178">
        <f>IF(EN$93&gt;0,Projet!$G$19,0)</f>
        <v>0</v>
      </c>
      <c r="EO103" s="178">
        <f>IF(EO$93&gt;0,Projet!$G$19,0)</f>
        <v>0</v>
      </c>
      <c r="EP103" s="178">
        <f>IF(EP$93&gt;0,Projet!$G$19,0)</f>
        <v>0</v>
      </c>
      <c r="EQ103" s="178">
        <f>IF(EQ$93&gt;0,Projet!$G$19,0)</f>
        <v>0</v>
      </c>
      <c r="ER103" s="178">
        <f>IF(ER$93&gt;0,Projet!$G$19,0)</f>
        <v>0</v>
      </c>
      <c r="ES103" s="178">
        <f>IF(ES$93&gt;0,Projet!$G$19,0)</f>
        <v>0</v>
      </c>
      <c r="ET103" s="178">
        <f>IF(ET$93&gt;0,Projet!$G$19,0)</f>
        <v>0</v>
      </c>
      <c r="EU103" s="178">
        <f>IF(EU$93&gt;0,Projet!$G$19,0)</f>
        <v>0</v>
      </c>
      <c r="EV103" s="178">
        <f>IF(EV$93&gt;0,Projet!$G$19,0)</f>
        <v>0</v>
      </c>
      <c r="EW103" s="178">
        <f>IF(EW$93&gt;0,Projet!$G$19,0)</f>
        <v>0</v>
      </c>
      <c r="EX103" s="178">
        <f>IF(EX$93&gt;0,Projet!$G$19,0)</f>
        <v>0</v>
      </c>
      <c r="EY103" s="178">
        <f>IF(EY$93&gt;0,Projet!$G$19,0)</f>
        <v>0</v>
      </c>
      <c r="EZ103" s="178">
        <f>IF(EZ$93&gt;0,Projet!$G$19,0)</f>
        <v>0</v>
      </c>
      <c r="FA103" s="178">
        <f>IF(FA$93&gt;0,Projet!$G$19,0)</f>
        <v>0</v>
      </c>
      <c r="FB103" s="178">
        <f>IF(FB$93&gt;0,Projet!$G$19,0)</f>
        <v>0</v>
      </c>
      <c r="FC103" s="178">
        <f>IF(FC$93&gt;0,Projet!$G$19,0)</f>
        <v>0</v>
      </c>
      <c r="FD103" s="178">
        <f>IF(FD$93&gt;0,Projet!$G$19,0)</f>
        <v>0</v>
      </c>
      <c r="FE103" s="178">
        <f>IF(FE$93&gt;0,Projet!$G$19,0)</f>
        <v>0</v>
      </c>
      <c r="FF103" s="178">
        <f>IF(FF$93&gt;0,Projet!$G$19,0)</f>
        <v>0</v>
      </c>
      <c r="FG103" s="178">
        <f>IF(FG$93&gt;0,Projet!$G$19,0)</f>
        <v>0</v>
      </c>
      <c r="FH103" s="178">
        <f>IF(FH$93&gt;0,Projet!$G$19,0)</f>
        <v>0</v>
      </c>
      <c r="FI103" s="178">
        <f>IF(FI$93&gt;0,Projet!$G$19,0)</f>
        <v>0</v>
      </c>
      <c r="FJ103" s="178">
        <f>IF(FJ$93&gt;0,Projet!$G$19,0)</f>
        <v>0</v>
      </c>
      <c r="FK103" s="178">
        <f>IF(FK$93&gt;0,Projet!$G$19,0)</f>
        <v>0</v>
      </c>
      <c r="FL103" s="178">
        <f>IF(FL$93&gt;0,Projet!$G$19,0)</f>
        <v>0</v>
      </c>
      <c r="FM103" s="178">
        <f>IF(FM$93&gt;0,Projet!$G$19,0)</f>
        <v>0</v>
      </c>
      <c r="FN103" s="178">
        <f>IF(FN$93&gt;0,Projet!$G$19,0)</f>
        <v>0</v>
      </c>
      <c r="FO103" s="178">
        <f>IF(FO$93&gt;0,Projet!$G$19,0)</f>
        <v>0</v>
      </c>
      <c r="FP103" s="178">
        <f>IF(FP$93&gt;0,Projet!$G$19,0)</f>
        <v>0</v>
      </c>
      <c r="FQ103" s="178">
        <f>IF(FQ$93&gt;0,Projet!$G$19,0)</f>
        <v>0</v>
      </c>
      <c r="FR103" s="178">
        <f>IF(FR$93&gt;0,Projet!$G$19,0)</f>
        <v>0</v>
      </c>
      <c r="FS103" s="178">
        <f>IF(FS$93&gt;0,Projet!$G$19,0)</f>
        <v>0</v>
      </c>
      <c r="FT103" s="178">
        <f>IF(FT$93&gt;0,Projet!$G$19,0)</f>
        <v>0</v>
      </c>
      <c r="FU103" s="178">
        <f>IF(FU$93&gt;0,Projet!$G$19,0)</f>
        <v>0</v>
      </c>
      <c r="FV103" s="178">
        <f>IF(FV$93&gt;0,Projet!$G$19,0)</f>
        <v>0</v>
      </c>
      <c r="FW103" s="178">
        <f>IF(FW$93&gt;0,Projet!$G$19,0)</f>
        <v>0</v>
      </c>
      <c r="FX103" s="178">
        <f>IF(FX$93&gt;0,Projet!$G$19,0)</f>
        <v>0</v>
      </c>
      <c r="FY103" s="178">
        <f>IF(FY$93&gt;0,Projet!$G$19,0)</f>
        <v>0</v>
      </c>
      <c r="FZ103" s="178">
        <f>IF(FZ$93&gt;0,Projet!$G$19,0)</f>
        <v>0</v>
      </c>
      <c r="GA103" s="178">
        <f>IF(GA$93&gt;0,Projet!$G$19,0)</f>
        <v>0</v>
      </c>
      <c r="GB103" s="178">
        <f>IF(GB$93&gt;0,Projet!$G$19,0)</f>
        <v>0</v>
      </c>
      <c r="GC103" s="178">
        <f>IF(GC$93&gt;0,Projet!$G$19,0)</f>
        <v>0</v>
      </c>
      <c r="GD103" s="178">
        <f>IF(GD$93&gt;0,Projet!$G$19,0)</f>
        <v>0</v>
      </c>
      <c r="GE103" s="178">
        <f>IF(GE$93&gt;0,Projet!$G$19,0)</f>
        <v>0</v>
      </c>
      <c r="GF103" s="178">
        <f>IF(GF$93&gt;0,Projet!$G$19,0)</f>
        <v>0</v>
      </c>
    </row>
    <row r="104">
      <c r="A104" s="149"/>
      <c r="B104" s="149"/>
      <c r="C104" s="201">
        <v>4.0</v>
      </c>
      <c r="D104" s="20" t="s">
        <v>183</v>
      </c>
      <c r="E104" s="50" t="s">
        <v>59</v>
      </c>
      <c r="G104" s="178">
        <f>IF(G$93&gt;0,Projet!$H$19,0)</f>
        <v>0</v>
      </c>
      <c r="H104" s="178">
        <f>IF(H$93&gt;0,Projet!$H$19,0)</f>
        <v>0</v>
      </c>
      <c r="I104" s="178">
        <f>IF(I$93&gt;0,Projet!$H$19,0)</f>
        <v>0</v>
      </c>
      <c r="J104" s="178">
        <f>IF(J$93&gt;0,Projet!$H$19,0)</f>
        <v>0</v>
      </c>
      <c r="K104" s="178">
        <f>IF(K$93&gt;0,Projet!$H$19,0)</f>
        <v>0</v>
      </c>
      <c r="L104" s="178">
        <f>IF(L$93&gt;0,Projet!$H$19,0)</f>
        <v>0</v>
      </c>
      <c r="M104" s="178">
        <f>IF(M$93&gt;0,Projet!$H$19,0)</f>
        <v>0</v>
      </c>
      <c r="N104" s="178">
        <f>IF(N$93&gt;0,Projet!$H$19,0)</f>
        <v>0</v>
      </c>
      <c r="O104" s="178">
        <f>IF(O$93&gt;0,Projet!$H$19,0)</f>
        <v>0</v>
      </c>
      <c r="P104" s="178">
        <f>IF(P$93&gt;0,Projet!$H$19,0)</f>
        <v>0</v>
      </c>
      <c r="Q104" s="178">
        <f>IF(Q$93&gt;0,Projet!$H$19,0)</f>
        <v>0</v>
      </c>
      <c r="R104" s="178">
        <f>IF(R$93&gt;0,Projet!$H$19,0)</f>
        <v>0</v>
      </c>
      <c r="S104" s="178">
        <f>IF(S$93&gt;0,Projet!$H$19,0)</f>
        <v>0</v>
      </c>
      <c r="T104" s="178">
        <f>IF(T$93&gt;0,Projet!$H$19,0)</f>
        <v>0</v>
      </c>
      <c r="U104" s="178">
        <f>IF(U$93&gt;0,Projet!$H$19,0)</f>
        <v>0</v>
      </c>
      <c r="V104" s="178">
        <f>IF(V$93&gt;0,Projet!$H$19,0)</f>
        <v>0</v>
      </c>
      <c r="W104" s="178">
        <f>IF(W$93&gt;0,Projet!$H$19,0)</f>
        <v>0</v>
      </c>
      <c r="X104" s="178">
        <f>IF(X$93&gt;0,Projet!$H$19,0)</f>
        <v>0</v>
      </c>
      <c r="Y104" s="178">
        <f>IF(Y$93&gt;0,Projet!$H$19,0)</f>
        <v>0</v>
      </c>
      <c r="Z104" s="178">
        <f>IF(Z$93&gt;0,Projet!$H$19,0)</f>
        <v>0</v>
      </c>
      <c r="AA104" s="178">
        <f>IF(AA$93&gt;0,Projet!$H$19,0)</f>
        <v>0</v>
      </c>
      <c r="AB104" s="178">
        <f>IF(AB$93&gt;0,Projet!$H$19,0)</f>
        <v>0</v>
      </c>
      <c r="AC104" s="178">
        <f>IF(AC$93&gt;0,Projet!$H$19,0)</f>
        <v>0</v>
      </c>
      <c r="AD104" s="178">
        <f>IF(AD$93&gt;0,Projet!$H$19,0)</f>
        <v>0</v>
      </c>
      <c r="AE104" s="178">
        <f>IF(AE$93&gt;0,Projet!$H$19,0)</f>
        <v>0</v>
      </c>
      <c r="AF104" s="178">
        <f>IF(AF$93&gt;0,Projet!$H$19,0)</f>
        <v>0</v>
      </c>
      <c r="AG104" s="178">
        <f>IF(AG$93&gt;0,Projet!$H$19,0)</f>
        <v>0</v>
      </c>
      <c r="AH104" s="178">
        <f>IF(AH$93&gt;0,Projet!$H$19,0)</f>
        <v>0</v>
      </c>
      <c r="AI104" s="178">
        <f>IF(AI$93&gt;0,Projet!$H$19,0)</f>
        <v>0</v>
      </c>
      <c r="AJ104" s="178">
        <f>IF(AJ$93&gt;0,Projet!$H$19,0)</f>
        <v>0</v>
      </c>
      <c r="AK104" s="178">
        <f>IF(AK$93&gt;0,Projet!$H$19,0)</f>
        <v>0</v>
      </c>
      <c r="AL104" s="178">
        <f>IF(AL$93&gt;0,Projet!$H$19,0)</f>
        <v>0</v>
      </c>
      <c r="AM104" s="178">
        <f>IF(AM$93&gt;0,Projet!$H$19,0)</f>
        <v>0</v>
      </c>
      <c r="AN104" s="178">
        <f>IF(AN$93&gt;0,Projet!$H$19,0)</f>
        <v>0</v>
      </c>
      <c r="AO104" s="178">
        <f>IF(AO$93&gt;0,Projet!$H$19,0)</f>
        <v>0</v>
      </c>
      <c r="AP104" s="178">
        <f>IF(AP$93&gt;0,Projet!$H$19,0)</f>
        <v>0</v>
      </c>
      <c r="AQ104" s="178">
        <f>IF(AQ$93&gt;0,Projet!$H$19,0)</f>
        <v>0</v>
      </c>
      <c r="AR104" s="178">
        <f>IF(AR$93&gt;0,Projet!$H$19,0)</f>
        <v>0</v>
      </c>
      <c r="AS104" s="178">
        <f>IF(AS$93&gt;0,Projet!$H$19,0)</f>
        <v>0</v>
      </c>
      <c r="AT104" s="178">
        <f>IF(AT$93&gt;0,Projet!$H$19,0)</f>
        <v>0</v>
      </c>
      <c r="AU104" s="178">
        <f>IF(AU$93&gt;0,Projet!$H$19,0)</f>
        <v>0</v>
      </c>
      <c r="AV104" s="178">
        <f>IF(AV$93&gt;0,Projet!$H$19,0)</f>
        <v>0</v>
      </c>
      <c r="AW104" s="178">
        <f>IF(AW$93&gt;0,Projet!$H$19,0)</f>
        <v>0</v>
      </c>
      <c r="AX104" s="178">
        <f>IF(AX$93&gt;0,Projet!$H$19,0)</f>
        <v>0</v>
      </c>
      <c r="AY104" s="178">
        <f>IF(AY$93&gt;0,Projet!$H$19,0)</f>
        <v>0</v>
      </c>
      <c r="AZ104" s="178">
        <f>IF(AZ$93&gt;0,Projet!$H$19,0)</f>
        <v>0</v>
      </c>
      <c r="BA104" s="178">
        <f>IF(BA$93&gt;0,Projet!$H$19,0)</f>
        <v>0</v>
      </c>
      <c r="BB104" s="178">
        <f>IF(BB$93&gt;0,Projet!$H$19,0)</f>
        <v>0</v>
      </c>
      <c r="BC104" s="178">
        <f>IF(BC$93&gt;0,Projet!$H$19,0)</f>
        <v>0</v>
      </c>
      <c r="BD104" s="178">
        <f>IF(BD$93&gt;0,Projet!$H$19,0)</f>
        <v>0</v>
      </c>
      <c r="BE104" s="178">
        <f>IF(BE$93&gt;0,Projet!$H$19,0)</f>
        <v>0</v>
      </c>
      <c r="BF104" s="178">
        <f>IF(BF$93&gt;0,Projet!$H$19,0)</f>
        <v>0</v>
      </c>
      <c r="BG104" s="178">
        <f>IF(BG$93&gt;0,Projet!$H$19,0)</f>
        <v>0</v>
      </c>
      <c r="BH104" s="178">
        <f>IF(BH$93&gt;0,Projet!$H$19,0)</f>
        <v>0</v>
      </c>
      <c r="BI104" s="178">
        <f>IF(BI$93&gt;0,Projet!$H$19,0)</f>
        <v>0</v>
      </c>
      <c r="BJ104" s="178">
        <f>IF(BJ$93&gt;0,Projet!$H$19,0)</f>
        <v>0</v>
      </c>
      <c r="BK104" s="178">
        <f>IF(BK$93&gt;0,Projet!$H$19,0)</f>
        <v>0</v>
      </c>
      <c r="BL104" s="178">
        <f>IF(BL$93&gt;0,Projet!$H$19,0)</f>
        <v>0</v>
      </c>
      <c r="BM104" s="178">
        <f>IF(BM$93&gt;0,Projet!$H$19,0)</f>
        <v>0</v>
      </c>
      <c r="BN104" s="178">
        <f>IF(BN$93&gt;0,Projet!$H$19,0)</f>
        <v>0</v>
      </c>
      <c r="BO104" s="178">
        <f>IF(BO$93&gt;0,Projet!$H$19,0)</f>
        <v>0</v>
      </c>
      <c r="BP104" s="178">
        <f>IF(BP$93&gt;0,Projet!$H$19,0)</f>
        <v>0</v>
      </c>
      <c r="BQ104" s="178">
        <f>IF(BQ$93&gt;0,Projet!$H$19,0)</f>
        <v>0</v>
      </c>
      <c r="BR104" s="178">
        <f>IF(BR$93&gt;0,Projet!$H$19,0)</f>
        <v>0</v>
      </c>
      <c r="BS104" s="178">
        <f>IF(BS$93&gt;0,Projet!$H$19,0)</f>
        <v>0</v>
      </c>
      <c r="BT104" s="178">
        <f>IF(BT$93&gt;0,Projet!$H$19,0)</f>
        <v>0</v>
      </c>
      <c r="BU104" s="178">
        <f>IF(BU$93&gt;0,Projet!$H$19,0)</f>
        <v>0</v>
      </c>
      <c r="BV104" s="178">
        <f>IF(BV$93&gt;0,Projet!$H$19,0)</f>
        <v>0</v>
      </c>
      <c r="BW104" s="178">
        <f>IF(BW$93&gt;0,Projet!$H$19,0)</f>
        <v>0</v>
      </c>
      <c r="BX104" s="178">
        <f>IF(BX$93&gt;0,Projet!$H$19,0)</f>
        <v>0</v>
      </c>
      <c r="BY104" s="178">
        <f>IF(BY$93&gt;0,Projet!$H$19,0)</f>
        <v>0</v>
      </c>
      <c r="BZ104" s="178">
        <f>IF(BZ$93&gt;0,Projet!$H$19,0)</f>
        <v>0</v>
      </c>
      <c r="CA104" s="178">
        <f>IF(CA$93&gt;0,Projet!$H$19,0)</f>
        <v>0</v>
      </c>
      <c r="CB104" s="178">
        <f>IF(CB$93&gt;0,Projet!$H$19,0)</f>
        <v>0</v>
      </c>
      <c r="CC104" s="178">
        <f>IF(CC$93&gt;0,Projet!$H$19,0)</f>
        <v>0</v>
      </c>
      <c r="CD104" s="178">
        <f>IF(CD$93&gt;0,Projet!$H$19,0)</f>
        <v>0</v>
      </c>
      <c r="CE104" s="178">
        <f>IF(CE$93&gt;0,Projet!$H$19,0)</f>
        <v>0</v>
      </c>
      <c r="CF104" s="178">
        <f>IF(CF$93&gt;0,Projet!$H$19,0)</f>
        <v>0</v>
      </c>
      <c r="CG104" s="178">
        <f>IF(CG$93&gt;0,Projet!$H$19,0)</f>
        <v>0</v>
      </c>
      <c r="CH104" s="178">
        <f>IF(CH$93&gt;0,Projet!$H$19,0)</f>
        <v>0</v>
      </c>
      <c r="CI104" s="178">
        <f>IF(CI$93&gt;0,Projet!$H$19,0)</f>
        <v>0</v>
      </c>
      <c r="CJ104" s="178">
        <f>IF(CJ$93&gt;0,Projet!$H$19,0)</f>
        <v>0</v>
      </c>
      <c r="CK104" s="178">
        <f>IF(CK$93&gt;0,Projet!$H$19,0)</f>
        <v>0</v>
      </c>
      <c r="CL104" s="178">
        <f>IF(CL$93&gt;0,Projet!$H$19,0)</f>
        <v>0</v>
      </c>
      <c r="CM104" s="178">
        <f>IF(CM$93&gt;0,Projet!$H$19,0)</f>
        <v>0</v>
      </c>
      <c r="CN104" s="178">
        <f>IF(CN$93&gt;0,Projet!$H$19,0)</f>
        <v>0</v>
      </c>
      <c r="CO104" s="178">
        <f>IF(CO$93&gt;0,Projet!$H$19,0)</f>
        <v>0</v>
      </c>
      <c r="CP104" s="178">
        <f>IF(CP$93&gt;0,Projet!$H$19,0)</f>
        <v>0</v>
      </c>
      <c r="CQ104" s="178">
        <f>IF(CQ$93&gt;0,Projet!$H$19,0)</f>
        <v>0</v>
      </c>
      <c r="CR104" s="178">
        <f>IF(CR$93&gt;0,Projet!$H$19,0)</f>
        <v>0</v>
      </c>
      <c r="CS104" s="178">
        <f>IF(CS$93&gt;0,Projet!$H$19,0)</f>
        <v>0</v>
      </c>
      <c r="CT104" s="178">
        <f>IF(CT$93&gt;0,Projet!$H$19,0)</f>
        <v>0</v>
      </c>
      <c r="CU104" s="178">
        <f>IF(CU$93&gt;0,Projet!$H$19,0)</f>
        <v>0</v>
      </c>
      <c r="CV104" s="178">
        <f>IF(CV$93&gt;0,Projet!$H$19,0)</f>
        <v>0</v>
      </c>
      <c r="CW104" s="178">
        <f>IF(CW$93&gt;0,Projet!$H$19,0)</f>
        <v>0</v>
      </c>
      <c r="CX104" s="178">
        <f>IF(CX$93&gt;0,Projet!$H$19,0)</f>
        <v>0</v>
      </c>
      <c r="CY104" s="178">
        <f>IF(CY$93&gt;0,Projet!$H$19,0)</f>
        <v>0</v>
      </c>
      <c r="CZ104" s="178">
        <f>IF(CZ$93&gt;0,Projet!$H$19,0)</f>
        <v>0</v>
      </c>
      <c r="DA104" s="178">
        <f>IF(DA$93&gt;0,Projet!$H$19,0)</f>
        <v>0</v>
      </c>
      <c r="DB104" s="178">
        <f>IF(DB$93&gt;0,Projet!$H$19,0)</f>
        <v>0</v>
      </c>
      <c r="DC104" s="178">
        <f>IF(DC$93&gt;0,Projet!$H$19,0)</f>
        <v>0</v>
      </c>
      <c r="DD104" s="178">
        <f>IF(DD$93&gt;0,Projet!$H$19,0)</f>
        <v>0</v>
      </c>
      <c r="DE104" s="178">
        <f>IF(DE$93&gt;0,Projet!$H$19,0)</f>
        <v>0</v>
      </c>
      <c r="DF104" s="178">
        <f>IF(DF$93&gt;0,Projet!$H$19,0)</f>
        <v>0</v>
      </c>
      <c r="DG104" s="178">
        <f>IF(DG$93&gt;0,Projet!$H$19,0)</f>
        <v>0</v>
      </c>
      <c r="DH104" s="178">
        <f>IF(DH$93&gt;0,Projet!$H$19,0)</f>
        <v>0</v>
      </c>
      <c r="DI104" s="178">
        <f>IF(DI$93&gt;0,Projet!$H$19,0)</f>
        <v>0</v>
      </c>
      <c r="DJ104" s="178">
        <f>IF(DJ$93&gt;0,Projet!$H$19,0)</f>
        <v>0</v>
      </c>
      <c r="DK104" s="178">
        <f>IF(DK$93&gt;0,Projet!$H$19,0)</f>
        <v>0</v>
      </c>
      <c r="DL104" s="178">
        <f>IF(DL$93&gt;0,Projet!$H$19,0)</f>
        <v>0</v>
      </c>
      <c r="DM104" s="178">
        <f>IF(DM$93&gt;0,Projet!$H$19,0)</f>
        <v>0</v>
      </c>
      <c r="DN104" s="178">
        <f>IF(DN$93&gt;0,Projet!$H$19,0)</f>
        <v>0</v>
      </c>
      <c r="DO104" s="178">
        <f>IF(DO$93&gt;0,Projet!$H$19,0)</f>
        <v>0</v>
      </c>
      <c r="DP104" s="178">
        <f>IF(DP$93&gt;0,Projet!$H$19,0)</f>
        <v>0</v>
      </c>
      <c r="DQ104" s="178">
        <f>IF(DQ$93&gt;0,Projet!$H$19,0)</f>
        <v>0</v>
      </c>
      <c r="DR104" s="178">
        <f>IF(DR$93&gt;0,Projet!$H$19,0)</f>
        <v>0</v>
      </c>
      <c r="DS104" s="178">
        <f>IF(DS$93&gt;0,Projet!$H$19,0)</f>
        <v>0</v>
      </c>
      <c r="DT104" s="178">
        <f>IF(DT$93&gt;0,Projet!$H$19,0)</f>
        <v>0</v>
      </c>
      <c r="DU104" s="178">
        <f>IF(DU$93&gt;0,Projet!$H$19,0)</f>
        <v>0</v>
      </c>
      <c r="DV104" s="178">
        <f>IF(DV$93&gt;0,Projet!$H$19,0)</f>
        <v>0</v>
      </c>
      <c r="DW104" s="178">
        <f>IF(DW$93&gt;0,Projet!$H$19,0)</f>
        <v>0</v>
      </c>
      <c r="DX104" s="178">
        <f>IF(DX$93&gt;0,Projet!$H$19,0)</f>
        <v>0</v>
      </c>
      <c r="DY104" s="178">
        <f>IF(DY$93&gt;0,Projet!$H$19,0)</f>
        <v>0</v>
      </c>
      <c r="DZ104" s="178">
        <f>IF(DZ$93&gt;0,Projet!$H$19,0)</f>
        <v>0</v>
      </c>
      <c r="EA104" s="178">
        <f>IF(EA$93&gt;0,Projet!$H$19,0)</f>
        <v>0</v>
      </c>
      <c r="EB104" s="178">
        <f>IF(EB$93&gt;0,Projet!$H$19,0)</f>
        <v>0</v>
      </c>
      <c r="EC104" s="178">
        <f>IF(EC$93&gt;0,Projet!$H$19,0)</f>
        <v>0</v>
      </c>
      <c r="ED104" s="178">
        <f>IF(ED$93&gt;0,Projet!$H$19,0)</f>
        <v>0</v>
      </c>
      <c r="EE104" s="178">
        <f>IF(EE$93&gt;0,Projet!$H$19,0)</f>
        <v>0</v>
      </c>
      <c r="EF104" s="178">
        <f>IF(EF$93&gt;0,Projet!$H$19,0)</f>
        <v>0</v>
      </c>
      <c r="EG104" s="178">
        <f>IF(EG$93&gt;0,Projet!$H$19,0)</f>
        <v>0</v>
      </c>
      <c r="EH104" s="178">
        <f>IF(EH$93&gt;0,Projet!$H$19,0)</f>
        <v>0</v>
      </c>
      <c r="EI104" s="178">
        <f>IF(EI$93&gt;0,Projet!$H$19,0)</f>
        <v>0</v>
      </c>
      <c r="EJ104" s="178">
        <f>IF(EJ$93&gt;0,Projet!$H$19,0)</f>
        <v>0</v>
      </c>
      <c r="EK104" s="178">
        <f>IF(EK$93&gt;0,Projet!$H$19,0)</f>
        <v>0</v>
      </c>
      <c r="EL104" s="178">
        <f>IF(EL$93&gt;0,Projet!$H$19,0)</f>
        <v>0</v>
      </c>
      <c r="EM104" s="178">
        <f>IF(EM$93&gt;0,Projet!$H$19,0)</f>
        <v>0</v>
      </c>
      <c r="EN104" s="178">
        <f>IF(EN$93&gt;0,Projet!$H$19,0)</f>
        <v>0</v>
      </c>
      <c r="EO104" s="178">
        <f>IF(EO$93&gt;0,Projet!$H$19,0)</f>
        <v>0</v>
      </c>
      <c r="EP104" s="178">
        <f>IF(EP$93&gt;0,Projet!$H$19,0)</f>
        <v>0</v>
      </c>
      <c r="EQ104" s="178">
        <f>IF(EQ$93&gt;0,Projet!$H$19,0)</f>
        <v>0</v>
      </c>
      <c r="ER104" s="178">
        <f>IF(ER$93&gt;0,Projet!$H$19,0)</f>
        <v>0</v>
      </c>
      <c r="ES104" s="178">
        <f>IF(ES$93&gt;0,Projet!$H$19,0)</f>
        <v>0</v>
      </c>
      <c r="ET104" s="178">
        <f>IF(ET$93&gt;0,Projet!$H$19,0)</f>
        <v>0</v>
      </c>
      <c r="EU104" s="178">
        <f>IF(EU$93&gt;0,Projet!$H$19,0)</f>
        <v>0</v>
      </c>
      <c r="EV104" s="178">
        <f>IF(EV$93&gt;0,Projet!$H$19,0)</f>
        <v>0</v>
      </c>
      <c r="EW104" s="178">
        <f>IF(EW$93&gt;0,Projet!$H$19,0)</f>
        <v>0</v>
      </c>
      <c r="EX104" s="178">
        <f>IF(EX$93&gt;0,Projet!$H$19,0)</f>
        <v>0</v>
      </c>
      <c r="EY104" s="178">
        <f>IF(EY$93&gt;0,Projet!$H$19,0)</f>
        <v>0</v>
      </c>
      <c r="EZ104" s="178">
        <f>IF(EZ$93&gt;0,Projet!$H$19,0)</f>
        <v>0</v>
      </c>
      <c r="FA104" s="178">
        <f>IF(FA$93&gt;0,Projet!$H$19,0)</f>
        <v>0</v>
      </c>
      <c r="FB104" s="178">
        <f>IF(FB$93&gt;0,Projet!$H$19,0)</f>
        <v>0</v>
      </c>
      <c r="FC104" s="178">
        <f>IF(FC$93&gt;0,Projet!$H$19,0)</f>
        <v>0</v>
      </c>
      <c r="FD104" s="178">
        <f>IF(FD$93&gt;0,Projet!$H$19,0)</f>
        <v>0</v>
      </c>
      <c r="FE104" s="178">
        <f>IF(FE$93&gt;0,Projet!$H$19,0)</f>
        <v>0</v>
      </c>
      <c r="FF104" s="178">
        <f>IF(FF$93&gt;0,Projet!$H$19,0)</f>
        <v>0</v>
      </c>
      <c r="FG104" s="178">
        <f>IF(FG$93&gt;0,Projet!$H$19,0)</f>
        <v>0</v>
      </c>
      <c r="FH104" s="178">
        <f>IF(FH$93&gt;0,Projet!$H$19,0)</f>
        <v>0</v>
      </c>
      <c r="FI104" s="178">
        <f>IF(FI$93&gt;0,Projet!$H$19,0)</f>
        <v>0</v>
      </c>
      <c r="FJ104" s="178">
        <f>IF(FJ$93&gt;0,Projet!$H$19,0)</f>
        <v>0</v>
      </c>
      <c r="FK104" s="178">
        <f>IF(FK$93&gt;0,Projet!$H$19,0)</f>
        <v>0</v>
      </c>
      <c r="FL104" s="178">
        <f>IF(FL$93&gt;0,Projet!$H$19,0)</f>
        <v>0</v>
      </c>
      <c r="FM104" s="178">
        <f>IF(FM$93&gt;0,Projet!$H$19,0)</f>
        <v>0</v>
      </c>
      <c r="FN104" s="178">
        <f>IF(FN$93&gt;0,Projet!$H$19,0)</f>
        <v>0</v>
      </c>
      <c r="FO104" s="178">
        <f>IF(FO$93&gt;0,Projet!$H$19,0)</f>
        <v>0</v>
      </c>
      <c r="FP104" s="178">
        <f>IF(FP$93&gt;0,Projet!$H$19,0)</f>
        <v>0</v>
      </c>
      <c r="FQ104" s="178">
        <f>IF(FQ$93&gt;0,Projet!$H$19,0)</f>
        <v>0</v>
      </c>
      <c r="FR104" s="178">
        <f>IF(FR$93&gt;0,Projet!$H$19,0)</f>
        <v>0</v>
      </c>
      <c r="FS104" s="178">
        <f>IF(FS$93&gt;0,Projet!$H$19,0)</f>
        <v>0</v>
      </c>
      <c r="FT104" s="178">
        <f>IF(FT$93&gt;0,Projet!$H$19,0)</f>
        <v>0</v>
      </c>
      <c r="FU104" s="178">
        <f>IF(FU$93&gt;0,Projet!$H$19,0)</f>
        <v>0</v>
      </c>
      <c r="FV104" s="178">
        <f>IF(FV$93&gt;0,Projet!$H$19,0)</f>
        <v>0</v>
      </c>
      <c r="FW104" s="178">
        <f>IF(FW$93&gt;0,Projet!$H$19,0)</f>
        <v>0</v>
      </c>
      <c r="FX104" s="178">
        <f>IF(FX$93&gt;0,Projet!$H$19,0)</f>
        <v>0</v>
      </c>
      <c r="FY104" s="178">
        <f>IF(FY$93&gt;0,Projet!$H$19,0)</f>
        <v>0</v>
      </c>
      <c r="FZ104" s="178">
        <f>IF(FZ$93&gt;0,Projet!$H$19,0)</f>
        <v>0</v>
      </c>
      <c r="GA104" s="178">
        <f>IF(GA$93&gt;0,Projet!$H$19,0)</f>
        <v>0</v>
      </c>
      <c r="GB104" s="178">
        <f>IF(GB$93&gt;0,Projet!$H$19,0)</f>
        <v>0</v>
      </c>
      <c r="GC104" s="178">
        <f>IF(GC$93&gt;0,Projet!$H$19,0)</f>
        <v>0</v>
      </c>
      <c r="GD104" s="178">
        <f>IF(GD$93&gt;0,Projet!$H$19,0)</f>
        <v>0</v>
      </c>
      <c r="GE104" s="178">
        <f>IF(GE$93&gt;0,Projet!$H$19,0)</f>
        <v>0</v>
      </c>
      <c r="GF104" s="178">
        <f>IF(GF$93&gt;0,Projet!$H$19,0)</f>
        <v>0</v>
      </c>
    </row>
    <row r="105">
      <c r="A105" s="149"/>
      <c r="B105" s="149"/>
      <c r="C105" s="201">
        <v>4.0</v>
      </c>
      <c r="D105" s="20" t="s">
        <v>184</v>
      </c>
      <c r="E105" s="50" t="s">
        <v>59</v>
      </c>
      <c r="G105" s="178">
        <f>IF(G$93&gt;0,Projet!$J$19,0)</f>
        <v>0</v>
      </c>
      <c r="H105" s="178">
        <f>IF(H$93&gt;0,Projet!$J$19,0)</f>
        <v>0</v>
      </c>
      <c r="I105" s="178">
        <f>IF(I$93&gt;0,Projet!$J$19,0)</f>
        <v>0</v>
      </c>
      <c r="J105" s="178">
        <f>IF(J$93&gt;0,Projet!$J$19,0)</f>
        <v>0</v>
      </c>
      <c r="K105" s="178">
        <f>IF(K$93&gt;0,Projet!$J$19,0)</f>
        <v>0</v>
      </c>
      <c r="L105" s="178">
        <f>IF(L$93&gt;0,Projet!$J$19,0)</f>
        <v>0</v>
      </c>
      <c r="M105" s="178">
        <f>IF(M$93&gt;0,Projet!$J$19,0)</f>
        <v>0</v>
      </c>
      <c r="N105" s="178">
        <f>IF(N$93&gt;0,Projet!$J$19,0)</f>
        <v>0</v>
      </c>
      <c r="O105" s="178">
        <f>IF(O$93&gt;0,Projet!$J$19,0)</f>
        <v>0</v>
      </c>
      <c r="P105" s="178">
        <f>IF(P$93&gt;0,Projet!$J$19,0)</f>
        <v>0</v>
      </c>
      <c r="Q105" s="178">
        <f>IF(Q$93&gt;0,Projet!$J$19,0)</f>
        <v>0</v>
      </c>
      <c r="R105" s="178">
        <f>IF(R$93&gt;0,Projet!$J$19,0)</f>
        <v>0</v>
      </c>
      <c r="S105" s="178">
        <f>IF(S$93&gt;0,Projet!$J$19,0)</f>
        <v>0</v>
      </c>
      <c r="T105" s="178">
        <f>IF(T$93&gt;0,Projet!$J$19,0)</f>
        <v>0</v>
      </c>
      <c r="U105" s="178">
        <f>IF(U$93&gt;0,Projet!$J$19,0)</f>
        <v>0</v>
      </c>
      <c r="V105" s="178">
        <f>IF(V$93&gt;0,Projet!$J$19,0)</f>
        <v>0</v>
      </c>
      <c r="W105" s="178">
        <f>IF(W$93&gt;0,Projet!$J$19,0)</f>
        <v>0</v>
      </c>
      <c r="X105" s="178">
        <f>IF(X$93&gt;0,Projet!$J$19,0)</f>
        <v>0</v>
      </c>
      <c r="Y105" s="178">
        <f>IF(Y$93&gt;0,Projet!$J$19,0)</f>
        <v>0</v>
      </c>
      <c r="Z105" s="178">
        <f>IF(Z$93&gt;0,Projet!$J$19,0)</f>
        <v>0</v>
      </c>
      <c r="AA105" s="178">
        <f>IF(AA$93&gt;0,Projet!$J$19,0)</f>
        <v>0</v>
      </c>
      <c r="AB105" s="178">
        <f>IF(AB$93&gt;0,Projet!$J$19,0)</f>
        <v>0</v>
      </c>
      <c r="AC105" s="178">
        <f>IF(AC$93&gt;0,Projet!$J$19,0)</f>
        <v>0</v>
      </c>
      <c r="AD105" s="178">
        <f>IF(AD$93&gt;0,Projet!$J$19,0)</f>
        <v>0</v>
      </c>
      <c r="AE105" s="178">
        <f>IF(AE$93&gt;0,Projet!$J$19,0)</f>
        <v>0</v>
      </c>
      <c r="AF105" s="178">
        <f>IF(AF$93&gt;0,Projet!$J$19,0)</f>
        <v>0</v>
      </c>
      <c r="AG105" s="178">
        <f>IF(AG$93&gt;0,Projet!$J$19,0)</f>
        <v>0</v>
      </c>
      <c r="AH105" s="178">
        <f>IF(AH$93&gt;0,Projet!$J$19,0)</f>
        <v>0</v>
      </c>
      <c r="AI105" s="178">
        <f>IF(AI$93&gt;0,Projet!$J$19,0)</f>
        <v>0</v>
      </c>
      <c r="AJ105" s="178">
        <f>IF(AJ$93&gt;0,Projet!$J$19,0)</f>
        <v>0</v>
      </c>
      <c r="AK105" s="178">
        <f>IF(AK$93&gt;0,Projet!$J$19,0)</f>
        <v>0</v>
      </c>
      <c r="AL105" s="178">
        <f>IF(AL$93&gt;0,Projet!$J$19,0)</f>
        <v>0</v>
      </c>
      <c r="AM105" s="178">
        <f>IF(AM$93&gt;0,Projet!$J$19,0)</f>
        <v>0</v>
      </c>
      <c r="AN105" s="178">
        <f>IF(AN$93&gt;0,Projet!$J$19,0)</f>
        <v>0</v>
      </c>
      <c r="AO105" s="178">
        <f>IF(AO$93&gt;0,Projet!$J$19,0)</f>
        <v>0</v>
      </c>
      <c r="AP105" s="178">
        <f>IF(AP$93&gt;0,Projet!$J$19,0)</f>
        <v>0</v>
      </c>
      <c r="AQ105" s="178">
        <f>IF(AQ$93&gt;0,Projet!$J$19,0)</f>
        <v>0</v>
      </c>
      <c r="AR105" s="178">
        <f>IF(AR$93&gt;0,Projet!$J$19,0)</f>
        <v>0</v>
      </c>
      <c r="AS105" s="178">
        <f>IF(AS$93&gt;0,Projet!$J$19,0)</f>
        <v>0</v>
      </c>
      <c r="AT105" s="178">
        <f>IF(AT$93&gt;0,Projet!$J$19,0)</f>
        <v>0</v>
      </c>
      <c r="AU105" s="178">
        <f>IF(AU$93&gt;0,Projet!$J$19,0)</f>
        <v>0</v>
      </c>
      <c r="AV105" s="178">
        <f>IF(AV$93&gt;0,Projet!$J$19,0)</f>
        <v>0</v>
      </c>
      <c r="AW105" s="178">
        <f>IF(AW$93&gt;0,Projet!$J$19,0)</f>
        <v>0</v>
      </c>
      <c r="AX105" s="178">
        <f>IF(AX$93&gt;0,Projet!$J$19,0)</f>
        <v>0</v>
      </c>
      <c r="AY105" s="178">
        <f>IF(AY$93&gt;0,Projet!$J$19,0)</f>
        <v>0</v>
      </c>
      <c r="AZ105" s="178">
        <f>IF(AZ$93&gt;0,Projet!$J$19,0)</f>
        <v>0</v>
      </c>
      <c r="BA105" s="178">
        <f>IF(BA$93&gt;0,Projet!$J$19,0)</f>
        <v>0</v>
      </c>
      <c r="BB105" s="178">
        <f>IF(BB$93&gt;0,Projet!$J$19,0)</f>
        <v>0</v>
      </c>
      <c r="BC105" s="178">
        <f>IF(BC$93&gt;0,Projet!$J$19,0)</f>
        <v>0</v>
      </c>
      <c r="BD105" s="178">
        <f>IF(BD$93&gt;0,Projet!$J$19,0)</f>
        <v>0</v>
      </c>
      <c r="BE105" s="178">
        <f>IF(BE$93&gt;0,Projet!$J$19,0)</f>
        <v>0</v>
      </c>
      <c r="BF105" s="178">
        <f>IF(BF$93&gt;0,Projet!$J$19,0)</f>
        <v>0</v>
      </c>
      <c r="BG105" s="178">
        <f>IF(BG$93&gt;0,Projet!$J$19,0)</f>
        <v>0</v>
      </c>
      <c r="BH105" s="178">
        <f>IF(BH$93&gt;0,Projet!$J$19,0)</f>
        <v>0</v>
      </c>
      <c r="BI105" s="178">
        <f>IF(BI$93&gt;0,Projet!$J$19,0)</f>
        <v>0</v>
      </c>
      <c r="BJ105" s="178">
        <f>IF(BJ$93&gt;0,Projet!$J$19,0)</f>
        <v>0</v>
      </c>
      <c r="BK105" s="178">
        <f>IF(BK$93&gt;0,Projet!$J$19,0)</f>
        <v>0</v>
      </c>
      <c r="BL105" s="178">
        <f>IF(BL$93&gt;0,Projet!$J$19,0)</f>
        <v>0</v>
      </c>
      <c r="BM105" s="178">
        <f>IF(BM$93&gt;0,Projet!$J$19,0)</f>
        <v>0</v>
      </c>
      <c r="BN105" s="178">
        <f>IF(BN$93&gt;0,Projet!$J$19,0)</f>
        <v>0</v>
      </c>
      <c r="BO105" s="178">
        <f>IF(BO$93&gt;0,Projet!$J$19,0)</f>
        <v>0</v>
      </c>
      <c r="BP105" s="178">
        <f>IF(BP$93&gt;0,Projet!$J$19,0)</f>
        <v>0</v>
      </c>
      <c r="BQ105" s="178">
        <f>IF(BQ$93&gt;0,Projet!$J$19,0)</f>
        <v>0</v>
      </c>
      <c r="BR105" s="178">
        <f>IF(BR$93&gt;0,Projet!$J$19,0)</f>
        <v>0</v>
      </c>
      <c r="BS105" s="178">
        <f>IF(BS$93&gt;0,Projet!$J$19,0)</f>
        <v>0</v>
      </c>
      <c r="BT105" s="178">
        <f>IF(BT$93&gt;0,Projet!$J$19,0)</f>
        <v>0</v>
      </c>
      <c r="BU105" s="178">
        <f>IF(BU$93&gt;0,Projet!$J$19,0)</f>
        <v>0</v>
      </c>
      <c r="BV105" s="178">
        <f>IF(BV$93&gt;0,Projet!$J$19,0)</f>
        <v>0</v>
      </c>
      <c r="BW105" s="178">
        <f>IF(BW$93&gt;0,Projet!$J$19,0)</f>
        <v>0</v>
      </c>
      <c r="BX105" s="178">
        <f>IF(BX$93&gt;0,Projet!$J$19,0)</f>
        <v>0</v>
      </c>
      <c r="BY105" s="178">
        <f>IF(BY$93&gt;0,Projet!$J$19,0)</f>
        <v>0</v>
      </c>
      <c r="BZ105" s="178">
        <f>IF(BZ$93&gt;0,Projet!$J$19,0)</f>
        <v>0</v>
      </c>
      <c r="CA105" s="178">
        <f>IF(CA$93&gt;0,Projet!$J$19,0)</f>
        <v>0</v>
      </c>
      <c r="CB105" s="178">
        <f>IF(CB$93&gt;0,Projet!$J$19,0)</f>
        <v>0</v>
      </c>
      <c r="CC105" s="178">
        <f>IF(CC$93&gt;0,Projet!$J$19,0)</f>
        <v>0</v>
      </c>
      <c r="CD105" s="178">
        <f>IF(CD$93&gt;0,Projet!$J$19,0)</f>
        <v>0</v>
      </c>
      <c r="CE105" s="178">
        <f>IF(CE$93&gt;0,Projet!$J$19,0)</f>
        <v>0</v>
      </c>
      <c r="CF105" s="178">
        <f>IF(CF$93&gt;0,Projet!$J$19,0)</f>
        <v>0</v>
      </c>
      <c r="CG105" s="178">
        <f>IF(CG$93&gt;0,Projet!$J$19,0)</f>
        <v>0</v>
      </c>
      <c r="CH105" s="178">
        <f>IF(CH$93&gt;0,Projet!$J$19,0)</f>
        <v>0</v>
      </c>
      <c r="CI105" s="178">
        <f>IF(CI$93&gt;0,Projet!$J$19,0)</f>
        <v>0</v>
      </c>
      <c r="CJ105" s="178">
        <f>IF(CJ$93&gt;0,Projet!$J$19,0)</f>
        <v>0</v>
      </c>
      <c r="CK105" s="178">
        <f>IF(CK$93&gt;0,Projet!$J$19,0)</f>
        <v>0</v>
      </c>
      <c r="CL105" s="178">
        <f>IF(CL$93&gt;0,Projet!$J$19,0)</f>
        <v>0</v>
      </c>
      <c r="CM105" s="178">
        <f>IF(CM$93&gt;0,Projet!$J$19,0)</f>
        <v>0</v>
      </c>
      <c r="CN105" s="178">
        <f>IF(CN$93&gt;0,Projet!$J$19,0)</f>
        <v>0</v>
      </c>
      <c r="CO105" s="178">
        <f>IF(CO$93&gt;0,Projet!$J$19,0)</f>
        <v>0</v>
      </c>
      <c r="CP105" s="178">
        <f>IF(CP$93&gt;0,Projet!$J$19,0)</f>
        <v>0</v>
      </c>
      <c r="CQ105" s="178">
        <f>IF(CQ$93&gt;0,Projet!$J$19,0)</f>
        <v>0</v>
      </c>
      <c r="CR105" s="178">
        <f>IF(CR$93&gt;0,Projet!$J$19,0)</f>
        <v>0</v>
      </c>
      <c r="CS105" s="178">
        <f>IF(CS$93&gt;0,Projet!$J$19,0)</f>
        <v>0</v>
      </c>
      <c r="CT105" s="178">
        <f>IF(CT$93&gt;0,Projet!$J$19,0)</f>
        <v>0</v>
      </c>
      <c r="CU105" s="178">
        <f>IF(CU$93&gt;0,Projet!$J$19,0)</f>
        <v>0</v>
      </c>
      <c r="CV105" s="178">
        <f>IF(CV$93&gt;0,Projet!$J$19,0)</f>
        <v>0</v>
      </c>
      <c r="CW105" s="178">
        <f>IF(CW$93&gt;0,Projet!$J$19,0)</f>
        <v>0</v>
      </c>
      <c r="CX105" s="178">
        <f>IF(CX$93&gt;0,Projet!$J$19,0)</f>
        <v>0</v>
      </c>
      <c r="CY105" s="178">
        <f>IF(CY$93&gt;0,Projet!$J$19,0)</f>
        <v>0</v>
      </c>
      <c r="CZ105" s="178">
        <f>IF(CZ$93&gt;0,Projet!$J$19,0)</f>
        <v>0</v>
      </c>
      <c r="DA105" s="178">
        <f>IF(DA$93&gt;0,Projet!$J$19,0)</f>
        <v>0</v>
      </c>
      <c r="DB105" s="178">
        <f>IF(DB$93&gt;0,Projet!$J$19,0)</f>
        <v>0</v>
      </c>
      <c r="DC105" s="178">
        <f>IF(DC$93&gt;0,Projet!$J$19,0)</f>
        <v>0</v>
      </c>
      <c r="DD105" s="178">
        <f>IF(DD$93&gt;0,Projet!$J$19,0)</f>
        <v>0</v>
      </c>
      <c r="DE105" s="178">
        <f>IF(DE$93&gt;0,Projet!$J$19,0)</f>
        <v>0</v>
      </c>
      <c r="DF105" s="178">
        <f>IF(DF$93&gt;0,Projet!$J$19,0)</f>
        <v>0</v>
      </c>
      <c r="DG105" s="178">
        <f>IF(DG$93&gt;0,Projet!$J$19,0)</f>
        <v>0</v>
      </c>
      <c r="DH105" s="178">
        <f>IF(DH$93&gt;0,Projet!$J$19,0)</f>
        <v>0</v>
      </c>
      <c r="DI105" s="178">
        <f>IF(DI$93&gt;0,Projet!$J$19,0)</f>
        <v>0</v>
      </c>
      <c r="DJ105" s="178">
        <f>IF(DJ$93&gt;0,Projet!$J$19,0)</f>
        <v>0</v>
      </c>
      <c r="DK105" s="178">
        <f>IF(DK$93&gt;0,Projet!$J$19,0)</f>
        <v>0</v>
      </c>
      <c r="DL105" s="178">
        <f>IF(DL$93&gt;0,Projet!$J$19,0)</f>
        <v>0</v>
      </c>
      <c r="DM105" s="178">
        <f>IF(DM$93&gt;0,Projet!$J$19,0)</f>
        <v>0</v>
      </c>
      <c r="DN105" s="178">
        <f>IF(DN$93&gt;0,Projet!$J$19,0)</f>
        <v>0</v>
      </c>
      <c r="DO105" s="178">
        <f>IF(DO$93&gt;0,Projet!$J$19,0)</f>
        <v>0</v>
      </c>
      <c r="DP105" s="178">
        <f>IF(DP$93&gt;0,Projet!$J$19,0)</f>
        <v>0</v>
      </c>
      <c r="DQ105" s="178">
        <f>IF(DQ$93&gt;0,Projet!$J$19,0)</f>
        <v>0</v>
      </c>
      <c r="DR105" s="178">
        <f>IF(DR$93&gt;0,Projet!$J$19,0)</f>
        <v>0</v>
      </c>
      <c r="DS105" s="178">
        <f>IF(DS$93&gt;0,Projet!$J$19,0)</f>
        <v>0</v>
      </c>
      <c r="DT105" s="178">
        <f>IF(DT$93&gt;0,Projet!$J$19,0)</f>
        <v>0</v>
      </c>
      <c r="DU105" s="178">
        <f>IF(DU$93&gt;0,Projet!$J$19,0)</f>
        <v>0</v>
      </c>
      <c r="DV105" s="178">
        <f>IF(DV$93&gt;0,Projet!$J$19,0)</f>
        <v>0</v>
      </c>
      <c r="DW105" s="178">
        <f>IF(DW$93&gt;0,Projet!$J$19,0)</f>
        <v>0</v>
      </c>
      <c r="DX105" s="178">
        <f>IF(DX$93&gt;0,Projet!$J$19,0)</f>
        <v>0</v>
      </c>
      <c r="DY105" s="178">
        <f>IF(DY$93&gt;0,Projet!$J$19,0)</f>
        <v>0</v>
      </c>
      <c r="DZ105" s="178">
        <f>IF(DZ$93&gt;0,Projet!$J$19,0)</f>
        <v>0</v>
      </c>
      <c r="EA105" s="178">
        <f>IF(EA$93&gt;0,Projet!$J$19,0)</f>
        <v>0</v>
      </c>
      <c r="EB105" s="178">
        <f>IF(EB$93&gt;0,Projet!$J$19,0)</f>
        <v>0</v>
      </c>
      <c r="EC105" s="178">
        <f>IF(EC$93&gt;0,Projet!$J$19,0)</f>
        <v>0</v>
      </c>
      <c r="ED105" s="178">
        <f>IF(ED$93&gt;0,Projet!$J$19,0)</f>
        <v>0</v>
      </c>
      <c r="EE105" s="178">
        <f>IF(EE$93&gt;0,Projet!$J$19,0)</f>
        <v>0</v>
      </c>
      <c r="EF105" s="178">
        <f>IF(EF$93&gt;0,Projet!$J$19,0)</f>
        <v>0</v>
      </c>
      <c r="EG105" s="178">
        <f>IF(EG$93&gt;0,Projet!$J$19,0)</f>
        <v>0</v>
      </c>
      <c r="EH105" s="178">
        <f>IF(EH$93&gt;0,Projet!$J$19,0)</f>
        <v>0</v>
      </c>
      <c r="EI105" s="178">
        <f>IF(EI$93&gt;0,Projet!$J$19,0)</f>
        <v>0</v>
      </c>
      <c r="EJ105" s="178">
        <f>IF(EJ$93&gt;0,Projet!$J$19,0)</f>
        <v>0</v>
      </c>
      <c r="EK105" s="178">
        <f>IF(EK$93&gt;0,Projet!$J$19,0)</f>
        <v>0</v>
      </c>
      <c r="EL105" s="178">
        <f>IF(EL$93&gt;0,Projet!$J$19,0)</f>
        <v>0</v>
      </c>
      <c r="EM105" s="178">
        <f>IF(EM$93&gt;0,Projet!$J$19,0)</f>
        <v>0</v>
      </c>
      <c r="EN105" s="178">
        <f>IF(EN$93&gt;0,Projet!$J$19,0)</f>
        <v>0</v>
      </c>
      <c r="EO105" s="178">
        <f>IF(EO$93&gt;0,Projet!$J$19,0)</f>
        <v>0</v>
      </c>
      <c r="EP105" s="178">
        <f>IF(EP$93&gt;0,Projet!$J$19,0)</f>
        <v>0</v>
      </c>
      <c r="EQ105" s="178">
        <f>IF(EQ$93&gt;0,Projet!$J$19,0)</f>
        <v>0</v>
      </c>
      <c r="ER105" s="178">
        <f>IF(ER$93&gt;0,Projet!$J$19,0)</f>
        <v>0</v>
      </c>
      <c r="ES105" s="178">
        <f>IF(ES$93&gt;0,Projet!$J$19,0)</f>
        <v>0</v>
      </c>
      <c r="ET105" s="178">
        <f>IF(ET$93&gt;0,Projet!$J$19,0)</f>
        <v>0</v>
      </c>
      <c r="EU105" s="178">
        <f>IF(EU$93&gt;0,Projet!$J$19,0)</f>
        <v>0</v>
      </c>
      <c r="EV105" s="178">
        <f>IF(EV$93&gt;0,Projet!$J$19,0)</f>
        <v>0</v>
      </c>
      <c r="EW105" s="178">
        <f>IF(EW$93&gt;0,Projet!$J$19,0)</f>
        <v>0</v>
      </c>
      <c r="EX105" s="178">
        <f>IF(EX$93&gt;0,Projet!$J$19,0)</f>
        <v>0</v>
      </c>
      <c r="EY105" s="178">
        <f>IF(EY$93&gt;0,Projet!$J$19,0)</f>
        <v>0</v>
      </c>
      <c r="EZ105" s="178">
        <f>IF(EZ$93&gt;0,Projet!$J$19,0)</f>
        <v>0</v>
      </c>
      <c r="FA105" s="178">
        <f>IF(FA$93&gt;0,Projet!$J$19,0)</f>
        <v>0</v>
      </c>
      <c r="FB105" s="178">
        <f>IF(FB$93&gt;0,Projet!$J$19,0)</f>
        <v>0</v>
      </c>
      <c r="FC105" s="178">
        <f>IF(FC$93&gt;0,Projet!$J$19,0)</f>
        <v>0</v>
      </c>
      <c r="FD105" s="178">
        <f>IF(FD$93&gt;0,Projet!$J$19,0)</f>
        <v>0</v>
      </c>
      <c r="FE105" s="178">
        <f>IF(FE$93&gt;0,Projet!$J$19,0)</f>
        <v>0</v>
      </c>
      <c r="FF105" s="178">
        <f>IF(FF$93&gt;0,Projet!$J$19,0)</f>
        <v>0</v>
      </c>
      <c r="FG105" s="178">
        <f>IF(FG$93&gt;0,Projet!$J$19,0)</f>
        <v>0</v>
      </c>
      <c r="FH105" s="178">
        <f>IF(FH$93&gt;0,Projet!$J$19,0)</f>
        <v>0</v>
      </c>
      <c r="FI105" s="178">
        <f>IF(FI$93&gt;0,Projet!$J$19,0)</f>
        <v>0</v>
      </c>
      <c r="FJ105" s="178">
        <f>IF(FJ$93&gt;0,Projet!$J$19,0)</f>
        <v>0</v>
      </c>
      <c r="FK105" s="178">
        <f>IF(FK$93&gt;0,Projet!$J$19,0)</f>
        <v>0</v>
      </c>
      <c r="FL105" s="178">
        <f>IF(FL$93&gt;0,Projet!$J$19,0)</f>
        <v>0</v>
      </c>
      <c r="FM105" s="178">
        <f>IF(FM$93&gt;0,Projet!$J$19,0)</f>
        <v>0</v>
      </c>
      <c r="FN105" s="178">
        <f>IF(FN$93&gt;0,Projet!$J$19,0)</f>
        <v>0</v>
      </c>
      <c r="FO105" s="178">
        <f>IF(FO$93&gt;0,Projet!$J$19,0)</f>
        <v>0</v>
      </c>
      <c r="FP105" s="178">
        <f>IF(FP$93&gt;0,Projet!$J$19,0)</f>
        <v>0</v>
      </c>
      <c r="FQ105" s="178">
        <f>IF(FQ$93&gt;0,Projet!$J$19,0)</f>
        <v>0</v>
      </c>
      <c r="FR105" s="178">
        <f>IF(FR$93&gt;0,Projet!$J$19,0)</f>
        <v>0</v>
      </c>
      <c r="FS105" s="178">
        <f>IF(FS$93&gt;0,Projet!$J$19,0)</f>
        <v>0</v>
      </c>
      <c r="FT105" s="178">
        <f>IF(FT$93&gt;0,Projet!$J$19,0)</f>
        <v>0</v>
      </c>
      <c r="FU105" s="178">
        <f>IF(FU$93&gt;0,Projet!$J$19,0)</f>
        <v>0</v>
      </c>
      <c r="FV105" s="178">
        <f>IF(FV$93&gt;0,Projet!$J$19,0)</f>
        <v>0</v>
      </c>
      <c r="FW105" s="178">
        <f>IF(FW$93&gt;0,Projet!$J$19,0)</f>
        <v>0</v>
      </c>
      <c r="FX105" s="178">
        <f>IF(FX$93&gt;0,Projet!$J$19,0)</f>
        <v>0</v>
      </c>
      <c r="FY105" s="178">
        <f>IF(FY$93&gt;0,Projet!$J$19,0)</f>
        <v>0</v>
      </c>
      <c r="FZ105" s="178">
        <f>IF(FZ$93&gt;0,Projet!$J$19,0)</f>
        <v>0</v>
      </c>
      <c r="GA105" s="178">
        <f>IF(GA$93&gt;0,Projet!$J$19,0)</f>
        <v>0</v>
      </c>
      <c r="GB105" s="178">
        <f>IF(GB$93&gt;0,Projet!$J$19,0)</f>
        <v>0</v>
      </c>
      <c r="GC105" s="178">
        <f>IF(GC$93&gt;0,Projet!$J$19,0)</f>
        <v>0</v>
      </c>
      <c r="GD105" s="178">
        <f>IF(GD$93&gt;0,Projet!$J$19,0)</f>
        <v>0</v>
      </c>
      <c r="GE105" s="178">
        <f>IF(GE$93&gt;0,Projet!$J$19,0)</f>
        <v>0</v>
      </c>
      <c r="GF105" s="178">
        <f>IF(GF$93&gt;0,Projet!$J$19,0)</f>
        <v>0</v>
      </c>
    </row>
    <row r="106">
      <c r="A106" s="149"/>
      <c r="B106" s="149"/>
      <c r="C106" s="201">
        <v>4.0</v>
      </c>
      <c r="D106" s="20" t="s">
        <v>192</v>
      </c>
      <c r="E106" s="50" t="s">
        <v>91</v>
      </c>
      <c r="G106" s="178">
        <f t="shared" ref="G106:GF106" si="47">SUMPRODUCT(G94:G96,G103:G105)</f>
        <v>0</v>
      </c>
      <c r="H106" s="178">
        <f t="shared" si="47"/>
        <v>0</v>
      </c>
      <c r="I106" s="178">
        <f t="shared" si="47"/>
        <v>0</v>
      </c>
      <c r="J106" s="178">
        <f t="shared" si="47"/>
        <v>0</v>
      </c>
      <c r="K106" s="178">
        <f t="shared" si="47"/>
        <v>0</v>
      </c>
      <c r="L106" s="178">
        <f t="shared" si="47"/>
        <v>0</v>
      </c>
      <c r="M106" s="178">
        <f t="shared" si="47"/>
        <v>0</v>
      </c>
      <c r="N106" s="178">
        <f t="shared" si="47"/>
        <v>0</v>
      </c>
      <c r="O106" s="178">
        <f t="shared" si="47"/>
        <v>0</v>
      </c>
      <c r="P106" s="178">
        <f t="shared" si="47"/>
        <v>0</v>
      </c>
      <c r="Q106" s="178">
        <f t="shared" si="47"/>
        <v>0</v>
      </c>
      <c r="R106" s="178">
        <f t="shared" si="47"/>
        <v>0</v>
      </c>
      <c r="S106" s="178">
        <f t="shared" si="47"/>
        <v>0</v>
      </c>
      <c r="T106" s="178">
        <f t="shared" si="47"/>
        <v>0</v>
      </c>
      <c r="U106" s="178">
        <f t="shared" si="47"/>
        <v>0</v>
      </c>
      <c r="V106" s="178">
        <f t="shared" si="47"/>
        <v>0</v>
      </c>
      <c r="W106" s="178">
        <f t="shared" si="47"/>
        <v>0</v>
      </c>
      <c r="X106" s="178">
        <f t="shared" si="47"/>
        <v>0</v>
      </c>
      <c r="Y106" s="178">
        <f t="shared" si="47"/>
        <v>0</v>
      </c>
      <c r="Z106" s="178">
        <f t="shared" si="47"/>
        <v>0</v>
      </c>
      <c r="AA106" s="178">
        <f t="shared" si="47"/>
        <v>0</v>
      </c>
      <c r="AB106" s="178">
        <f t="shared" si="47"/>
        <v>0</v>
      </c>
      <c r="AC106" s="178">
        <f t="shared" si="47"/>
        <v>0</v>
      </c>
      <c r="AD106" s="178">
        <f t="shared" si="47"/>
        <v>0</v>
      </c>
      <c r="AE106" s="178">
        <f t="shared" si="47"/>
        <v>0</v>
      </c>
      <c r="AF106" s="178">
        <f t="shared" si="47"/>
        <v>0</v>
      </c>
      <c r="AG106" s="178">
        <f t="shared" si="47"/>
        <v>0</v>
      </c>
      <c r="AH106" s="178">
        <f t="shared" si="47"/>
        <v>0</v>
      </c>
      <c r="AI106" s="178">
        <f t="shared" si="47"/>
        <v>0</v>
      </c>
      <c r="AJ106" s="178">
        <f t="shared" si="47"/>
        <v>0</v>
      </c>
      <c r="AK106" s="178">
        <f t="shared" si="47"/>
        <v>0</v>
      </c>
      <c r="AL106" s="178">
        <f t="shared" si="47"/>
        <v>0</v>
      </c>
      <c r="AM106" s="178">
        <f t="shared" si="47"/>
        <v>0</v>
      </c>
      <c r="AN106" s="178">
        <f t="shared" si="47"/>
        <v>0</v>
      </c>
      <c r="AO106" s="178">
        <f t="shared" si="47"/>
        <v>0</v>
      </c>
      <c r="AP106" s="178">
        <f t="shared" si="47"/>
        <v>0</v>
      </c>
      <c r="AQ106" s="178">
        <f t="shared" si="47"/>
        <v>0</v>
      </c>
      <c r="AR106" s="178">
        <f t="shared" si="47"/>
        <v>0</v>
      </c>
      <c r="AS106" s="178">
        <f t="shared" si="47"/>
        <v>0</v>
      </c>
      <c r="AT106" s="178">
        <f t="shared" si="47"/>
        <v>0</v>
      </c>
      <c r="AU106" s="178">
        <f t="shared" si="47"/>
        <v>0</v>
      </c>
      <c r="AV106" s="178">
        <f t="shared" si="47"/>
        <v>0</v>
      </c>
      <c r="AW106" s="178">
        <f t="shared" si="47"/>
        <v>0</v>
      </c>
      <c r="AX106" s="178">
        <f t="shared" si="47"/>
        <v>0</v>
      </c>
      <c r="AY106" s="178">
        <f t="shared" si="47"/>
        <v>0</v>
      </c>
      <c r="AZ106" s="178">
        <f t="shared" si="47"/>
        <v>0</v>
      </c>
      <c r="BA106" s="178">
        <f t="shared" si="47"/>
        <v>0</v>
      </c>
      <c r="BB106" s="178">
        <f t="shared" si="47"/>
        <v>0</v>
      </c>
      <c r="BC106" s="178">
        <f t="shared" si="47"/>
        <v>0</v>
      </c>
      <c r="BD106" s="178">
        <f t="shared" si="47"/>
        <v>0</v>
      </c>
      <c r="BE106" s="178">
        <f t="shared" si="47"/>
        <v>0</v>
      </c>
      <c r="BF106" s="178">
        <f t="shared" si="47"/>
        <v>0</v>
      </c>
      <c r="BG106" s="178">
        <f t="shared" si="47"/>
        <v>0</v>
      </c>
      <c r="BH106" s="178">
        <f t="shared" si="47"/>
        <v>0</v>
      </c>
      <c r="BI106" s="178">
        <f t="shared" si="47"/>
        <v>0</v>
      </c>
      <c r="BJ106" s="178">
        <f t="shared" si="47"/>
        <v>0</v>
      </c>
      <c r="BK106" s="178">
        <f t="shared" si="47"/>
        <v>0</v>
      </c>
      <c r="BL106" s="178">
        <f t="shared" si="47"/>
        <v>0</v>
      </c>
      <c r="BM106" s="178">
        <f t="shared" si="47"/>
        <v>0</v>
      </c>
      <c r="BN106" s="178">
        <f t="shared" si="47"/>
        <v>0</v>
      </c>
      <c r="BO106" s="178">
        <f t="shared" si="47"/>
        <v>0</v>
      </c>
      <c r="BP106" s="178">
        <f t="shared" si="47"/>
        <v>0</v>
      </c>
      <c r="BQ106" s="178">
        <f t="shared" si="47"/>
        <v>0</v>
      </c>
      <c r="BR106" s="178">
        <f t="shared" si="47"/>
        <v>0</v>
      </c>
      <c r="BS106" s="178">
        <f t="shared" si="47"/>
        <v>0</v>
      </c>
      <c r="BT106" s="178">
        <f t="shared" si="47"/>
        <v>0</v>
      </c>
      <c r="BU106" s="178">
        <f t="shared" si="47"/>
        <v>0</v>
      </c>
      <c r="BV106" s="178">
        <f t="shared" si="47"/>
        <v>0</v>
      </c>
      <c r="BW106" s="178">
        <f t="shared" si="47"/>
        <v>0</v>
      </c>
      <c r="BX106" s="178">
        <f t="shared" si="47"/>
        <v>0</v>
      </c>
      <c r="BY106" s="178">
        <f t="shared" si="47"/>
        <v>0</v>
      </c>
      <c r="BZ106" s="178">
        <f t="shared" si="47"/>
        <v>0</v>
      </c>
      <c r="CA106" s="178">
        <f t="shared" si="47"/>
        <v>0</v>
      </c>
      <c r="CB106" s="178">
        <f t="shared" si="47"/>
        <v>0</v>
      </c>
      <c r="CC106" s="178">
        <f t="shared" si="47"/>
        <v>0</v>
      </c>
      <c r="CD106" s="178">
        <f t="shared" si="47"/>
        <v>0</v>
      </c>
      <c r="CE106" s="178">
        <f t="shared" si="47"/>
        <v>0</v>
      </c>
      <c r="CF106" s="178">
        <f t="shared" si="47"/>
        <v>0</v>
      </c>
      <c r="CG106" s="178">
        <f t="shared" si="47"/>
        <v>0</v>
      </c>
      <c r="CH106" s="178">
        <f t="shared" si="47"/>
        <v>0</v>
      </c>
      <c r="CI106" s="178">
        <f t="shared" si="47"/>
        <v>0</v>
      </c>
      <c r="CJ106" s="178">
        <f t="shared" si="47"/>
        <v>0</v>
      </c>
      <c r="CK106" s="178">
        <f t="shared" si="47"/>
        <v>0</v>
      </c>
      <c r="CL106" s="178">
        <f t="shared" si="47"/>
        <v>0</v>
      </c>
      <c r="CM106" s="178">
        <f t="shared" si="47"/>
        <v>0</v>
      </c>
      <c r="CN106" s="178">
        <f t="shared" si="47"/>
        <v>0</v>
      </c>
      <c r="CO106" s="178">
        <f t="shared" si="47"/>
        <v>0</v>
      </c>
      <c r="CP106" s="178">
        <f t="shared" si="47"/>
        <v>0</v>
      </c>
      <c r="CQ106" s="178">
        <f t="shared" si="47"/>
        <v>0</v>
      </c>
      <c r="CR106" s="178">
        <f t="shared" si="47"/>
        <v>0</v>
      </c>
      <c r="CS106" s="178">
        <f t="shared" si="47"/>
        <v>0</v>
      </c>
      <c r="CT106" s="178">
        <f t="shared" si="47"/>
        <v>0</v>
      </c>
      <c r="CU106" s="178">
        <f t="shared" si="47"/>
        <v>0</v>
      </c>
      <c r="CV106" s="178">
        <f t="shared" si="47"/>
        <v>0</v>
      </c>
      <c r="CW106" s="178">
        <f t="shared" si="47"/>
        <v>0</v>
      </c>
      <c r="CX106" s="178">
        <f t="shared" si="47"/>
        <v>0</v>
      </c>
      <c r="CY106" s="178">
        <f t="shared" si="47"/>
        <v>0</v>
      </c>
      <c r="CZ106" s="178">
        <f t="shared" si="47"/>
        <v>0</v>
      </c>
      <c r="DA106" s="178">
        <f t="shared" si="47"/>
        <v>0</v>
      </c>
      <c r="DB106" s="178">
        <f t="shared" si="47"/>
        <v>0</v>
      </c>
      <c r="DC106" s="178">
        <f t="shared" si="47"/>
        <v>0</v>
      </c>
      <c r="DD106" s="178">
        <f t="shared" si="47"/>
        <v>0</v>
      </c>
      <c r="DE106" s="178">
        <f t="shared" si="47"/>
        <v>0</v>
      </c>
      <c r="DF106" s="178">
        <f t="shared" si="47"/>
        <v>0</v>
      </c>
      <c r="DG106" s="178">
        <f t="shared" si="47"/>
        <v>0</v>
      </c>
      <c r="DH106" s="178">
        <f t="shared" si="47"/>
        <v>0</v>
      </c>
      <c r="DI106" s="178">
        <f t="shared" si="47"/>
        <v>0</v>
      </c>
      <c r="DJ106" s="178">
        <f t="shared" si="47"/>
        <v>0</v>
      </c>
      <c r="DK106" s="178">
        <f t="shared" si="47"/>
        <v>0</v>
      </c>
      <c r="DL106" s="178">
        <f t="shared" si="47"/>
        <v>0</v>
      </c>
      <c r="DM106" s="178">
        <f t="shared" si="47"/>
        <v>0</v>
      </c>
      <c r="DN106" s="178">
        <f t="shared" si="47"/>
        <v>0</v>
      </c>
      <c r="DO106" s="178">
        <f t="shared" si="47"/>
        <v>0</v>
      </c>
      <c r="DP106" s="178">
        <f t="shared" si="47"/>
        <v>0</v>
      </c>
      <c r="DQ106" s="178">
        <f t="shared" si="47"/>
        <v>0</v>
      </c>
      <c r="DR106" s="178">
        <f t="shared" si="47"/>
        <v>0</v>
      </c>
      <c r="DS106" s="178">
        <f t="shared" si="47"/>
        <v>0</v>
      </c>
      <c r="DT106" s="178">
        <f t="shared" si="47"/>
        <v>0</v>
      </c>
      <c r="DU106" s="178">
        <f t="shared" si="47"/>
        <v>0</v>
      </c>
      <c r="DV106" s="178">
        <f t="shared" si="47"/>
        <v>0</v>
      </c>
      <c r="DW106" s="178">
        <f t="shared" si="47"/>
        <v>0</v>
      </c>
      <c r="DX106" s="178">
        <f t="shared" si="47"/>
        <v>0</v>
      </c>
      <c r="DY106" s="178">
        <f t="shared" si="47"/>
        <v>0</v>
      </c>
      <c r="DZ106" s="178">
        <f t="shared" si="47"/>
        <v>0</v>
      </c>
      <c r="EA106" s="178">
        <f t="shared" si="47"/>
        <v>0</v>
      </c>
      <c r="EB106" s="178">
        <f t="shared" si="47"/>
        <v>0</v>
      </c>
      <c r="EC106" s="178">
        <f t="shared" si="47"/>
        <v>0</v>
      </c>
      <c r="ED106" s="178">
        <f t="shared" si="47"/>
        <v>0</v>
      </c>
      <c r="EE106" s="178">
        <f t="shared" si="47"/>
        <v>0</v>
      </c>
      <c r="EF106" s="178">
        <f t="shared" si="47"/>
        <v>0</v>
      </c>
      <c r="EG106" s="178">
        <f t="shared" si="47"/>
        <v>0</v>
      </c>
      <c r="EH106" s="178">
        <f t="shared" si="47"/>
        <v>0</v>
      </c>
      <c r="EI106" s="178">
        <f t="shared" si="47"/>
        <v>0</v>
      </c>
      <c r="EJ106" s="178">
        <f t="shared" si="47"/>
        <v>0</v>
      </c>
      <c r="EK106" s="178">
        <f t="shared" si="47"/>
        <v>0</v>
      </c>
      <c r="EL106" s="178">
        <f t="shared" si="47"/>
        <v>0</v>
      </c>
      <c r="EM106" s="178">
        <f t="shared" si="47"/>
        <v>0</v>
      </c>
      <c r="EN106" s="178">
        <f t="shared" si="47"/>
        <v>0</v>
      </c>
      <c r="EO106" s="178">
        <f t="shared" si="47"/>
        <v>0</v>
      </c>
      <c r="EP106" s="178">
        <f t="shared" si="47"/>
        <v>0</v>
      </c>
      <c r="EQ106" s="178">
        <f t="shared" si="47"/>
        <v>0</v>
      </c>
      <c r="ER106" s="178">
        <f t="shared" si="47"/>
        <v>0</v>
      </c>
      <c r="ES106" s="178">
        <f t="shared" si="47"/>
        <v>0</v>
      </c>
      <c r="ET106" s="178">
        <f t="shared" si="47"/>
        <v>0</v>
      </c>
      <c r="EU106" s="178">
        <f t="shared" si="47"/>
        <v>0</v>
      </c>
      <c r="EV106" s="178">
        <f t="shared" si="47"/>
        <v>0</v>
      </c>
      <c r="EW106" s="178">
        <f t="shared" si="47"/>
        <v>0</v>
      </c>
      <c r="EX106" s="178">
        <f t="shared" si="47"/>
        <v>0</v>
      </c>
      <c r="EY106" s="178">
        <f t="shared" si="47"/>
        <v>0</v>
      </c>
      <c r="EZ106" s="178">
        <f t="shared" si="47"/>
        <v>0</v>
      </c>
      <c r="FA106" s="178">
        <f t="shared" si="47"/>
        <v>0</v>
      </c>
      <c r="FB106" s="178">
        <f t="shared" si="47"/>
        <v>0</v>
      </c>
      <c r="FC106" s="178">
        <f t="shared" si="47"/>
        <v>0</v>
      </c>
      <c r="FD106" s="178">
        <f t="shared" si="47"/>
        <v>0</v>
      </c>
      <c r="FE106" s="178">
        <f t="shared" si="47"/>
        <v>0</v>
      </c>
      <c r="FF106" s="178">
        <f t="shared" si="47"/>
        <v>0</v>
      </c>
      <c r="FG106" s="178">
        <f t="shared" si="47"/>
        <v>0</v>
      </c>
      <c r="FH106" s="178">
        <f t="shared" si="47"/>
        <v>0</v>
      </c>
      <c r="FI106" s="178">
        <f t="shared" si="47"/>
        <v>0</v>
      </c>
      <c r="FJ106" s="178">
        <f t="shared" si="47"/>
        <v>0</v>
      </c>
      <c r="FK106" s="178">
        <f t="shared" si="47"/>
        <v>0</v>
      </c>
      <c r="FL106" s="178">
        <f t="shared" si="47"/>
        <v>0</v>
      </c>
      <c r="FM106" s="178">
        <f t="shared" si="47"/>
        <v>0</v>
      </c>
      <c r="FN106" s="178">
        <f t="shared" si="47"/>
        <v>0</v>
      </c>
      <c r="FO106" s="178">
        <f t="shared" si="47"/>
        <v>0</v>
      </c>
      <c r="FP106" s="178">
        <f t="shared" si="47"/>
        <v>0</v>
      </c>
      <c r="FQ106" s="178">
        <f t="shared" si="47"/>
        <v>0</v>
      </c>
      <c r="FR106" s="178">
        <f t="shared" si="47"/>
        <v>0</v>
      </c>
      <c r="FS106" s="178">
        <f t="shared" si="47"/>
        <v>0</v>
      </c>
      <c r="FT106" s="178">
        <f t="shared" si="47"/>
        <v>0</v>
      </c>
      <c r="FU106" s="178">
        <f t="shared" si="47"/>
        <v>0</v>
      </c>
      <c r="FV106" s="178">
        <f t="shared" si="47"/>
        <v>0</v>
      </c>
      <c r="FW106" s="178">
        <f t="shared" si="47"/>
        <v>0</v>
      </c>
      <c r="FX106" s="178">
        <f t="shared" si="47"/>
        <v>0</v>
      </c>
      <c r="FY106" s="178">
        <f t="shared" si="47"/>
        <v>0</v>
      </c>
      <c r="FZ106" s="178">
        <f t="shared" si="47"/>
        <v>0</v>
      </c>
      <c r="GA106" s="178">
        <f t="shared" si="47"/>
        <v>0</v>
      </c>
      <c r="GB106" s="178">
        <f t="shared" si="47"/>
        <v>0</v>
      </c>
      <c r="GC106" s="178">
        <f t="shared" si="47"/>
        <v>0</v>
      </c>
      <c r="GD106" s="178">
        <f t="shared" si="47"/>
        <v>0</v>
      </c>
      <c r="GE106" s="178">
        <f t="shared" si="47"/>
        <v>0</v>
      </c>
      <c r="GF106" s="178">
        <f t="shared" si="47"/>
        <v>0</v>
      </c>
    </row>
    <row r="107">
      <c r="A107" s="149"/>
      <c r="B107" s="149"/>
      <c r="C107" s="149"/>
    </row>
    <row r="108">
      <c r="A108" s="202"/>
      <c r="B108" s="202"/>
      <c r="C108" s="203">
        <v>5.0</v>
      </c>
      <c r="D108" s="104" t="s">
        <v>50</v>
      </c>
      <c r="E108" s="105" t="str">
        <f>Projet!E20</f>
        <v/>
      </c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7"/>
      <c r="BG108" s="157"/>
      <c r="BH108" s="157"/>
      <c r="BI108" s="157"/>
      <c r="BJ108" s="157"/>
      <c r="BK108" s="157"/>
      <c r="BL108" s="157"/>
      <c r="BM108" s="157"/>
      <c r="BN108" s="157"/>
      <c r="BO108" s="157"/>
      <c r="BP108" s="157"/>
      <c r="BQ108" s="157"/>
      <c r="BR108" s="157"/>
      <c r="BS108" s="157"/>
      <c r="BT108" s="157"/>
      <c r="BU108" s="157"/>
      <c r="BV108" s="157"/>
      <c r="BW108" s="157"/>
      <c r="BX108" s="157"/>
      <c r="BY108" s="157"/>
      <c r="BZ108" s="157"/>
      <c r="CA108" s="157"/>
      <c r="CB108" s="157"/>
      <c r="CC108" s="157"/>
      <c r="CD108" s="157"/>
      <c r="CE108" s="157"/>
      <c r="CF108" s="157"/>
      <c r="CG108" s="157"/>
      <c r="CH108" s="157"/>
      <c r="CI108" s="157"/>
      <c r="CJ108" s="157"/>
      <c r="CK108" s="157"/>
      <c r="CL108" s="157"/>
      <c r="CM108" s="157"/>
      <c r="CN108" s="157"/>
      <c r="CO108" s="157"/>
      <c r="CP108" s="157"/>
      <c r="CQ108" s="157"/>
      <c r="CR108" s="157"/>
      <c r="CS108" s="157"/>
      <c r="CT108" s="157"/>
      <c r="CU108" s="157"/>
      <c r="CV108" s="157"/>
      <c r="CW108" s="157"/>
      <c r="CX108" s="157"/>
      <c r="CY108" s="157"/>
      <c r="CZ108" s="157"/>
      <c r="DA108" s="157"/>
      <c r="DB108" s="157"/>
      <c r="DC108" s="157"/>
      <c r="DD108" s="157"/>
      <c r="DE108" s="157"/>
      <c r="DF108" s="157"/>
      <c r="DG108" s="157"/>
      <c r="DH108" s="157"/>
      <c r="DI108" s="157"/>
      <c r="DJ108" s="157"/>
      <c r="DK108" s="157"/>
      <c r="DL108" s="157"/>
      <c r="DM108" s="157"/>
      <c r="DN108" s="157"/>
      <c r="DO108" s="157"/>
      <c r="DP108" s="157"/>
      <c r="DQ108" s="157"/>
      <c r="DR108" s="157"/>
      <c r="DS108" s="157"/>
      <c r="DT108" s="157"/>
      <c r="DU108" s="157"/>
      <c r="DV108" s="157"/>
      <c r="DW108" s="157"/>
      <c r="DX108" s="157"/>
      <c r="DY108" s="157"/>
      <c r="DZ108" s="157"/>
      <c r="EA108" s="157"/>
      <c r="EB108" s="157"/>
      <c r="EC108" s="157"/>
      <c r="ED108" s="157"/>
      <c r="EE108" s="157"/>
      <c r="EF108" s="157"/>
      <c r="EG108" s="157"/>
      <c r="EH108" s="157"/>
      <c r="EI108" s="157"/>
      <c r="EJ108" s="157"/>
      <c r="EK108" s="157"/>
      <c r="EL108" s="157"/>
      <c r="EM108" s="157"/>
      <c r="EN108" s="157"/>
      <c r="EO108" s="157"/>
      <c r="EP108" s="157"/>
      <c r="EQ108" s="157"/>
      <c r="ER108" s="157"/>
      <c r="ES108" s="157"/>
      <c r="ET108" s="157"/>
      <c r="EU108" s="157"/>
      <c r="EV108" s="157"/>
      <c r="EW108" s="157"/>
      <c r="EX108" s="157"/>
      <c r="EY108" s="157"/>
      <c r="EZ108" s="157"/>
      <c r="FA108" s="157"/>
      <c r="FB108" s="157"/>
      <c r="FC108" s="157"/>
      <c r="FD108" s="157"/>
      <c r="FE108" s="157"/>
      <c r="FF108" s="157"/>
      <c r="FG108" s="157"/>
      <c r="FH108" s="157"/>
      <c r="FI108" s="157"/>
      <c r="FJ108" s="157"/>
      <c r="FK108" s="157"/>
      <c r="FL108" s="157"/>
      <c r="FM108" s="157"/>
      <c r="FN108" s="157"/>
      <c r="FO108" s="157"/>
      <c r="FP108" s="157"/>
      <c r="FQ108" s="157"/>
      <c r="FR108" s="157"/>
      <c r="FS108" s="157"/>
      <c r="FT108" s="157"/>
      <c r="FU108" s="157"/>
      <c r="FV108" s="157"/>
      <c r="FW108" s="157"/>
      <c r="FX108" s="157"/>
      <c r="FY108" s="157"/>
      <c r="FZ108" s="157"/>
      <c r="GA108" s="157"/>
      <c r="GB108" s="157"/>
      <c r="GC108" s="157"/>
      <c r="GD108" s="157"/>
      <c r="GE108" s="157"/>
      <c r="GF108" s="158" t="s">
        <v>179</v>
      </c>
    </row>
    <row r="109">
      <c r="A109" s="202"/>
      <c r="B109" s="202"/>
      <c r="C109" s="203">
        <v>5.0</v>
      </c>
      <c r="D109" s="20" t="str">
        <f>"Proportion "&amp;D108</f>
        <v>Proportion Essence 5</v>
      </c>
      <c r="E109" s="181">
        <f>Projet!F20</f>
        <v>0</v>
      </c>
    </row>
    <row r="110">
      <c r="A110" s="202"/>
      <c r="B110" s="202"/>
      <c r="C110" s="203">
        <v>5.0</v>
      </c>
      <c r="D110" s="66" t="s">
        <v>180</v>
      </c>
      <c r="E110" s="66"/>
    </row>
    <row r="111">
      <c r="A111" s="202"/>
      <c r="B111" s="202"/>
      <c r="C111" s="203">
        <v>5.0</v>
      </c>
      <c r="D111" s="20" t="s">
        <v>177</v>
      </c>
      <c r="E111" s="50" t="s">
        <v>178</v>
      </c>
      <c r="G111" s="162"/>
      <c r="H111" s="161">
        <f t="shared" ref="H111:GF111" si="48">H112-G112+G118</f>
        <v>0</v>
      </c>
      <c r="I111" s="161">
        <f t="shared" si="48"/>
        <v>0</v>
      </c>
      <c r="J111" s="161">
        <f t="shared" si="48"/>
        <v>0</v>
      </c>
      <c r="K111" s="161">
        <f t="shared" si="48"/>
        <v>0</v>
      </c>
      <c r="L111" s="161">
        <f t="shared" si="48"/>
        <v>0</v>
      </c>
      <c r="M111" s="161">
        <f t="shared" si="48"/>
        <v>0</v>
      </c>
      <c r="N111" s="161">
        <f t="shared" si="48"/>
        <v>0</v>
      </c>
      <c r="O111" s="161">
        <f t="shared" si="48"/>
        <v>0</v>
      </c>
      <c r="P111" s="161">
        <f t="shared" si="48"/>
        <v>0</v>
      </c>
      <c r="Q111" s="161">
        <f t="shared" si="48"/>
        <v>0</v>
      </c>
      <c r="R111" s="161">
        <f t="shared" si="48"/>
        <v>0</v>
      </c>
      <c r="S111" s="161">
        <f t="shared" si="48"/>
        <v>0</v>
      </c>
      <c r="T111" s="161">
        <f t="shared" si="48"/>
        <v>0</v>
      </c>
      <c r="U111" s="161">
        <f t="shared" si="48"/>
        <v>0</v>
      </c>
      <c r="V111" s="161">
        <f t="shared" si="48"/>
        <v>0</v>
      </c>
      <c r="W111" s="161">
        <f t="shared" si="48"/>
        <v>0</v>
      </c>
      <c r="X111" s="161">
        <f t="shared" si="48"/>
        <v>0</v>
      </c>
      <c r="Y111" s="161">
        <f t="shared" si="48"/>
        <v>0</v>
      </c>
      <c r="Z111" s="161">
        <f t="shared" si="48"/>
        <v>0</v>
      </c>
      <c r="AA111" s="161">
        <f t="shared" si="48"/>
        <v>0</v>
      </c>
      <c r="AB111" s="161">
        <f t="shared" si="48"/>
        <v>0</v>
      </c>
      <c r="AC111" s="161">
        <f t="shared" si="48"/>
        <v>0</v>
      </c>
      <c r="AD111" s="161">
        <f t="shared" si="48"/>
        <v>0</v>
      </c>
      <c r="AE111" s="161">
        <f t="shared" si="48"/>
        <v>0</v>
      </c>
      <c r="AF111" s="161">
        <f t="shared" si="48"/>
        <v>0</v>
      </c>
      <c r="AG111" s="161">
        <f t="shared" si="48"/>
        <v>0</v>
      </c>
      <c r="AH111" s="161">
        <f t="shared" si="48"/>
        <v>0</v>
      </c>
      <c r="AI111" s="161">
        <f t="shared" si="48"/>
        <v>0</v>
      </c>
      <c r="AJ111" s="161">
        <f t="shared" si="48"/>
        <v>0</v>
      </c>
      <c r="AK111" s="161">
        <f t="shared" si="48"/>
        <v>0</v>
      </c>
      <c r="AL111" s="161">
        <f t="shared" si="48"/>
        <v>0</v>
      </c>
      <c r="AM111" s="161">
        <f t="shared" si="48"/>
        <v>0</v>
      </c>
      <c r="AN111" s="161">
        <f t="shared" si="48"/>
        <v>0</v>
      </c>
      <c r="AO111" s="161">
        <f t="shared" si="48"/>
        <v>0</v>
      </c>
      <c r="AP111" s="161">
        <f t="shared" si="48"/>
        <v>0</v>
      </c>
      <c r="AQ111" s="161">
        <f t="shared" si="48"/>
        <v>0</v>
      </c>
      <c r="AR111" s="161">
        <f t="shared" si="48"/>
        <v>0</v>
      </c>
      <c r="AS111" s="161">
        <f t="shared" si="48"/>
        <v>0</v>
      </c>
      <c r="AT111" s="161">
        <f t="shared" si="48"/>
        <v>0</v>
      </c>
      <c r="AU111" s="161">
        <f t="shared" si="48"/>
        <v>0</v>
      </c>
      <c r="AV111" s="161">
        <f t="shared" si="48"/>
        <v>0</v>
      </c>
      <c r="AW111" s="161">
        <f t="shared" si="48"/>
        <v>0</v>
      </c>
      <c r="AX111" s="161">
        <f t="shared" si="48"/>
        <v>0</v>
      </c>
      <c r="AY111" s="161">
        <f t="shared" si="48"/>
        <v>0</v>
      </c>
      <c r="AZ111" s="161">
        <f t="shared" si="48"/>
        <v>0</v>
      </c>
      <c r="BA111" s="161">
        <f t="shared" si="48"/>
        <v>0</v>
      </c>
      <c r="BB111" s="161">
        <f t="shared" si="48"/>
        <v>0</v>
      </c>
      <c r="BC111" s="161">
        <f t="shared" si="48"/>
        <v>0</v>
      </c>
      <c r="BD111" s="161">
        <f t="shared" si="48"/>
        <v>0</v>
      </c>
      <c r="BE111" s="161">
        <f t="shared" si="48"/>
        <v>0</v>
      </c>
      <c r="BF111" s="161">
        <f t="shared" si="48"/>
        <v>0</v>
      </c>
      <c r="BG111" s="161">
        <f t="shared" si="48"/>
        <v>0</v>
      </c>
      <c r="BH111" s="161">
        <f t="shared" si="48"/>
        <v>0</v>
      </c>
      <c r="BI111" s="161">
        <f t="shared" si="48"/>
        <v>0</v>
      </c>
      <c r="BJ111" s="161">
        <f t="shared" si="48"/>
        <v>0</v>
      </c>
      <c r="BK111" s="161">
        <f t="shared" si="48"/>
        <v>0</v>
      </c>
      <c r="BL111" s="161">
        <f t="shared" si="48"/>
        <v>0</v>
      </c>
      <c r="BM111" s="161">
        <f t="shared" si="48"/>
        <v>0</v>
      </c>
      <c r="BN111" s="161">
        <f t="shared" si="48"/>
        <v>0</v>
      </c>
      <c r="BO111" s="161">
        <f t="shared" si="48"/>
        <v>0</v>
      </c>
      <c r="BP111" s="161">
        <f t="shared" si="48"/>
        <v>0</v>
      </c>
      <c r="BQ111" s="161">
        <f t="shared" si="48"/>
        <v>0</v>
      </c>
      <c r="BR111" s="161">
        <f t="shared" si="48"/>
        <v>0</v>
      </c>
      <c r="BS111" s="161">
        <f t="shared" si="48"/>
        <v>0</v>
      </c>
      <c r="BT111" s="161">
        <f t="shared" si="48"/>
        <v>0</v>
      </c>
      <c r="BU111" s="161">
        <f t="shared" si="48"/>
        <v>0</v>
      </c>
      <c r="BV111" s="161">
        <f t="shared" si="48"/>
        <v>0</v>
      </c>
      <c r="BW111" s="161">
        <f t="shared" si="48"/>
        <v>0</v>
      </c>
      <c r="BX111" s="161">
        <f t="shared" si="48"/>
        <v>0</v>
      </c>
      <c r="BY111" s="161">
        <f t="shared" si="48"/>
        <v>0</v>
      </c>
      <c r="BZ111" s="161">
        <f t="shared" si="48"/>
        <v>0</v>
      </c>
      <c r="CA111" s="161">
        <f t="shared" si="48"/>
        <v>0</v>
      </c>
      <c r="CB111" s="161">
        <f t="shared" si="48"/>
        <v>0</v>
      </c>
      <c r="CC111" s="161">
        <f t="shared" si="48"/>
        <v>0</v>
      </c>
      <c r="CD111" s="161">
        <f t="shared" si="48"/>
        <v>0</v>
      </c>
      <c r="CE111" s="161">
        <f t="shared" si="48"/>
        <v>0</v>
      </c>
      <c r="CF111" s="161">
        <f t="shared" si="48"/>
        <v>0</v>
      </c>
      <c r="CG111" s="161">
        <f t="shared" si="48"/>
        <v>0</v>
      </c>
      <c r="CH111" s="161">
        <f t="shared" si="48"/>
        <v>0</v>
      </c>
      <c r="CI111" s="161">
        <f t="shared" si="48"/>
        <v>0</v>
      </c>
      <c r="CJ111" s="161">
        <f t="shared" si="48"/>
        <v>0</v>
      </c>
      <c r="CK111" s="161">
        <f t="shared" si="48"/>
        <v>0</v>
      </c>
      <c r="CL111" s="161">
        <f t="shared" si="48"/>
        <v>0</v>
      </c>
      <c r="CM111" s="161">
        <f t="shared" si="48"/>
        <v>0</v>
      </c>
      <c r="CN111" s="161">
        <f t="shared" si="48"/>
        <v>0</v>
      </c>
      <c r="CO111" s="161">
        <f t="shared" si="48"/>
        <v>0</v>
      </c>
      <c r="CP111" s="161">
        <f t="shared" si="48"/>
        <v>0</v>
      </c>
      <c r="CQ111" s="161">
        <f t="shared" si="48"/>
        <v>0</v>
      </c>
      <c r="CR111" s="161">
        <f t="shared" si="48"/>
        <v>0</v>
      </c>
      <c r="CS111" s="161">
        <f t="shared" si="48"/>
        <v>0</v>
      </c>
      <c r="CT111" s="161">
        <f t="shared" si="48"/>
        <v>0</v>
      </c>
      <c r="CU111" s="161">
        <f t="shared" si="48"/>
        <v>0</v>
      </c>
      <c r="CV111" s="161">
        <f t="shared" si="48"/>
        <v>0</v>
      </c>
      <c r="CW111" s="161">
        <f t="shared" si="48"/>
        <v>0</v>
      </c>
      <c r="CX111" s="161">
        <f t="shared" si="48"/>
        <v>0</v>
      </c>
      <c r="CY111" s="161">
        <f t="shared" si="48"/>
        <v>0</v>
      </c>
      <c r="CZ111" s="161">
        <f t="shared" si="48"/>
        <v>0</v>
      </c>
      <c r="DA111" s="161">
        <f t="shared" si="48"/>
        <v>0</v>
      </c>
      <c r="DB111" s="161">
        <f t="shared" si="48"/>
        <v>0</v>
      </c>
      <c r="DC111" s="161">
        <f t="shared" si="48"/>
        <v>0</v>
      </c>
      <c r="DD111" s="161">
        <f t="shared" si="48"/>
        <v>0</v>
      </c>
      <c r="DE111" s="161">
        <f t="shared" si="48"/>
        <v>0</v>
      </c>
      <c r="DF111" s="161">
        <f t="shared" si="48"/>
        <v>0</v>
      </c>
      <c r="DG111" s="161">
        <f t="shared" si="48"/>
        <v>0</v>
      </c>
      <c r="DH111" s="161">
        <f t="shared" si="48"/>
        <v>0</v>
      </c>
      <c r="DI111" s="161">
        <f t="shared" si="48"/>
        <v>0</v>
      </c>
      <c r="DJ111" s="161">
        <f t="shared" si="48"/>
        <v>0</v>
      </c>
      <c r="DK111" s="161">
        <f t="shared" si="48"/>
        <v>0</v>
      </c>
      <c r="DL111" s="161">
        <f t="shared" si="48"/>
        <v>0</v>
      </c>
      <c r="DM111" s="161">
        <f t="shared" si="48"/>
        <v>0</v>
      </c>
      <c r="DN111" s="161">
        <f t="shared" si="48"/>
        <v>0</v>
      </c>
      <c r="DO111" s="161">
        <f t="shared" si="48"/>
        <v>0</v>
      </c>
      <c r="DP111" s="161">
        <f t="shared" si="48"/>
        <v>0</v>
      </c>
      <c r="DQ111" s="161">
        <f t="shared" si="48"/>
        <v>0</v>
      </c>
      <c r="DR111" s="161">
        <f t="shared" si="48"/>
        <v>0</v>
      </c>
      <c r="DS111" s="161">
        <f t="shared" si="48"/>
        <v>0</v>
      </c>
      <c r="DT111" s="161">
        <f t="shared" si="48"/>
        <v>0</v>
      </c>
      <c r="DU111" s="161">
        <f t="shared" si="48"/>
        <v>0</v>
      </c>
      <c r="DV111" s="161">
        <f t="shared" si="48"/>
        <v>0</v>
      </c>
      <c r="DW111" s="161">
        <f t="shared" si="48"/>
        <v>0</v>
      </c>
      <c r="DX111" s="161">
        <f t="shared" si="48"/>
        <v>0</v>
      </c>
      <c r="DY111" s="161">
        <f t="shared" si="48"/>
        <v>0</v>
      </c>
      <c r="DZ111" s="161">
        <f t="shared" si="48"/>
        <v>0</v>
      </c>
      <c r="EA111" s="161">
        <f t="shared" si="48"/>
        <v>0</v>
      </c>
      <c r="EB111" s="161">
        <f t="shared" si="48"/>
        <v>0</v>
      </c>
      <c r="EC111" s="161">
        <f t="shared" si="48"/>
        <v>0</v>
      </c>
      <c r="ED111" s="161">
        <f t="shared" si="48"/>
        <v>0</v>
      </c>
      <c r="EE111" s="161">
        <f t="shared" si="48"/>
        <v>0</v>
      </c>
      <c r="EF111" s="161">
        <f t="shared" si="48"/>
        <v>0</v>
      </c>
      <c r="EG111" s="161">
        <f t="shared" si="48"/>
        <v>0</v>
      </c>
      <c r="EH111" s="161">
        <f t="shared" si="48"/>
        <v>0</v>
      </c>
      <c r="EI111" s="161">
        <f t="shared" si="48"/>
        <v>0</v>
      </c>
      <c r="EJ111" s="161">
        <f t="shared" si="48"/>
        <v>0</v>
      </c>
      <c r="EK111" s="161">
        <f t="shared" si="48"/>
        <v>0</v>
      </c>
      <c r="EL111" s="161">
        <f t="shared" si="48"/>
        <v>0</v>
      </c>
      <c r="EM111" s="161">
        <f t="shared" si="48"/>
        <v>0</v>
      </c>
      <c r="EN111" s="161">
        <f t="shared" si="48"/>
        <v>0</v>
      </c>
      <c r="EO111" s="161">
        <f t="shared" si="48"/>
        <v>0</v>
      </c>
      <c r="EP111" s="161">
        <f t="shared" si="48"/>
        <v>0</v>
      </c>
      <c r="EQ111" s="161">
        <f t="shared" si="48"/>
        <v>0</v>
      </c>
      <c r="ER111" s="161">
        <f t="shared" si="48"/>
        <v>0</v>
      </c>
      <c r="ES111" s="161">
        <f t="shared" si="48"/>
        <v>0</v>
      </c>
      <c r="ET111" s="161">
        <f t="shared" si="48"/>
        <v>0</v>
      </c>
      <c r="EU111" s="161">
        <f t="shared" si="48"/>
        <v>0</v>
      </c>
      <c r="EV111" s="161">
        <f t="shared" si="48"/>
        <v>0</v>
      </c>
      <c r="EW111" s="161">
        <f t="shared" si="48"/>
        <v>0</v>
      </c>
      <c r="EX111" s="161">
        <f t="shared" si="48"/>
        <v>0</v>
      </c>
      <c r="EY111" s="161">
        <f t="shared" si="48"/>
        <v>0</v>
      </c>
      <c r="EZ111" s="161">
        <f t="shared" si="48"/>
        <v>0</v>
      </c>
      <c r="FA111" s="161">
        <f t="shared" si="48"/>
        <v>0</v>
      </c>
      <c r="FB111" s="161">
        <f t="shared" si="48"/>
        <v>0</v>
      </c>
      <c r="FC111" s="161">
        <f t="shared" si="48"/>
        <v>0</v>
      </c>
      <c r="FD111" s="161">
        <f t="shared" si="48"/>
        <v>0</v>
      </c>
      <c r="FE111" s="161">
        <f t="shared" si="48"/>
        <v>0</v>
      </c>
      <c r="FF111" s="161">
        <f t="shared" si="48"/>
        <v>0</v>
      </c>
      <c r="FG111" s="161">
        <f t="shared" si="48"/>
        <v>0</v>
      </c>
      <c r="FH111" s="161">
        <f t="shared" si="48"/>
        <v>0</v>
      </c>
      <c r="FI111" s="161">
        <f t="shared" si="48"/>
        <v>0</v>
      </c>
      <c r="FJ111" s="161">
        <f t="shared" si="48"/>
        <v>0</v>
      </c>
      <c r="FK111" s="161">
        <f t="shared" si="48"/>
        <v>0</v>
      </c>
      <c r="FL111" s="161">
        <f t="shared" si="48"/>
        <v>0</v>
      </c>
      <c r="FM111" s="161">
        <f t="shared" si="48"/>
        <v>0</v>
      </c>
      <c r="FN111" s="161">
        <f t="shared" si="48"/>
        <v>0</v>
      </c>
      <c r="FO111" s="161">
        <f t="shared" si="48"/>
        <v>0</v>
      </c>
      <c r="FP111" s="161">
        <f t="shared" si="48"/>
        <v>0</v>
      </c>
      <c r="FQ111" s="161">
        <f t="shared" si="48"/>
        <v>0</v>
      </c>
      <c r="FR111" s="161">
        <f t="shared" si="48"/>
        <v>0</v>
      </c>
      <c r="FS111" s="161">
        <f t="shared" si="48"/>
        <v>0</v>
      </c>
      <c r="FT111" s="161">
        <f t="shared" si="48"/>
        <v>0</v>
      </c>
      <c r="FU111" s="161">
        <f t="shared" si="48"/>
        <v>0</v>
      </c>
      <c r="FV111" s="161">
        <f t="shared" si="48"/>
        <v>0</v>
      </c>
      <c r="FW111" s="161">
        <f t="shared" si="48"/>
        <v>0</v>
      </c>
      <c r="FX111" s="161">
        <f t="shared" si="48"/>
        <v>0</v>
      </c>
      <c r="FY111" s="161">
        <f t="shared" si="48"/>
        <v>0</v>
      </c>
      <c r="FZ111" s="161">
        <f t="shared" si="48"/>
        <v>0</v>
      </c>
      <c r="GA111" s="161">
        <f t="shared" si="48"/>
        <v>0</v>
      </c>
      <c r="GB111" s="161">
        <f t="shared" si="48"/>
        <v>0</v>
      </c>
      <c r="GC111" s="161">
        <f t="shared" si="48"/>
        <v>0</v>
      </c>
      <c r="GD111" s="161">
        <f t="shared" si="48"/>
        <v>0</v>
      </c>
      <c r="GE111" s="161">
        <f t="shared" si="48"/>
        <v>0</v>
      </c>
      <c r="GF111" s="161">
        <f t="shared" si="48"/>
        <v>0</v>
      </c>
    </row>
    <row r="112">
      <c r="A112" s="202"/>
      <c r="B112" s="202"/>
      <c r="C112" s="203">
        <v>5.0</v>
      </c>
      <c r="D112" s="20" t="s">
        <v>181</v>
      </c>
      <c r="E112" s="50" t="s">
        <v>176</v>
      </c>
      <c r="G112" s="155">
        <f t="shared" ref="G112:GF112" si="49">SUM(G113:G115)</f>
        <v>0</v>
      </c>
      <c r="H112" s="155">
        <f t="shared" si="49"/>
        <v>0</v>
      </c>
      <c r="I112" s="155">
        <f t="shared" si="49"/>
        <v>0</v>
      </c>
      <c r="J112" s="155">
        <f t="shared" si="49"/>
        <v>0</v>
      </c>
      <c r="K112" s="155">
        <f t="shared" si="49"/>
        <v>0</v>
      </c>
      <c r="L112" s="155">
        <f t="shared" si="49"/>
        <v>0</v>
      </c>
      <c r="M112" s="155">
        <f t="shared" si="49"/>
        <v>0</v>
      </c>
      <c r="N112" s="155">
        <f t="shared" si="49"/>
        <v>0</v>
      </c>
      <c r="O112" s="155">
        <f t="shared" si="49"/>
        <v>0</v>
      </c>
      <c r="P112" s="155">
        <f t="shared" si="49"/>
        <v>0</v>
      </c>
      <c r="Q112" s="155">
        <f t="shared" si="49"/>
        <v>0</v>
      </c>
      <c r="R112" s="155">
        <f t="shared" si="49"/>
        <v>0</v>
      </c>
      <c r="S112" s="155">
        <f t="shared" si="49"/>
        <v>0</v>
      </c>
      <c r="T112" s="155">
        <f t="shared" si="49"/>
        <v>0</v>
      </c>
      <c r="U112" s="155">
        <f t="shared" si="49"/>
        <v>0</v>
      </c>
      <c r="V112" s="155">
        <f t="shared" si="49"/>
        <v>0</v>
      </c>
      <c r="W112" s="155">
        <f t="shared" si="49"/>
        <v>0</v>
      </c>
      <c r="X112" s="155">
        <f t="shared" si="49"/>
        <v>0</v>
      </c>
      <c r="Y112" s="155">
        <f t="shared" si="49"/>
        <v>0</v>
      </c>
      <c r="Z112" s="155">
        <f t="shared" si="49"/>
        <v>0</v>
      </c>
      <c r="AA112" s="155">
        <f t="shared" si="49"/>
        <v>0</v>
      </c>
      <c r="AB112" s="155">
        <f t="shared" si="49"/>
        <v>0</v>
      </c>
      <c r="AC112" s="155">
        <f t="shared" si="49"/>
        <v>0</v>
      </c>
      <c r="AD112" s="155">
        <f t="shared" si="49"/>
        <v>0</v>
      </c>
      <c r="AE112" s="155">
        <f t="shared" si="49"/>
        <v>0</v>
      </c>
      <c r="AF112" s="155">
        <f t="shared" si="49"/>
        <v>0</v>
      </c>
      <c r="AG112" s="155">
        <f t="shared" si="49"/>
        <v>0</v>
      </c>
      <c r="AH112" s="155">
        <f t="shared" si="49"/>
        <v>0</v>
      </c>
      <c r="AI112" s="155">
        <f t="shared" si="49"/>
        <v>0</v>
      </c>
      <c r="AJ112" s="155">
        <f t="shared" si="49"/>
        <v>0</v>
      </c>
      <c r="AK112" s="155">
        <f t="shared" si="49"/>
        <v>0</v>
      </c>
      <c r="AL112" s="155">
        <f t="shared" si="49"/>
        <v>0</v>
      </c>
      <c r="AM112" s="155">
        <f t="shared" si="49"/>
        <v>0</v>
      </c>
      <c r="AN112" s="155">
        <f t="shared" si="49"/>
        <v>0</v>
      </c>
      <c r="AO112" s="155">
        <f t="shared" si="49"/>
        <v>0</v>
      </c>
      <c r="AP112" s="155">
        <f t="shared" si="49"/>
        <v>0</v>
      </c>
      <c r="AQ112" s="155">
        <f t="shared" si="49"/>
        <v>0</v>
      </c>
      <c r="AR112" s="155">
        <f t="shared" si="49"/>
        <v>0</v>
      </c>
      <c r="AS112" s="155">
        <f t="shared" si="49"/>
        <v>0</v>
      </c>
      <c r="AT112" s="155">
        <f t="shared" si="49"/>
        <v>0</v>
      </c>
      <c r="AU112" s="155">
        <f t="shared" si="49"/>
        <v>0</v>
      </c>
      <c r="AV112" s="155">
        <f t="shared" si="49"/>
        <v>0</v>
      </c>
      <c r="AW112" s="155">
        <f t="shared" si="49"/>
        <v>0</v>
      </c>
      <c r="AX112" s="155">
        <f t="shared" si="49"/>
        <v>0</v>
      </c>
      <c r="AY112" s="155">
        <f t="shared" si="49"/>
        <v>0</v>
      </c>
      <c r="AZ112" s="155">
        <f t="shared" si="49"/>
        <v>0</v>
      </c>
      <c r="BA112" s="155">
        <f t="shared" si="49"/>
        <v>0</v>
      </c>
      <c r="BB112" s="155">
        <f t="shared" si="49"/>
        <v>0</v>
      </c>
      <c r="BC112" s="155">
        <f t="shared" si="49"/>
        <v>0</v>
      </c>
      <c r="BD112" s="155">
        <f t="shared" si="49"/>
        <v>0</v>
      </c>
      <c r="BE112" s="155">
        <f t="shared" si="49"/>
        <v>0</v>
      </c>
      <c r="BF112" s="155">
        <f t="shared" si="49"/>
        <v>0</v>
      </c>
      <c r="BG112" s="155">
        <f t="shared" si="49"/>
        <v>0</v>
      </c>
      <c r="BH112" s="155">
        <f t="shared" si="49"/>
        <v>0</v>
      </c>
      <c r="BI112" s="155">
        <f t="shared" si="49"/>
        <v>0</v>
      </c>
      <c r="BJ112" s="155">
        <f t="shared" si="49"/>
        <v>0</v>
      </c>
      <c r="BK112" s="155">
        <f t="shared" si="49"/>
        <v>0</v>
      </c>
      <c r="BL112" s="155">
        <f t="shared" si="49"/>
        <v>0</v>
      </c>
      <c r="BM112" s="155">
        <f t="shared" si="49"/>
        <v>0</v>
      </c>
      <c r="BN112" s="155">
        <f t="shared" si="49"/>
        <v>0</v>
      </c>
      <c r="BO112" s="155">
        <f t="shared" si="49"/>
        <v>0</v>
      </c>
      <c r="BP112" s="155">
        <f t="shared" si="49"/>
        <v>0</v>
      </c>
      <c r="BQ112" s="155">
        <f t="shared" si="49"/>
        <v>0</v>
      </c>
      <c r="BR112" s="155">
        <f t="shared" si="49"/>
        <v>0</v>
      </c>
      <c r="BS112" s="155">
        <f t="shared" si="49"/>
        <v>0</v>
      </c>
      <c r="BT112" s="155">
        <f t="shared" si="49"/>
        <v>0</v>
      </c>
      <c r="BU112" s="155">
        <f t="shared" si="49"/>
        <v>0</v>
      </c>
      <c r="BV112" s="155">
        <f t="shared" si="49"/>
        <v>0</v>
      </c>
      <c r="BW112" s="155">
        <f t="shared" si="49"/>
        <v>0</v>
      </c>
      <c r="BX112" s="155">
        <f t="shared" si="49"/>
        <v>0</v>
      </c>
      <c r="BY112" s="155">
        <f t="shared" si="49"/>
        <v>0</v>
      </c>
      <c r="BZ112" s="155">
        <f t="shared" si="49"/>
        <v>0</v>
      </c>
      <c r="CA112" s="155">
        <f t="shared" si="49"/>
        <v>0</v>
      </c>
      <c r="CB112" s="155">
        <f t="shared" si="49"/>
        <v>0</v>
      </c>
      <c r="CC112" s="155">
        <f t="shared" si="49"/>
        <v>0</v>
      </c>
      <c r="CD112" s="155">
        <f t="shared" si="49"/>
        <v>0</v>
      </c>
      <c r="CE112" s="155">
        <f t="shared" si="49"/>
        <v>0</v>
      </c>
      <c r="CF112" s="155">
        <f t="shared" si="49"/>
        <v>0</v>
      </c>
      <c r="CG112" s="155">
        <f t="shared" si="49"/>
        <v>0</v>
      </c>
      <c r="CH112" s="155">
        <f t="shared" si="49"/>
        <v>0</v>
      </c>
      <c r="CI112" s="155">
        <f t="shared" si="49"/>
        <v>0</v>
      </c>
      <c r="CJ112" s="155">
        <f t="shared" si="49"/>
        <v>0</v>
      </c>
      <c r="CK112" s="155">
        <f t="shared" si="49"/>
        <v>0</v>
      </c>
      <c r="CL112" s="155">
        <f t="shared" si="49"/>
        <v>0</v>
      </c>
      <c r="CM112" s="155">
        <f t="shared" si="49"/>
        <v>0</v>
      </c>
      <c r="CN112" s="155">
        <f t="shared" si="49"/>
        <v>0</v>
      </c>
      <c r="CO112" s="155">
        <f t="shared" si="49"/>
        <v>0</v>
      </c>
      <c r="CP112" s="155">
        <f t="shared" si="49"/>
        <v>0</v>
      </c>
      <c r="CQ112" s="155">
        <f t="shared" si="49"/>
        <v>0</v>
      </c>
      <c r="CR112" s="155">
        <f t="shared" si="49"/>
        <v>0</v>
      </c>
      <c r="CS112" s="155">
        <f t="shared" si="49"/>
        <v>0</v>
      </c>
      <c r="CT112" s="155">
        <f t="shared" si="49"/>
        <v>0</v>
      </c>
      <c r="CU112" s="155">
        <f t="shared" si="49"/>
        <v>0</v>
      </c>
      <c r="CV112" s="155">
        <f t="shared" si="49"/>
        <v>0</v>
      </c>
      <c r="CW112" s="155">
        <f t="shared" si="49"/>
        <v>0</v>
      </c>
      <c r="CX112" s="155">
        <f t="shared" si="49"/>
        <v>0</v>
      </c>
      <c r="CY112" s="155">
        <f t="shared" si="49"/>
        <v>0</v>
      </c>
      <c r="CZ112" s="155">
        <f t="shared" si="49"/>
        <v>0</v>
      </c>
      <c r="DA112" s="155">
        <f t="shared" si="49"/>
        <v>0</v>
      </c>
      <c r="DB112" s="155">
        <f t="shared" si="49"/>
        <v>0</v>
      </c>
      <c r="DC112" s="155">
        <f t="shared" si="49"/>
        <v>0</v>
      </c>
      <c r="DD112" s="155">
        <f t="shared" si="49"/>
        <v>0</v>
      </c>
      <c r="DE112" s="155">
        <f t="shared" si="49"/>
        <v>0</v>
      </c>
      <c r="DF112" s="155">
        <f t="shared" si="49"/>
        <v>0</v>
      </c>
      <c r="DG112" s="155">
        <f t="shared" si="49"/>
        <v>0</v>
      </c>
      <c r="DH112" s="155">
        <f t="shared" si="49"/>
        <v>0</v>
      </c>
      <c r="DI112" s="155">
        <f t="shared" si="49"/>
        <v>0</v>
      </c>
      <c r="DJ112" s="155">
        <f t="shared" si="49"/>
        <v>0</v>
      </c>
      <c r="DK112" s="155">
        <f t="shared" si="49"/>
        <v>0</v>
      </c>
      <c r="DL112" s="155">
        <f t="shared" si="49"/>
        <v>0</v>
      </c>
      <c r="DM112" s="155">
        <f t="shared" si="49"/>
        <v>0</v>
      </c>
      <c r="DN112" s="155">
        <f t="shared" si="49"/>
        <v>0</v>
      </c>
      <c r="DO112" s="155">
        <f t="shared" si="49"/>
        <v>0</v>
      </c>
      <c r="DP112" s="155">
        <f t="shared" si="49"/>
        <v>0</v>
      </c>
      <c r="DQ112" s="155">
        <f t="shared" si="49"/>
        <v>0</v>
      </c>
      <c r="DR112" s="155">
        <f t="shared" si="49"/>
        <v>0</v>
      </c>
      <c r="DS112" s="155">
        <f t="shared" si="49"/>
        <v>0</v>
      </c>
      <c r="DT112" s="155">
        <f t="shared" si="49"/>
        <v>0</v>
      </c>
      <c r="DU112" s="155">
        <f t="shared" si="49"/>
        <v>0</v>
      </c>
      <c r="DV112" s="155">
        <f t="shared" si="49"/>
        <v>0</v>
      </c>
      <c r="DW112" s="155">
        <f t="shared" si="49"/>
        <v>0</v>
      </c>
      <c r="DX112" s="155">
        <f t="shared" si="49"/>
        <v>0</v>
      </c>
      <c r="DY112" s="155">
        <f t="shared" si="49"/>
        <v>0</v>
      </c>
      <c r="DZ112" s="155">
        <f t="shared" si="49"/>
        <v>0</v>
      </c>
      <c r="EA112" s="155">
        <f t="shared" si="49"/>
        <v>0</v>
      </c>
      <c r="EB112" s="155">
        <f t="shared" si="49"/>
        <v>0</v>
      </c>
      <c r="EC112" s="155">
        <f t="shared" si="49"/>
        <v>0</v>
      </c>
      <c r="ED112" s="155">
        <f t="shared" si="49"/>
        <v>0</v>
      </c>
      <c r="EE112" s="155">
        <f t="shared" si="49"/>
        <v>0</v>
      </c>
      <c r="EF112" s="155">
        <f t="shared" si="49"/>
        <v>0</v>
      </c>
      <c r="EG112" s="155">
        <f t="shared" si="49"/>
        <v>0</v>
      </c>
      <c r="EH112" s="155">
        <f t="shared" si="49"/>
        <v>0</v>
      </c>
      <c r="EI112" s="155">
        <f t="shared" si="49"/>
        <v>0</v>
      </c>
      <c r="EJ112" s="155">
        <f t="shared" si="49"/>
        <v>0</v>
      </c>
      <c r="EK112" s="155">
        <f t="shared" si="49"/>
        <v>0</v>
      </c>
      <c r="EL112" s="155">
        <f t="shared" si="49"/>
        <v>0</v>
      </c>
      <c r="EM112" s="155">
        <f t="shared" si="49"/>
        <v>0</v>
      </c>
      <c r="EN112" s="155">
        <f t="shared" si="49"/>
        <v>0</v>
      </c>
      <c r="EO112" s="155">
        <f t="shared" si="49"/>
        <v>0</v>
      </c>
      <c r="EP112" s="155">
        <f t="shared" si="49"/>
        <v>0</v>
      </c>
      <c r="EQ112" s="155">
        <f t="shared" si="49"/>
        <v>0</v>
      </c>
      <c r="ER112" s="155">
        <f t="shared" si="49"/>
        <v>0</v>
      </c>
      <c r="ES112" s="155">
        <f t="shared" si="49"/>
        <v>0</v>
      </c>
      <c r="ET112" s="155">
        <f t="shared" si="49"/>
        <v>0</v>
      </c>
      <c r="EU112" s="155">
        <f t="shared" si="49"/>
        <v>0</v>
      </c>
      <c r="EV112" s="155">
        <f t="shared" si="49"/>
        <v>0</v>
      </c>
      <c r="EW112" s="155">
        <f t="shared" si="49"/>
        <v>0</v>
      </c>
      <c r="EX112" s="155">
        <f t="shared" si="49"/>
        <v>0</v>
      </c>
      <c r="EY112" s="155">
        <f t="shared" si="49"/>
        <v>0</v>
      </c>
      <c r="EZ112" s="155">
        <f t="shared" si="49"/>
        <v>0</v>
      </c>
      <c r="FA112" s="155">
        <f t="shared" si="49"/>
        <v>0</v>
      </c>
      <c r="FB112" s="155">
        <f t="shared" si="49"/>
        <v>0</v>
      </c>
      <c r="FC112" s="155">
        <f t="shared" si="49"/>
        <v>0</v>
      </c>
      <c r="FD112" s="155">
        <f t="shared" si="49"/>
        <v>0</v>
      </c>
      <c r="FE112" s="155">
        <f t="shared" si="49"/>
        <v>0</v>
      </c>
      <c r="FF112" s="155">
        <f t="shared" si="49"/>
        <v>0</v>
      </c>
      <c r="FG112" s="155">
        <f t="shared" si="49"/>
        <v>0</v>
      </c>
      <c r="FH112" s="155">
        <f t="shared" si="49"/>
        <v>0</v>
      </c>
      <c r="FI112" s="155">
        <f t="shared" si="49"/>
        <v>0</v>
      </c>
      <c r="FJ112" s="155">
        <f t="shared" si="49"/>
        <v>0</v>
      </c>
      <c r="FK112" s="155">
        <f t="shared" si="49"/>
        <v>0</v>
      </c>
      <c r="FL112" s="155">
        <f t="shared" si="49"/>
        <v>0</v>
      </c>
      <c r="FM112" s="155">
        <f t="shared" si="49"/>
        <v>0</v>
      </c>
      <c r="FN112" s="155">
        <f t="shared" si="49"/>
        <v>0</v>
      </c>
      <c r="FO112" s="155">
        <f t="shared" si="49"/>
        <v>0</v>
      </c>
      <c r="FP112" s="155">
        <f t="shared" si="49"/>
        <v>0</v>
      </c>
      <c r="FQ112" s="155">
        <f t="shared" si="49"/>
        <v>0</v>
      </c>
      <c r="FR112" s="155">
        <f t="shared" si="49"/>
        <v>0</v>
      </c>
      <c r="FS112" s="155">
        <f t="shared" si="49"/>
        <v>0</v>
      </c>
      <c r="FT112" s="155">
        <f t="shared" si="49"/>
        <v>0</v>
      </c>
      <c r="FU112" s="155">
        <f t="shared" si="49"/>
        <v>0</v>
      </c>
      <c r="FV112" s="155">
        <f t="shared" si="49"/>
        <v>0</v>
      </c>
      <c r="FW112" s="155">
        <f t="shared" si="49"/>
        <v>0</v>
      </c>
      <c r="FX112" s="155">
        <f t="shared" si="49"/>
        <v>0</v>
      </c>
      <c r="FY112" s="155">
        <f t="shared" si="49"/>
        <v>0</v>
      </c>
      <c r="FZ112" s="155">
        <f t="shared" si="49"/>
        <v>0</v>
      </c>
      <c r="GA112" s="155">
        <f t="shared" si="49"/>
        <v>0</v>
      </c>
      <c r="GB112" s="155">
        <f t="shared" si="49"/>
        <v>0</v>
      </c>
      <c r="GC112" s="155">
        <f t="shared" si="49"/>
        <v>0</v>
      </c>
      <c r="GD112" s="155">
        <f t="shared" si="49"/>
        <v>0</v>
      </c>
      <c r="GE112" s="155">
        <f t="shared" si="49"/>
        <v>0</v>
      </c>
      <c r="GF112" s="155">
        <f t="shared" si="49"/>
        <v>0</v>
      </c>
    </row>
    <row r="113">
      <c r="A113" s="202"/>
      <c r="B113" s="202"/>
      <c r="C113" s="203">
        <v>5.0</v>
      </c>
      <c r="D113" s="20" t="s">
        <v>182</v>
      </c>
      <c r="E113" s="50" t="s">
        <v>176</v>
      </c>
      <c r="G113" s="192">
        <v>0.0</v>
      </c>
      <c r="H113" s="193">
        <v>0.0</v>
      </c>
      <c r="I113" s="193">
        <v>0.0</v>
      </c>
      <c r="J113" s="193">
        <v>0.0</v>
      </c>
      <c r="K113" s="193">
        <v>0.0</v>
      </c>
      <c r="L113" s="193">
        <v>0.0</v>
      </c>
      <c r="M113" s="193">
        <v>0.0</v>
      </c>
      <c r="N113" s="193">
        <v>0.0</v>
      </c>
      <c r="O113" s="193">
        <v>0.0</v>
      </c>
      <c r="P113" s="193">
        <v>0.0</v>
      </c>
      <c r="Q113" s="193">
        <v>0.0</v>
      </c>
      <c r="R113" s="193">
        <v>0.0</v>
      </c>
      <c r="S113" s="193">
        <v>0.0</v>
      </c>
      <c r="T113" s="193">
        <v>0.0</v>
      </c>
      <c r="U113" s="193">
        <v>0.0</v>
      </c>
      <c r="V113" s="193">
        <v>0.0</v>
      </c>
      <c r="W113" s="193">
        <v>0.0</v>
      </c>
      <c r="X113" s="193">
        <v>0.0</v>
      </c>
      <c r="Y113" s="193">
        <v>0.0</v>
      </c>
      <c r="Z113" s="193">
        <v>0.0</v>
      </c>
      <c r="AA113" s="193">
        <v>0.0</v>
      </c>
      <c r="AB113" s="193">
        <v>0.0</v>
      </c>
      <c r="AC113" s="193">
        <v>0.0</v>
      </c>
      <c r="AD113" s="193">
        <v>0.0</v>
      </c>
      <c r="AE113" s="193">
        <v>0.0</v>
      </c>
      <c r="AF113" s="193">
        <v>0.0</v>
      </c>
      <c r="AG113" s="193">
        <v>0.0</v>
      </c>
      <c r="AH113" s="193">
        <v>0.0</v>
      </c>
      <c r="AI113" s="193">
        <v>0.0</v>
      </c>
      <c r="AJ113" s="193">
        <v>0.0</v>
      </c>
      <c r="AK113" s="193">
        <v>0.0</v>
      </c>
      <c r="AL113" s="193">
        <v>0.0</v>
      </c>
      <c r="AM113" s="193">
        <v>0.0</v>
      </c>
      <c r="AN113" s="193">
        <v>0.0</v>
      </c>
      <c r="AO113" s="193">
        <v>0.0</v>
      </c>
      <c r="AP113" s="193">
        <v>0.0</v>
      </c>
      <c r="AQ113" s="193">
        <v>0.0</v>
      </c>
      <c r="AR113" s="193">
        <v>0.0</v>
      </c>
      <c r="AS113" s="193">
        <v>0.0</v>
      </c>
      <c r="AT113" s="193">
        <v>0.0</v>
      </c>
      <c r="AU113" s="193">
        <v>0.0</v>
      </c>
      <c r="AV113" s="193">
        <v>0.0</v>
      </c>
      <c r="AW113" s="193">
        <v>0.0</v>
      </c>
      <c r="AX113" s="193">
        <v>0.0</v>
      </c>
      <c r="AY113" s="193">
        <v>0.0</v>
      </c>
      <c r="AZ113" s="193">
        <v>0.0</v>
      </c>
      <c r="BA113" s="193">
        <v>0.0</v>
      </c>
      <c r="BB113" s="193">
        <v>0.0</v>
      </c>
      <c r="BC113" s="193">
        <v>0.0</v>
      </c>
      <c r="BD113" s="193">
        <v>0.0</v>
      </c>
      <c r="BE113" s="193">
        <v>0.0</v>
      </c>
      <c r="BF113" s="193">
        <v>0.0</v>
      </c>
      <c r="BG113" s="193">
        <v>0.0</v>
      </c>
      <c r="BH113" s="193">
        <v>0.0</v>
      </c>
      <c r="BI113" s="193">
        <v>0.0</v>
      </c>
      <c r="BJ113" s="193">
        <v>0.0</v>
      </c>
      <c r="BK113" s="193">
        <v>0.0</v>
      </c>
      <c r="BL113" s="193">
        <v>0.0</v>
      </c>
      <c r="BM113" s="193">
        <v>0.0</v>
      </c>
      <c r="BN113" s="193">
        <v>0.0</v>
      </c>
      <c r="BO113" s="193">
        <v>0.0</v>
      </c>
      <c r="BP113" s="193">
        <v>0.0</v>
      </c>
      <c r="BQ113" s="193">
        <v>0.0</v>
      </c>
      <c r="BR113" s="193">
        <v>0.0</v>
      </c>
      <c r="BS113" s="193">
        <v>0.0</v>
      </c>
      <c r="BT113" s="193">
        <v>0.0</v>
      </c>
      <c r="BU113" s="193">
        <v>0.0</v>
      </c>
      <c r="BV113" s="193">
        <v>0.0</v>
      </c>
      <c r="BW113" s="193">
        <v>0.0</v>
      </c>
      <c r="BX113" s="193">
        <v>0.0</v>
      </c>
      <c r="BY113" s="193">
        <v>0.0</v>
      </c>
      <c r="BZ113" s="193">
        <v>0.0</v>
      </c>
      <c r="CA113" s="193">
        <v>0.0</v>
      </c>
      <c r="CB113" s="193">
        <v>0.0</v>
      </c>
      <c r="CC113" s="193">
        <v>0.0</v>
      </c>
      <c r="CD113" s="193">
        <v>0.0</v>
      </c>
      <c r="CE113" s="193">
        <v>0.0</v>
      </c>
      <c r="CF113" s="193">
        <v>0.0</v>
      </c>
      <c r="CG113" s="193">
        <v>0.0</v>
      </c>
      <c r="CH113" s="193">
        <v>0.0</v>
      </c>
      <c r="CI113" s="193">
        <v>0.0</v>
      </c>
      <c r="CJ113" s="193">
        <v>0.0</v>
      </c>
      <c r="CK113" s="193">
        <v>0.0</v>
      </c>
      <c r="CL113" s="193">
        <v>0.0</v>
      </c>
      <c r="CM113" s="193">
        <v>0.0</v>
      </c>
      <c r="CN113" s="193">
        <v>0.0</v>
      </c>
      <c r="CO113" s="193">
        <v>0.0</v>
      </c>
      <c r="CP113" s="193">
        <v>0.0</v>
      </c>
      <c r="CQ113" s="193">
        <v>0.0</v>
      </c>
      <c r="CR113" s="193">
        <v>0.0</v>
      </c>
      <c r="CS113" s="193">
        <v>0.0</v>
      </c>
      <c r="CT113" s="193">
        <v>0.0</v>
      </c>
      <c r="CU113" s="193">
        <v>0.0</v>
      </c>
      <c r="CV113" s="193">
        <v>0.0</v>
      </c>
      <c r="CW113" s="193">
        <v>0.0</v>
      </c>
      <c r="CX113" s="193">
        <v>0.0</v>
      </c>
      <c r="CY113" s="193">
        <v>0.0</v>
      </c>
      <c r="CZ113" s="193">
        <v>0.0</v>
      </c>
      <c r="DA113" s="193">
        <v>0.0</v>
      </c>
      <c r="DB113" s="193">
        <v>0.0</v>
      </c>
      <c r="DC113" s="193">
        <v>0.0</v>
      </c>
      <c r="DD113" s="193">
        <v>0.0</v>
      </c>
      <c r="DE113" s="193">
        <v>0.0</v>
      </c>
      <c r="DF113" s="193">
        <v>0.0</v>
      </c>
      <c r="DG113" s="193">
        <v>0.0</v>
      </c>
      <c r="DH113" s="193">
        <v>0.0</v>
      </c>
      <c r="DI113" s="193">
        <v>0.0</v>
      </c>
      <c r="DJ113" s="193">
        <v>0.0</v>
      </c>
      <c r="DK113" s="193">
        <v>0.0</v>
      </c>
      <c r="DL113" s="193">
        <v>0.0</v>
      </c>
      <c r="DM113" s="193">
        <v>0.0</v>
      </c>
      <c r="DN113" s="193">
        <v>0.0</v>
      </c>
      <c r="DO113" s="193">
        <v>0.0</v>
      </c>
      <c r="DP113" s="193">
        <v>0.0</v>
      </c>
      <c r="DQ113" s="193">
        <v>0.0</v>
      </c>
      <c r="DR113" s="193">
        <v>0.0</v>
      </c>
      <c r="DS113" s="193">
        <v>0.0</v>
      </c>
      <c r="DT113" s="193">
        <v>0.0</v>
      </c>
      <c r="DU113" s="193">
        <v>0.0</v>
      </c>
      <c r="DV113" s="193">
        <v>0.0</v>
      </c>
      <c r="DW113" s="193">
        <v>0.0</v>
      </c>
      <c r="DX113" s="193">
        <v>0.0</v>
      </c>
      <c r="DY113" s="193">
        <v>0.0</v>
      </c>
      <c r="DZ113" s="193">
        <v>0.0</v>
      </c>
      <c r="EA113" s="193">
        <v>0.0</v>
      </c>
      <c r="EB113" s="193">
        <v>0.0</v>
      </c>
      <c r="EC113" s="193">
        <v>0.0</v>
      </c>
      <c r="ED113" s="193">
        <v>0.0</v>
      </c>
      <c r="EE113" s="193">
        <v>0.0</v>
      </c>
      <c r="EF113" s="193">
        <v>0.0</v>
      </c>
      <c r="EG113" s="193">
        <v>0.0</v>
      </c>
      <c r="EH113" s="193">
        <v>0.0</v>
      </c>
      <c r="EI113" s="193">
        <v>0.0</v>
      </c>
      <c r="EJ113" s="193">
        <v>0.0</v>
      </c>
      <c r="EK113" s="193">
        <v>0.0</v>
      </c>
      <c r="EL113" s="193">
        <v>0.0</v>
      </c>
      <c r="EM113" s="193">
        <v>0.0</v>
      </c>
      <c r="EN113" s="193">
        <v>0.0</v>
      </c>
      <c r="EO113" s="193">
        <v>0.0</v>
      </c>
      <c r="EP113" s="193">
        <v>0.0</v>
      </c>
      <c r="EQ113" s="193">
        <v>0.0</v>
      </c>
      <c r="ER113" s="193">
        <v>0.0</v>
      </c>
      <c r="ES113" s="193">
        <v>0.0</v>
      </c>
      <c r="ET113" s="193">
        <v>0.0</v>
      </c>
      <c r="EU113" s="193">
        <v>0.0</v>
      </c>
      <c r="EV113" s="193">
        <v>0.0</v>
      </c>
      <c r="EW113" s="193">
        <v>0.0</v>
      </c>
      <c r="EX113" s="193">
        <v>0.0</v>
      </c>
      <c r="EY113" s="193">
        <v>0.0</v>
      </c>
      <c r="EZ113" s="193">
        <v>0.0</v>
      </c>
      <c r="FA113" s="193">
        <v>0.0</v>
      </c>
      <c r="FB113" s="193">
        <v>0.0</v>
      </c>
      <c r="FC113" s="193">
        <v>0.0</v>
      </c>
      <c r="FD113" s="193">
        <v>0.0</v>
      </c>
      <c r="FE113" s="193">
        <v>0.0</v>
      </c>
      <c r="FF113" s="193">
        <v>0.0</v>
      </c>
      <c r="FG113" s="193">
        <v>0.0</v>
      </c>
      <c r="FH113" s="193">
        <v>0.0</v>
      </c>
      <c r="FI113" s="193">
        <v>0.0</v>
      </c>
      <c r="FJ113" s="193">
        <v>0.0</v>
      </c>
      <c r="FK113" s="193">
        <v>0.0</v>
      </c>
      <c r="FL113" s="193">
        <v>0.0</v>
      </c>
      <c r="FM113" s="193">
        <v>0.0</v>
      </c>
      <c r="FN113" s="193">
        <v>0.0</v>
      </c>
      <c r="FO113" s="193">
        <v>0.0</v>
      </c>
      <c r="FP113" s="193">
        <v>0.0</v>
      </c>
      <c r="FQ113" s="193">
        <v>0.0</v>
      </c>
      <c r="FR113" s="193">
        <v>0.0</v>
      </c>
      <c r="FS113" s="193">
        <v>0.0</v>
      </c>
      <c r="FT113" s="193">
        <v>0.0</v>
      </c>
      <c r="FU113" s="193">
        <v>0.0</v>
      </c>
      <c r="FV113" s="193">
        <v>0.0</v>
      </c>
      <c r="FW113" s="193">
        <v>0.0</v>
      </c>
      <c r="FX113" s="193">
        <v>0.0</v>
      </c>
      <c r="FY113" s="193">
        <v>0.0</v>
      </c>
      <c r="FZ113" s="193">
        <v>0.0</v>
      </c>
      <c r="GA113" s="193">
        <v>0.0</v>
      </c>
      <c r="GB113" s="193">
        <v>0.0</v>
      </c>
      <c r="GC113" s="193">
        <v>0.0</v>
      </c>
      <c r="GD113" s="193">
        <v>0.0</v>
      </c>
      <c r="GE113" s="193">
        <v>0.0</v>
      </c>
      <c r="GF113" s="194">
        <v>0.0</v>
      </c>
    </row>
    <row r="114">
      <c r="A114" s="202"/>
      <c r="B114" s="202"/>
      <c r="C114" s="203">
        <v>5.0</v>
      </c>
      <c r="D114" s="20" t="s">
        <v>183</v>
      </c>
      <c r="E114" s="50" t="s">
        <v>176</v>
      </c>
      <c r="G114" s="195">
        <v>0.0</v>
      </c>
      <c r="H114" s="196">
        <v>0.0</v>
      </c>
      <c r="I114" s="196">
        <v>0.0</v>
      </c>
      <c r="J114" s="196">
        <v>0.0</v>
      </c>
      <c r="K114" s="196">
        <v>0.0</v>
      </c>
      <c r="L114" s="196">
        <v>0.0</v>
      </c>
      <c r="M114" s="196">
        <v>0.0</v>
      </c>
      <c r="N114" s="196">
        <v>0.0</v>
      </c>
      <c r="O114" s="196">
        <v>0.0</v>
      </c>
      <c r="P114" s="196">
        <v>0.0</v>
      </c>
      <c r="Q114" s="196">
        <v>0.0</v>
      </c>
      <c r="R114" s="196">
        <v>0.0</v>
      </c>
      <c r="S114" s="196">
        <v>0.0</v>
      </c>
      <c r="T114" s="196">
        <v>0.0</v>
      </c>
      <c r="U114" s="196">
        <v>0.0</v>
      </c>
      <c r="V114" s="196">
        <v>0.0</v>
      </c>
      <c r="W114" s="196">
        <v>0.0</v>
      </c>
      <c r="X114" s="196">
        <v>0.0</v>
      </c>
      <c r="Y114" s="196">
        <v>0.0</v>
      </c>
      <c r="Z114" s="196">
        <v>0.0</v>
      </c>
      <c r="AA114" s="196">
        <v>0.0</v>
      </c>
      <c r="AB114" s="196">
        <v>0.0</v>
      </c>
      <c r="AC114" s="196">
        <v>0.0</v>
      </c>
      <c r="AD114" s="196">
        <v>0.0</v>
      </c>
      <c r="AE114" s="196">
        <v>0.0</v>
      </c>
      <c r="AF114" s="196">
        <v>0.0</v>
      </c>
      <c r="AG114" s="196">
        <v>0.0</v>
      </c>
      <c r="AH114" s="196">
        <v>0.0</v>
      </c>
      <c r="AI114" s="196">
        <v>0.0</v>
      </c>
      <c r="AJ114" s="196">
        <v>0.0</v>
      </c>
      <c r="AK114" s="196">
        <v>0.0</v>
      </c>
      <c r="AL114" s="196">
        <v>0.0</v>
      </c>
      <c r="AM114" s="196">
        <v>0.0</v>
      </c>
      <c r="AN114" s="196">
        <v>0.0</v>
      </c>
      <c r="AO114" s="196">
        <v>0.0</v>
      </c>
      <c r="AP114" s="196">
        <v>0.0</v>
      </c>
      <c r="AQ114" s="196">
        <v>0.0</v>
      </c>
      <c r="AR114" s="196">
        <v>0.0</v>
      </c>
      <c r="AS114" s="196">
        <v>0.0</v>
      </c>
      <c r="AT114" s="196">
        <v>0.0</v>
      </c>
      <c r="AU114" s="196">
        <v>0.0</v>
      </c>
      <c r="AV114" s="196">
        <v>0.0</v>
      </c>
      <c r="AW114" s="196">
        <v>0.0</v>
      </c>
      <c r="AX114" s="196">
        <v>0.0</v>
      </c>
      <c r="AY114" s="196">
        <v>0.0</v>
      </c>
      <c r="AZ114" s="196">
        <v>0.0</v>
      </c>
      <c r="BA114" s="196">
        <v>0.0</v>
      </c>
      <c r="BB114" s="196">
        <v>0.0</v>
      </c>
      <c r="BC114" s="196">
        <v>0.0</v>
      </c>
      <c r="BD114" s="196">
        <v>0.0</v>
      </c>
      <c r="BE114" s="196">
        <v>0.0</v>
      </c>
      <c r="BF114" s="196">
        <v>0.0</v>
      </c>
      <c r="BG114" s="196">
        <v>0.0</v>
      </c>
      <c r="BH114" s="196">
        <v>0.0</v>
      </c>
      <c r="BI114" s="196">
        <v>0.0</v>
      </c>
      <c r="BJ114" s="196">
        <v>0.0</v>
      </c>
      <c r="BK114" s="196">
        <v>0.0</v>
      </c>
      <c r="BL114" s="196">
        <v>0.0</v>
      </c>
      <c r="BM114" s="196">
        <v>0.0</v>
      </c>
      <c r="BN114" s="196">
        <v>0.0</v>
      </c>
      <c r="BO114" s="196">
        <v>0.0</v>
      </c>
      <c r="BP114" s="196">
        <v>0.0</v>
      </c>
      <c r="BQ114" s="196">
        <v>0.0</v>
      </c>
      <c r="BR114" s="196">
        <v>0.0</v>
      </c>
      <c r="BS114" s="196">
        <v>0.0</v>
      </c>
      <c r="BT114" s="196">
        <v>0.0</v>
      </c>
      <c r="BU114" s="196">
        <v>0.0</v>
      </c>
      <c r="BV114" s="196">
        <v>0.0</v>
      </c>
      <c r="BW114" s="196">
        <v>0.0</v>
      </c>
      <c r="BX114" s="196">
        <v>0.0</v>
      </c>
      <c r="BY114" s="196">
        <v>0.0</v>
      </c>
      <c r="BZ114" s="196">
        <v>0.0</v>
      </c>
      <c r="CA114" s="196">
        <v>0.0</v>
      </c>
      <c r="CB114" s="196">
        <v>0.0</v>
      </c>
      <c r="CC114" s="196">
        <v>0.0</v>
      </c>
      <c r="CD114" s="196">
        <v>0.0</v>
      </c>
      <c r="CE114" s="196">
        <v>0.0</v>
      </c>
      <c r="CF114" s="196">
        <v>0.0</v>
      </c>
      <c r="CG114" s="196">
        <v>0.0</v>
      </c>
      <c r="CH114" s="196">
        <v>0.0</v>
      </c>
      <c r="CI114" s="196">
        <v>0.0</v>
      </c>
      <c r="CJ114" s="196">
        <v>0.0</v>
      </c>
      <c r="CK114" s="196">
        <v>0.0</v>
      </c>
      <c r="CL114" s="196">
        <v>0.0</v>
      </c>
      <c r="CM114" s="196">
        <v>0.0</v>
      </c>
      <c r="CN114" s="196">
        <v>0.0</v>
      </c>
      <c r="CO114" s="196">
        <v>0.0</v>
      </c>
      <c r="CP114" s="196">
        <v>0.0</v>
      </c>
      <c r="CQ114" s="196">
        <v>0.0</v>
      </c>
      <c r="CR114" s="196">
        <v>0.0</v>
      </c>
      <c r="CS114" s="196">
        <v>0.0</v>
      </c>
      <c r="CT114" s="196">
        <v>0.0</v>
      </c>
      <c r="CU114" s="196">
        <v>0.0</v>
      </c>
      <c r="CV114" s="196">
        <v>0.0</v>
      </c>
      <c r="CW114" s="196">
        <v>0.0</v>
      </c>
      <c r="CX114" s="196">
        <v>0.0</v>
      </c>
      <c r="CY114" s="196">
        <v>0.0</v>
      </c>
      <c r="CZ114" s="196">
        <v>0.0</v>
      </c>
      <c r="DA114" s="196">
        <v>0.0</v>
      </c>
      <c r="DB114" s="196">
        <v>0.0</v>
      </c>
      <c r="DC114" s="196">
        <v>0.0</v>
      </c>
      <c r="DD114" s="196">
        <v>0.0</v>
      </c>
      <c r="DE114" s="196">
        <v>0.0</v>
      </c>
      <c r="DF114" s="196">
        <v>0.0</v>
      </c>
      <c r="DG114" s="196">
        <v>0.0</v>
      </c>
      <c r="DH114" s="196">
        <v>0.0</v>
      </c>
      <c r="DI114" s="196">
        <v>0.0</v>
      </c>
      <c r="DJ114" s="196">
        <v>0.0</v>
      </c>
      <c r="DK114" s="196">
        <v>0.0</v>
      </c>
      <c r="DL114" s="196">
        <v>0.0</v>
      </c>
      <c r="DM114" s="196">
        <v>0.0</v>
      </c>
      <c r="DN114" s="196">
        <v>0.0</v>
      </c>
      <c r="DO114" s="196">
        <v>0.0</v>
      </c>
      <c r="DP114" s="196">
        <v>0.0</v>
      </c>
      <c r="DQ114" s="196">
        <v>0.0</v>
      </c>
      <c r="DR114" s="196">
        <v>0.0</v>
      </c>
      <c r="DS114" s="196">
        <v>0.0</v>
      </c>
      <c r="DT114" s="196">
        <v>0.0</v>
      </c>
      <c r="DU114" s="196">
        <v>0.0</v>
      </c>
      <c r="DV114" s="196">
        <v>0.0</v>
      </c>
      <c r="DW114" s="196">
        <v>0.0</v>
      </c>
      <c r="DX114" s="196">
        <v>0.0</v>
      </c>
      <c r="DY114" s="196">
        <v>0.0</v>
      </c>
      <c r="DZ114" s="196">
        <v>0.0</v>
      </c>
      <c r="EA114" s="196">
        <v>0.0</v>
      </c>
      <c r="EB114" s="196">
        <v>0.0</v>
      </c>
      <c r="EC114" s="196">
        <v>0.0</v>
      </c>
      <c r="ED114" s="196">
        <v>0.0</v>
      </c>
      <c r="EE114" s="196">
        <v>0.0</v>
      </c>
      <c r="EF114" s="196">
        <v>0.0</v>
      </c>
      <c r="EG114" s="196">
        <v>0.0</v>
      </c>
      <c r="EH114" s="196">
        <v>0.0</v>
      </c>
      <c r="EI114" s="196">
        <v>0.0</v>
      </c>
      <c r="EJ114" s="196">
        <v>0.0</v>
      </c>
      <c r="EK114" s="196">
        <v>0.0</v>
      </c>
      <c r="EL114" s="196">
        <v>0.0</v>
      </c>
      <c r="EM114" s="196">
        <v>0.0</v>
      </c>
      <c r="EN114" s="196">
        <v>0.0</v>
      </c>
      <c r="EO114" s="196">
        <v>0.0</v>
      </c>
      <c r="EP114" s="196">
        <v>0.0</v>
      </c>
      <c r="EQ114" s="196">
        <v>0.0</v>
      </c>
      <c r="ER114" s="196">
        <v>0.0</v>
      </c>
      <c r="ES114" s="196">
        <v>0.0</v>
      </c>
      <c r="ET114" s="196">
        <v>0.0</v>
      </c>
      <c r="EU114" s="196">
        <v>0.0</v>
      </c>
      <c r="EV114" s="196">
        <v>0.0</v>
      </c>
      <c r="EW114" s="196">
        <v>0.0</v>
      </c>
      <c r="EX114" s="196">
        <v>0.0</v>
      </c>
      <c r="EY114" s="196">
        <v>0.0</v>
      </c>
      <c r="EZ114" s="196">
        <v>0.0</v>
      </c>
      <c r="FA114" s="196">
        <v>0.0</v>
      </c>
      <c r="FB114" s="196">
        <v>0.0</v>
      </c>
      <c r="FC114" s="196">
        <v>0.0</v>
      </c>
      <c r="FD114" s="196">
        <v>0.0</v>
      </c>
      <c r="FE114" s="196">
        <v>0.0</v>
      </c>
      <c r="FF114" s="196">
        <v>0.0</v>
      </c>
      <c r="FG114" s="196">
        <v>0.0</v>
      </c>
      <c r="FH114" s="196">
        <v>0.0</v>
      </c>
      <c r="FI114" s="196">
        <v>0.0</v>
      </c>
      <c r="FJ114" s="196">
        <v>0.0</v>
      </c>
      <c r="FK114" s="196">
        <v>0.0</v>
      </c>
      <c r="FL114" s="196">
        <v>0.0</v>
      </c>
      <c r="FM114" s="196">
        <v>0.0</v>
      </c>
      <c r="FN114" s="196">
        <v>0.0</v>
      </c>
      <c r="FO114" s="196">
        <v>0.0</v>
      </c>
      <c r="FP114" s="196">
        <v>0.0</v>
      </c>
      <c r="FQ114" s="196">
        <v>0.0</v>
      </c>
      <c r="FR114" s="196">
        <v>0.0</v>
      </c>
      <c r="FS114" s="196">
        <v>0.0</v>
      </c>
      <c r="FT114" s="196">
        <v>0.0</v>
      </c>
      <c r="FU114" s="196">
        <v>0.0</v>
      </c>
      <c r="FV114" s="196">
        <v>0.0</v>
      </c>
      <c r="FW114" s="196">
        <v>0.0</v>
      </c>
      <c r="FX114" s="196">
        <v>0.0</v>
      </c>
      <c r="FY114" s="196">
        <v>0.0</v>
      </c>
      <c r="FZ114" s="196">
        <v>0.0</v>
      </c>
      <c r="GA114" s="196">
        <v>0.0</v>
      </c>
      <c r="GB114" s="196">
        <v>0.0</v>
      </c>
      <c r="GC114" s="196">
        <v>0.0</v>
      </c>
      <c r="GD114" s="196">
        <v>0.0</v>
      </c>
      <c r="GE114" s="196">
        <v>0.0</v>
      </c>
      <c r="GF114" s="197">
        <v>0.0</v>
      </c>
    </row>
    <row r="115">
      <c r="A115" s="202"/>
      <c r="B115" s="202"/>
      <c r="C115" s="203">
        <v>5.0</v>
      </c>
      <c r="D115" s="20" t="s">
        <v>184</v>
      </c>
      <c r="E115" s="50" t="s">
        <v>176</v>
      </c>
      <c r="G115" s="198">
        <v>0.0</v>
      </c>
      <c r="H115" s="199">
        <v>0.0</v>
      </c>
      <c r="I115" s="199">
        <v>0.0</v>
      </c>
      <c r="J115" s="199">
        <v>0.0</v>
      </c>
      <c r="K115" s="199">
        <v>0.0</v>
      </c>
      <c r="L115" s="199">
        <v>0.0</v>
      </c>
      <c r="M115" s="199">
        <v>0.0</v>
      </c>
      <c r="N115" s="199">
        <v>0.0</v>
      </c>
      <c r="O115" s="199">
        <v>0.0</v>
      </c>
      <c r="P115" s="199">
        <v>0.0</v>
      </c>
      <c r="Q115" s="199">
        <v>0.0</v>
      </c>
      <c r="R115" s="199">
        <v>0.0</v>
      </c>
      <c r="S115" s="199">
        <v>0.0</v>
      </c>
      <c r="T115" s="199">
        <v>0.0</v>
      </c>
      <c r="U115" s="199">
        <v>0.0</v>
      </c>
      <c r="V115" s="199">
        <v>0.0</v>
      </c>
      <c r="W115" s="199">
        <v>0.0</v>
      </c>
      <c r="X115" s="199">
        <v>0.0</v>
      </c>
      <c r="Y115" s="199">
        <v>0.0</v>
      </c>
      <c r="Z115" s="199">
        <v>0.0</v>
      </c>
      <c r="AA115" s="199">
        <v>0.0</v>
      </c>
      <c r="AB115" s="199">
        <v>0.0</v>
      </c>
      <c r="AC115" s="199">
        <v>0.0</v>
      </c>
      <c r="AD115" s="199">
        <v>0.0</v>
      </c>
      <c r="AE115" s="199">
        <v>0.0</v>
      </c>
      <c r="AF115" s="199">
        <v>0.0</v>
      </c>
      <c r="AG115" s="199">
        <v>0.0</v>
      </c>
      <c r="AH115" s="199">
        <v>0.0</v>
      </c>
      <c r="AI115" s="199">
        <v>0.0</v>
      </c>
      <c r="AJ115" s="199">
        <v>0.0</v>
      </c>
      <c r="AK115" s="199">
        <v>0.0</v>
      </c>
      <c r="AL115" s="199">
        <v>0.0</v>
      </c>
      <c r="AM115" s="199">
        <v>0.0</v>
      </c>
      <c r="AN115" s="199">
        <v>0.0</v>
      </c>
      <c r="AO115" s="199">
        <v>0.0</v>
      </c>
      <c r="AP115" s="199">
        <v>0.0</v>
      </c>
      <c r="AQ115" s="199">
        <v>0.0</v>
      </c>
      <c r="AR115" s="199">
        <v>0.0</v>
      </c>
      <c r="AS115" s="199">
        <v>0.0</v>
      </c>
      <c r="AT115" s="199">
        <v>0.0</v>
      </c>
      <c r="AU115" s="199">
        <v>0.0</v>
      </c>
      <c r="AV115" s="199">
        <v>0.0</v>
      </c>
      <c r="AW115" s="199">
        <v>0.0</v>
      </c>
      <c r="AX115" s="199">
        <v>0.0</v>
      </c>
      <c r="AY115" s="199">
        <v>0.0</v>
      </c>
      <c r="AZ115" s="199">
        <v>0.0</v>
      </c>
      <c r="BA115" s="199">
        <v>0.0</v>
      </c>
      <c r="BB115" s="199">
        <v>0.0</v>
      </c>
      <c r="BC115" s="199">
        <v>0.0</v>
      </c>
      <c r="BD115" s="199">
        <v>0.0</v>
      </c>
      <c r="BE115" s="199">
        <v>0.0</v>
      </c>
      <c r="BF115" s="199">
        <v>0.0</v>
      </c>
      <c r="BG115" s="199">
        <v>0.0</v>
      </c>
      <c r="BH115" s="199">
        <v>0.0</v>
      </c>
      <c r="BI115" s="199">
        <v>0.0</v>
      </c>
      <c r="BJ115" s="199">
        <v>0.0</v>
      </c>
      <c r="BK115" s="199">
        <v>0.0</v>
      </c>
      <c r="BL115" s="199">
        <v>0.0</v>
      </c>
      <c r="BM115" s="199">
        <v>0.0</v>
      </c>
      <c r="BN115" s="199">
        <v>0.0</v>
      </c>
      <c r="BO115" s="199">
        <v>0.0</v>
      </c>
      <c r="BP115" s="199">
        <v>0.0</v>
      </c>
      <c r="BQ115" s="199">
        <v>0.0</v>
      </c>
      <c r="BR115" s="199">
        <v>0.0</v>
      </c>
      <c r="BS115" s="199">
        <v>0.0</v>
      </c>
      <c r="BT115" s="199">
        <v>0.0</v>
      </c>
      <c r="BU115" s="199">
        <v>0.0</v>
      </c>
      <c r="BV115" s="199">
        <v>0.0</v>
      </c>
      <c r="BW115" s="199">
        <v>0.0</v>
      </c>
      <c r="BX115" s="199">
        <v>0.0</v>
      </c>
      <c r="BY115" s="199">
        <v>0.0</v>
      </c>
      <c r="BZ115" s="199">
        <v>0.0</v>
      </c>
      <c r="CA115" s="199">
        <v>0.0</v>
      </c>
      <c r="CB115" s="199">
        <v>0.0</v>
      </c>
      <c r="CC115" s="199">
        <v>0.0</v>
      </c>
      <c r="CD115" s="199">
        <v>0.0</v>
      </c>
      <c r="CE115" s="199">
        <v>0.0</v>
      </c>
      <c r="CF115" s="199">
        <v>0.0</v>
      </c>
      <c r="CG115" s="199">
        <v>0.0</v>
      </c>
      <c r="CH115" s="199">
        <v>0.0</v>
      </c>
      <c r="CI115" s="199">
        <v>0.0</v>
      </c>
      <c r="CJ115" s="199">
        <v>0.0</v>
      </c>
      <c r="CK115" s="199">
        <v>0.0</v>
      </c>
      <c r="CL115" s="199">
        <v>0.0</v>
      </c>
      <c r="CM115" s="199">
        <v>0.0</v>
      </c>
      <c r="CN115" s="199">
        <v>0.0</v>
      </c>
      <c r="CO115" s="199">
        <v>0.0</v>
      </c>
      <c r="CP115" s="199">
        <v>0.0</v>
      </c>
      <c r="CQ115" s="199">
        <v>0.0</v>
      </c>
      <c r="CR115" s="199">
        <v>0.0</v>
      </c>
      <c r="CS115" s="199">
        <v>0.0</v>
      </c>
      <c r="CT115" s="199">
        <v>0.0</v>
      </c>
      <c r="CU115" s="199">
        <v>0.0</v>
      </c>
      <c r="CV115" s="199">
        <v>0.0</v>
      </c>
      <c r="CW115" s="199">
        <v>0.0</v>
      </c>
      <c r="CX115" s="199">
        <v>0.0</v>
      </c>
      <c r="CY115" s="199">
        <v>0.0</v>
      </c>
      <c r="CZ115" s="199">
        <v>0.0</v>
      </c>
      <c r="DA115" s="199">
        <v>0.0</v>
      </c>
      <c r="DB115" s="199">
        <v>0.0</v>
      </c>
      <c r="DC115" s="199">
        <v>0.0</v>
      </c>
      <c r="DD115" s="199">
        <v>0.0</v>
      </c>
      <c r="DE115" s="199">
        <v>0.0</v>
      </c>
      <c r="DF115" s="199">
        <v>0.0</v>
      </c>
      <c r="DG115" s="199">
        <v>0.0</v>
      </c>
      <c r="DH115" s="199">
        <v>0.0</v>
      </c>
      <c r="DI115" s="199">
        <v>0.0</v>
      </c>
      <c r="DJ115" s="199">
        <v>0.0</v>
      </c>
      <c r="DK115" s="199">
        <v>0.0</v>
      </c>
      <c r="DL115" s="199">
        <v>0.0</v>
      </c>
      <c r="DM115" s="199">
        <v>0.0</v>
      </c>
      <c r="DN115" s="199">
        <v>0.0</v>
      </c>
      <c r="DO115" s="199">
        <v>0.0</v>
      </c>
      <c r="DP115" s="199">
        <v>0.0</v>
      </c>
      <c r="DQ115" s="199">
        <v>0.0</v>
      </c>
      <c r="DR115" s="199">
        <v>0.0</v>
      </c>
      <c r="DS115" s="199">
        <v>0.0</v>
      </c>
      <c r="DT115" s="199">
        <v>0.0</v>
      </c>
      <c r="DU115" s="199">
        <v>0.0</v>
      </c>
      <c r="DV115" s="199">
        <v>0.0</v>
      </c>
      <c r="DW115" s="199">
        <v>0.0</v>
      </c>
      <c r="DX115" s="199">
        <v>0.0</v>
      </c>
      <c r="DY115" s="199">
        <v>0.0</v>
      </c>
      <c r="DZ115" s="199">
        <v>0.0</v>
      </c>
      <c r="EA115" s="199">
        <v>0.0</v>
      </c>
      <c r="EB115" s="199">
        <v>0.0</v>
      </c>
      <c r="EC115" s="199">
        <v>0.0</v>
      </c>
      <c r="ED115" s="199">
        <v>0.0</v>
      </c>
      <c r="EE115" s="199">
        <v>0.0</v>
      </c>
      <c r="EF115" s="199">
        <v>0.0</v>
      </c>
      <c r="EG115" s="199">
        <v>0.0</v>
      </c>
      <c r="EH115" s="199">
        <v>0.0</v>
      </c>
      <c r="EI115" s="199">
        <v>0.0</v>
      </c>
      <c r="EJ115" s="199">
        <v>0.0</v>
      </c>
      <c r="EK115" s="199">
        <v>0.0</v>
      </c>
      <c r="EL115" s="199">
        <v>0.0</v>
      </c>
      <c r="EM115" s="199">
        <v>0.0</v>
      </c>
      <c r="EN115" s="199">
        <v>0.0</v>
      </c>
      <c r="EO115" s="199">
        <v>0.0</v>
      </c>
      <c r="EP115" s="199">
        <v>0.0</v>
      </c>
      <c r="EQ115" s="199">
        <v>0.0</v>
      </c>
      <c r="ER115" s="199">
        <v>0.0</v>
      </c>
      <c r="ES115" s="199">
        <v>0.0</v>
      </c>
      <c r="ET115" s="199">
        <v>0.0</v>
      </c>
      <c r="EU115" s="199">
        <v>0.0</v>
      </c>
      <c r="EV115" s="199">
        <v>0.0</v>
      </c>
      <c r="EW115" s="199">
        <v>0.0</v>
      </c>
      <c r="EX115" s="199">
        <v>0.0</v>
      </c>
      <c r="EY115" s="199">
        <v>0.0</v>
      </c>
      <c r="EZ115" s="199">
        <v>0.0</v>
      </c>
      <c r="FA115" s="199">
        <v>0.0</v>
      </c>
      <c r="FB115" s="199">
        <v>0.0</v>
      </c>
      <c r="FC115" s="199">
        <v>0.0</v>
      </c>
      <c r="FD115" s="199">
        <v>0.0</v>
      </c>
      <c r="FE115" s="199">
        <v>0.0</v>
      </c>
      <c r="FF115" s="199">
        <v>0.0</v>
      </c>
      <c r="FG115" s="199">
        <v>0.0</v>
      </c>
      <c r="FH115" s="199">
        <v>0.0</v>
      </c>
      <c r="FI115" s="199">
        <v>0.0</v>
      </c>
      <c r="FJ115" s="199">
        <v>0.0</v>
      </c>
      <c r="FK115" s="199">
        <v>0.0</v>
      </c>
      <c r="FL115" s="199">
        <v>0.0</v>
      </c>
      <c r="FM115" s="199">
        <v>0.0</v>
      </c>
      <c r="FN115" s="199">
        <v>0.0</v>
      </c>
      <c r="FO115" s="199">
        <v>0.0</v>
      </c>
      <c r="FP115" s="199">
        <v>0.0</v>
      </c>
      <c r="FQ115" s="199">
        <v>0.0</v>
      </c>
      <c r="FR115" s="199">
        <v>0.0</v>
      </c>
      <c r="FS115" s="199">
        <v>0.0</v>
      </c>
      <c r="FT115" s="199">
        <v>0.0</v>
      </c>
      <c r="FU115" s="199">
        <v>0.0</v>
      </c>
      <c r="FV115" s="199">
        <v>0.0</v>
      </c>
      <c r="FW115" s="199">
        <v>0.0</v>
      </c>
      <c r="FX115" s="199">
        <v>0.0</v>
      </c>
      <c r="FY115" s="199">
        <v>0.0</v>
      </c>
      <c r="FZ115" s="199">
        <v>0.0</v>
      </c>
      <c r="GA115" s="199">
        <v>0.0</v>
      </c>
      <c r="GB115" s="199">
        <v>0.0</v>
      </c>
      <c r="GC115" s="199">
        <v>0.0</v>
      </c>
      <c r="GD115" s="199">
        <v>0.0</v>
      </c>
      <c r="GE115" s="199">
        <v>0.0</v>
      </c>
      <c r="GF115" s="200">
        <v>0.0</v>
      </c>
    </row>
    <row r="116">
      <c r="A116" s="202"/>
      <c r="B116" s="202"/>
      <c r="C116" s="203">
        <v>5.0</v>
      </c>
      <c r="D116" s="66" t="s">
        <v>185</v>
      </c>
      <c r="E116" s="21"/>
    </row>
    <row r="117">
      <c r="A117" s="202"/>
      <c r="B117" s="202"/>
      <c r="C117" s="203">
        <v>5.0</v>
      </c>
      <c r="D117" s="20" t="s">
        <v>186</v>
      </c>
      <c r="E117" s="50" t="s">
        <v>187</v>
      </c>
      <c r="G117" s="173">
        <v>0.15</v>
      </c>
      <c r="H117" s="174">
        <v>0.0</v>
      </c>
      <c r="I117" s="174">
        <v>0.0</v>
      </c>
      <c r="J117" s="174">
        <v>0.0</v>
      </c>
      <c r="K117" s="174">
        <v>0.0</v>
      </c>
      <c r="L117" s="174">
        <v>0.0</v>
      </c>
      <c r="M117" s="174">
        <v>0.0</v>
      </c>
      <c r="N117" s="174">
        <v>0.0</v>
      </c>
      <c r="O117" s="174">
        <v>0.0</v>
      </c>
      <c r="P117" s="174">
        <v>0.0</v>
      </c>
      <c r="Q117" s="174">
        <v>0.0</v>
      </c>
      <c r="R117" s="174">
        <v>0.0</v>
      </c>
      <c r="S117" s="174">
        <v>0.1</v>
      </c>
      <c r="T117" s="174">
        <v>0.0</v>
      </c>
      <c r="U117" s="174">
        <v>0.0</v>
      </c>
      <c r="V117" s="174">
        <v>0.0</v>
      </c>
      <c r="W117" s="174">
        <v>0.0</v>
      </c>
      <c r="X117" s="174">
        <v>0.0</v>
      </c>
      <c r="Y117" s="174">
        <v>0.0</v>
      </c>
      <c r="Z117" s="174">
        <v>0.0</v>
      </c>
      <c r="AA117" s="174">
        <v>0.0</v>
      </c>
      <c r="AB117" s="174">
        <v>0.0</v>
      </c>
      <c r="AC117" s="174">
        <v>0.0</v>
      </c>
      <c r="AD117" s="174">
        <v>0.0</v>
      </c>
      <c r="AE117" s="174">
        <v>0.1</v>
      </c>
      <c r="AF117" s="174">
        <v>0.0</v>
      </c>
      <c r="AG117" s="174">
        <v>0.0</v>
      </c>
      <c r="AH117" s="174">
        <v>0.0</v>
      </c>
      <c r="AI117" s="174">
        <v>0.0</v>
      </c>
      <c r="AJ117" s="174">
        <v>0.0</v>
      </c>
      <c r="AK117" s="174">
        <v>0.0</v>
      </c>
      <c r="AL117" s="174">
        <v>0.0</v>
      </c>
      <c r="AM117" s="174">
        <v>0.0</v>
      </c>
      <c r="AN117" s="174">
        <v>0.0</v>
      </c>
      <c r="AO117" s="174">
        <v>0.0</v>
      </c>
      <c r="AP117" s="174">
        <v>0.0</v>
      </c>
      <c r="AQ117" s="174">
        <v>0.1</v>
      </c>
      <c r="AR117" s="174">
        <v>0.0</v>
      </c>
      <c r="AS117" s="174">
        <v>0.0</v>
      </c>
      <c r="AT117" s="174">
        <v>0.0</v>
      </c>
      <c r="AU117" s="174">
        <v>0.0</v>
      </c>
      <c r="AV117" s="174">
        <v>0.0</v>
      </c>
      <c r="AW117" s="174">
        <v>0.0</v>
      </c>
      <c r="AX117" s="174">
        <v>0.0</v>
      </c>
      <c r="AY117" s="174">
        <v>0.0</v>
      </c>
      <c r="AZ117" s="174">
        <v>0.0</v>
      </c>
      <c r="BA117" s="174">
        <v>0.0</v>
      </c>
      <c r="BB117" s="174">
        <v>0.0</v>
      </c>
      <c r="BC117" s="174">
        <v>0.1</v>
      </c>
      <c r="BD117" s="174">
        <v>0.0</v>
      </c>
      <c r="BE117" s="174">
        <v>0.0</v>
      </c>
      <c r="BF117" s="174">
        <v>0.0</v>
      </c>
      <c r="BG117" s="174">
        <v>0.0</v>
      </c>
      <c r="BH117" s="174">
        <v>0.0</v>
      </c>
      <c r="BI117" s="174">
        <v>0.0</v>
      </c>
      <c r="BJ117" s="174">
        <v>0.0</v>
      </c>
      <c r="BK117" s="174">
        <v>0.0</v>
      </c>
      <c r="BL117" s="174">
        <v>0.0</v>
      </c>
      <c r="BM117" s="174">
        <v>0.0</v>
      </c>
      <c r="BN117" s="174">
        <v>0.0</v>
      </c>
      <c r="BO117" s="174">
        <v>0.1</v>
      </c>
      <c r="BP117" s="174">
        <v>0.0</v>
      </c>
      <c r="BQ117" s="174">
        <v>0.0</v>
      </c>
      <c r="BR117" s="174">
        <v>0.0</v>
      </c>
      <c r="BS117" s="174">
        <v>0.0</v>
      </c>
      <c r="BT117" s="174">
        <v>0.0</v>
      </c>
      <c r="BU117" s="174">
        <v>0.0</v>
      </c>
      <c r="BV117" s="174">
        <v>0.0</v>
      </c>
      <c r="BW117" s="174">
        <v>0.0</v>
      </c>
      <c r="BX117" s="174">
        <v>0.0</v>
      </c>
      <c r="BY117" s="174">
        <v>0.0</v>
      </c>
      <c r="BZ117" s="174">
        <v>0.0</v>
      </c>
      <c r="CA117" s="174">
        <v>0.1</v>
      </c>
      <c r="CB117" s="174">
        <v>0.0</v>
      </c>
      <c r="CC117" s="174">
        <v>0.0</v>
      </c>
      <c r="CD117" s="174">
        <v>0.0</v>
      </c>
      <c r="CE117" s="174">
        <v>0.0</v>
      </c>
      <c r="CF117" s="174">
        <v>0.0</v>
      </c>
      <c r="CG117" s="174">
        <v>0.0</v>
      </c>
      <c r="CH117" s="174">
        <v>0.0</v>
      </c>
      <c r="CI117" s="174">
        <v>0.0</v>
      </c>
      <c r="CJ117" s="174">
        <v>0.0</v>
      </c>
      <c r="CK117" s="174">
        <v>0.0</v>
      </c>
      <c r="CL117" s="174">
        <v>0.0</v>
      </c>
      <c r="CM117" s="174">
        <v>0.1</v>
      </c>
      <c r="CN117" s="174">
        <v>0.0</v>
      </c>
      <c r="CO117" s="174">
        <v>0.0</v>
      </c>
      <c r="CP117" s="174">
        <v>0.0</v>
      </c>
      <c r="CQ117" s="174">
        <v>0.0</v>
      </c>
      <c r="CR117" s="174">
        <v>0.0</v>
      </c>
      <c r="CS117" s="174">
        <v>0.0</v>
      </c>
      <c r="CT117" s="174">
        <v>0.0</v>
      </c>
      <c r="CU117" s="174">
        <v>0.0</v>
      </c>
      <c r="CV117" s="174">
        <v>0.0</v>
      </c>
      <c r="CW117" s="174">
        <v>0.0</v>
      </c>
      <c r="CX117" s="174">
        <v>0.0</v>
      </c>
      <c r="CY117" s="174">
        <v>0.1</v>
      </c>
      <c r="CZ117" s="174">
        <v>0.0</v>
      </c>
      <c r="DA117" s="174">
        <v>0.0</v>
      </c>
      <c r="DB117" s="174">
        <v>0.0</v>
      </c>
      <c r="DC117" s="174">
        <v>0.0</v>
      </c>
      <c r="DD117" s="174">
        <v>0.0</v>
      </c>
      <c r="DE117" s="174">
        <v>0.0</v>
      </c>
      <c r="DF117" s="174">
        <v>0.0</v>
      </c>
      <c r="DG117" s="174">
        <v>0.0</v>
      </c>
      <c r="DH117" s="174">
        <v>0.0</v>
      </c>
      <c r="DI117" s="174">
        <v>0.0</v>
      </c>
      <c r="DJ117" s="174">
        <v>0.0</v>
      </c>
      <c r="DK117" s="174">
        <v>0.1</v>
      </c>
      <c r="DL117" s="174">
        <v>0.0</v>
      </c>
      <c r="DM117" s="174">
        <v>0.0</v>
      </c>
      <c r="DN117" s="174">
        <v>0.0</v>
      </c>
      <c r="DO117" s="174">
        <v>0.0</v>
      </c>
      <c r="DP117" s="174">
        <v>0.0</v>
      </c>
      <c r="DQ117" s="174">
        <v>0.0</v>
      </c>
      <c r="DR117" s="174">
        <v>0.0</v>
      </c>
      <c r="DS117" s="174">
        <v>0.0</v>
      </c>
      <c r="DT117" s="174">
        <v>0.0</v>
      </c>
      <c r="DU117" s="174">
        <v>0.0</v>
      </c>
      <c r="DV117" s="174">
        <v>0.0</v>
      </c>
      <c r="DW117" s="174">
        <v>0.1</v>
      </c>
      <c r="DX117" s="174">
        <v>0.0</v>
      </c>
      <c r="DY117" s="174">
        <v>0.0</v>
      </c>
      <c r="DZ117" s="174">
        <v>0.0</v>
      </c>
      <c r="EA117" s="174">
        <v>0.0</v>
      </c>
      <c r="EB117" s="174">
        <v>0.0</v>
      </c>
      <c r="EC117" s="174">
        <v>0.0</v>
      </c>
      <c r="ED117" s="174">
        <v>0.0</v>
      </c>
      <c r="EE117" s="174">
        <v>0.0</v>
      </c>
      <c r="EF117" s="174">
        <v>0.0</v>
      </c>
      <c r="EG117" s="174">
        <v>0.0</v>
      </c>
      <c r="EH117" s="174">
        <v>0.0</v>
      </c>
      <c r="EI117" s="174">
        <v>0.1</v>
      </c>
      <c r="EJ117" s="174">
        <v>0.0</v>
      </c>
      <c r="EK117" s="174">
        <v>0.0</v>
      </c>
      <c r="EL117" s="174">
        <v>0.0</v>
      </c>
      <c r="EM117" s="174">
        <v>0.0</v>
      </c>
      <c r="EN117" s="174">
        <v>0.0</v>
      </c>
      <c r="EO117" s="174">
        <v>0.0</v>
      </c>
      <c r="EP117" s="174">
        <v>0.0</v>
      </c>
      <c r="EQ117" s="174">
        <v>0.0</v>
      </c>
      <c r="ER117" s="174">
        <v>0.0</v>
      </c>
      <c r="ES117" s="174">
        <v>0.0</v>
      </c>
      <c r="ET117" s="174">
        <v>0.0</v>
      </c>
      <c r="EU117" s="174">
        <v>0.1</v>
      </c>
      <c r="EV117" s="174">
        <v>0.0</v>
      </c>
      <c r="EW117" s="174">
        <v>0.0</v>
      </c>
      <c r="EX117" s="174">
        <v>0.0</v>
      </c>
      <c r="EY117" s="174">
        <v>0.0</v>
      </c>
      <c r="EZ117" s="174">
        <v>0.0</v>
      </c>
      <c r="FA117" s="174">
        <v>0.0</v>
      </c>
      <c r="FB117" s="174">
        <v>0.0</v>
      </c>
      <c r="FC117" s="174">
        <v>0.0</v>
      </c>
      <c r="FD117" s="174">
        <v>0.0</v>
      </c>
      <c r="FE117" s="174">
        <v>0.0</v>
      </c>
      <c r="FF117" s="174">
        <v>0.0</v>
      </c>
      <c r="FG117" s="174">
        <v>0.1</v>
      </c>
      <c r="FH117" s="174">
        <v>0.0</v>
      </c>
      <c r="FI117" s="174">
        <v>0.0</v>
      </c>
      <c r="FJ117" s="174">
        <v>0.0</v>
      </c>
      <c r="FK117" s="174">
        <v>0.0</v>
      </c>
      <c r="FL117" s="174">
        <v>0.0</v>
      </c>
      <c r="FM117" s="174">
        <v>0.0</v>
      </c>
      <c r="FN117" s="174">
        <v>0.0</v>
      </c>
      <c r="FO117" s="174">
        <v>0.0</v>
      </c>
      <c r="FP117" s="174">
        <v>0.0</v>
      </c>
      <c r="FQ117" s="174">
        <v>0.0</v>
      </c>
      <c r="FR117" s="174">
        <v>0.0</v>
      </c>
      <c r="FS117" s="174">
        <v>0.1</v>
      </c>
      <c r="FT117" s="174">
        <v>0.0</v>
      </c>
      <c r="FU117" s="174">
        <v>0.0</v>
      </c>
      <c r="FV117" s="174">
        <v>0.0</v>
      </c>
      <c r="FW117" s="174">
        <v>0.0</v>
      </c>
      <c r="FX117" s="174">
        <v>0.0</v>
      </c>
      <c r="FY117" s="174">
        <v>0.0</v>
      </c>
      <c r="FZ117" s="174">
        <v>0.0</v>
      </c>
      <c r="GA117" s="174">
        <v>0.0</v>
      </c>
      <c r="GB117" s="174">
        <v>0.0</v>
      </c>
      <c r="GC117" s="174">
        <v>0.0</v>
      </c>
      <c r="GD117" s="174">
        <v>0.0</v>
      </c>
      <c r="GE117" s="174">
        <v>0.1</v>
      </c>
      <c r="GF117" s="175">
        <v>0.0</v>
      </c>
    </row>
    <row r="118">
      <c r="A118" s="202"/>
      <c r="B118" s="202"/>
      <c r="C118" s="203">
        <v>5.0</v>
      </c>
      <c r="D118" s="20" t="s">
        <v>188</v>
      </c>
      <c r="E118" s="50" t="s">
        <v>176</v>
      </c>
      <c r="G118" s="155">
        <f t="shared" ref="G118:GF118" si="50">G112*G$117</f>
        <v>0</v>
      </c>
      <c r="H118" s="155">
        <f t="shared" si="50"/>
        <v>0</v>
      </c>
      <c r="I118" s="155">
        <f t="shared" si="50"/>
        <v>0</v>
      </c>
      <c r="J118" s="155">
        <f t="shared" si="50"/>
        <v>0</v>
      </c>
      <c r="K118" s="155">
        <f t="shared" si="50"/>
        <v>0</v>
      </c>
      <c r="L118" s="155">
        <f t="shared" si="50"/>
        <v>0</v>
      </c>
      <c r="M118" s="155">
        <f t="shared" si="50"/>
        <v>0</v>
      </c>
      <c r="N118" s="155">
        <f t="shared" si="50"/>
        <v>0</v>
      </c>
      <c r="O118" s="155">
        <f t="shared" si="50"/>
        <v>0</v>
      </c>
      <c r="P118" s="155">
        <f t="shared" si="50"/>
        <v>0</v>
      </c>
      <c r="Q118" s="155">
        <f t="shared" si="50"/>
        <v>0</v>
      </c>
      <c r="R118" s="155">
        <f t="shared" si="50"/>
        <v>0</v>
      </c>
      <c r="S118" s="155">
        <f t="shared" si="50"/>
        <v>0</v>
      </c>
      <c r="T118" s="155">
        <f t="shared" si="50"/>
        <v>0</v>
      </c>
      <c r="U118" s="155">
        <f t="shared" si="50"/>
        <v>0</v>
      </c>
      <c r="V118" s="155">
        <f t="shared" si="50"/>
        <v>0</v>
      </c>
      <c r="W118" s="155">
        <f t="shared" si="50"/>
        <v>0</v>
      </c>
      <c r="X118" s="155">
        <f t="shared" si="50"/>
        <v>0</v>
      </c>
      <c r="Y118" s="155">
        <f t="shared" si="50"/>
        <v>0</v>
      </c>
      <c r="Z118" s="155">
        <f t="shared" si="50"/>
        <v>0</v>
      </c>
      <c r="AA118" s="155">
        <f t="shared" si="50"/>
        <v>0</v>
      </c>
      <c r="AB118" s="155">
        <f t="shared" si="50"/>
        <v>0</v>
      </c>
      <c r="AC118" s="155">
        <f t="shared" si="50"/>
        <v>0</v>
      </c>
      <c r="AD118" s="155">
        <f t="shared" si="50"/>
        <v>0</v>
      </c>
      <c r="AE118" s="155">
        <f t="shared" si="50"/>
        <v>0</v>
      </c>
      <c r="AF118" s="155">
        <f t="shared" si="50"/>
        <v>0</v>
      </c>
      <c r="AG118" s="155">
        <f t="shared" si="50"/>
        <v>0</v>
      </c>
      <c r="AH118" s="155">
        <f t="shared" si="50"/>
        <v>0</v>
      </c>
      <c r="AI118" s="155">
        <f t="shared" si="50"/>
        <v>0</v>
      </c>
      <c r="AJ118" s="155">
        <f t="shared" si="50"/>
        <v>0</v>
      </c>
      <c r="AK118" s="155">
        <f t="shared" si="50"/>
        <v>0</v>
      </c>
      <c r="AL118" s="155">
        <f t="shared" si="50"/>
        <v>0</v>
      </c>
      <c r="AM118" s="155">
        <f t="shared" si="50"/>
        <v>0</v>
      </c>
      <c r="AN118" s="155">
        <f t="shared" si="50"/>
        <v>0</v>
      </c>
      <c r="AO118" s="155">
        <f t="shared" si="50"/>
        <v>0</v>
      </c>
      <c r="AP118" s="155">
        <f t="shared" si="50"/>
        <v>0</v>
      </c>
      <c r="AQ118" s="155">
        <f t="shared" si="50"/>
        <v>0</v>
      </c>
      <c r="AR118" s="155">
        <f t="shared" si="50"/>
        <v>0</v>
      </c>
      <c r="AS118" s="155">
        <f t="shared" si="50"/>
        <v>0</v>
      </c>
      <c r="AT118" s="155">
        <f t="shared" si="50"/>
        <v>0</v>
      </c>
      <c r="AU118" s="155">
        <f t="shared" si="50"/>
        <v>0</v>
      </c>
      <c r="AV118" s="155">
        <f t="shared" si="50"/>
        <v>0</v>
      </c>
      <c r="AW118" s="155">
        <f t="shared" si="50"/>
        <v>0</v>
      </c>
      <c r="AX118" s="155">
        <f t="shared" si="50"/>
        <v>0</v>
      </c>
      <c r="AY118" s="155">
        <f t="shared" si="50"/>
        <v>0</v>
      </c>
      <c r="AZ118" s="155">
        <f t="shared" si="50"/>
        <v>0</v>
      </c>
      <c r="BA118" s="155">
        <f t="shared" si="50"/>
        <v>0</v>
      </c>
      <c r="BB118" s="155">
        <f t="shared" si="50"/>
        <v>0</v>
      </c>
      <c r="BC118" s="155">
        <f t="shared" si="50"/>
        <v>0</v>
      </c>
      <c r="BD118" s="155">
        <f t="shared" si="50"/>
        <v>0</v>
      </c>
      <c r="BE118" s="155">
        <f t="shared" si="50"/>
        <v>0</v>
      </c>
      <c r="BF118" s="155">
        <f t="shared" si="50"/>
        <v>0</v>
      </c>
      <c r="BG118" s="155">
        <f t="shared" si="50"/>
        <v>0</v>
      </c>
      <c r="BH118" s="155">
        <f t="shared" si="50"/>
        <v>0</v>
      </c>
      <c r="BI118" s="155">
        <f t="shared" si="50"/>
        <v>0</v>
      </c>
      <c r="BJ118" s="155">
        <f t="shared" si="50"/>
        <v>0</v>
      </c>
      <c r="BK118" s="155">
        <f t="shared" si="50"/>
        <v>0</v>
      </c>
      <c r="BL118" s="155">
        <f t="shared" si="50"/>
        <v>0</v>
      </c>
      <c r="BM118" s="155">
        <f t="shared" si="50"/>
        <v>0</v>
      </c>
      <c r="BN118" s="155">
        <f t="shared" si="50"/>
        <v>0</v>
      </c>
      <c r="BO118" s="155">
        <f t="shared" si="50"/>
        <v>0</v>
      </c>
      <c r="BP118" s="155">
        <f t="shared" si="50"/>
        <v>0</v>
      </c>
      <c r="BQ118" s="155">
        <f t="shared" si="50"/>
        <v>0</v>
      </c>
      <c r="BR118" s="155">
        <f t="shared" si="50"/>
        <v>0</v>
      </c>
      <c r="BS118" s="155">
        <f t="shared" si="50"/>
        <v>0</v>
      </c>
      <c r="BT118" s="155">
        <f t="shared" si="50"/>
        <v>0</v>
      </c>
      <c r="BU118" s="155">
        <f t="shared" si="50"/>
        <v>0</v>
      </c>
      <c r="BV118" s="155">
        <f t="shared" si="50"/>
        <v>0</v>
      </c>
      <c r="BW118" s="155">
        <f t="shared" si="50"/>
        <v>0</v>
      </c>
      <c r="BX118" s="155">
        <f t="shared" si="50"/>
        <v>0</v>
      </c>
      <c r="BY118" s="155">
        <f t="shared" si="50"/>
        <v>0</v>
      </c>
      <c r="BZ118" s="155">
        <f t="shared" si="50"/>
        <v>0</v>
      </c>
      <c r="CA118" s="155">
        <f t="shared" si="50"/>
        <v>0</v>
      </c>
      <c r="CB118" s="155">
        <f t="shared" si="50"/>
        <v>0</v>
      </c>
      <c r="CC118" s="155">
        <f t="shared" si="50"/>
        <v>0</v>
      </c>
      <c r="CD118" s="155">
        <f t="shared" si="50"/>
        <v>0</v>
      </c>
      <c r="CE118" s="155">
        <f t="shared" si="50"/>
        <v>0</v>
      </c>
      <c r="CF118" s="155">
        <f t="shared" si="50"/>
        <v>0</v>
      </c>
      <c r="CG118" s="155">
        <f t="shared" si="50"/>
        <v>0</v>
      </c>
      <c r="CH118" s="155">
        <f t="shared" si="50"/>
        <v>0</v>
      </c>
      <c r="CI118" s="155">
        <f t="shared" si="50"/>
        <v>0</v>
      </c>
      <c r="CJ118" s="155">
        <f t="shared" si="50"/>
        <v>0</v>
      </c>
      <c r="CK118" s="155">
        <f t="shared" si="50"/>
        <v>0</v>
      </c>
      <c r="CL118" s="155">
        <f t="shared" si="50"/>
        <v>0</v>
      </c>
      <c r="CM118" s="155">
        <f t="shared" si="50"/>
        <v>0</v>
      </c>
      <c r="CN118" s="155">
        <f t="shared" si="50"/>
        <v>0</v>
      </c>
      <c r="CO118" s="155">
        <f t="shared" si="50"/>
        <v>0</v>
      </c>
      <c r="CP118" s="155">
        <f t="shared" si="50"/>
        <v>0</v>
      </c>
      <c r="CQ118" s="155">
        <f t="shared" si="50"/>
        <v>0</v>
      </c>
      <c r="CR118" s="155">
        <f t="shared" si="50"/>
        <v>0</v>
      </c>
      <c r="CS118" s="155">
        <f t="shared" si="50"/>
        <v>0</v>
      </c>
      <c r="CT118" s="155">
        <f t="shared" si="50"/>
        <v>0</v>
      </c>
      <c r="CU118" s="155">
        <f t="shared" si="50"/>
        <v>0</v>
      </c>
      <c r="CV118" s="155">
        <f t="shared" si="50"/>
        <v>0</v>
      </c>
      <c r="CW118" s="155">
        <f t="shared" si="50"/>
        <v>0</v>
      </c>
      <c r="CX118" s="155">
        <f t="shared" si="50"/>
        <v>0</v>
      </c>
      <c r="CY118" s="155">
        <f t="shared" si="50"/>
        <v>0</v>
      </c>
      <c r="CZ118" s="155">
        <f t="shared" si="50"/>
        <v>0</v>
      </c>
      <c r="DA118" s="155">
        <f t="shared" si="50"/>
        <v>0</v>
      </c>
      <c r="DB118" s="155">
        <f t="shared" si="50"/>
        <v>0</v>
      </c>
      <c r="DC118" s="155">
        <f t="shared" si="50"/>
        <v>0</v>
      </c>
      <c r="DD118" s="155">
        <f t="shared" si="50"/>
        <v>0</v>
      </c>
      <c r="DE118" s="155">
        <f t="shared" si="50"/>
        <v>0</v>
      </c>
      <c r="DF118" s="155">
        <f t="shared" si="50"/>
        <v>0</v>
      </c>
      <c r="DG118" s="155">
        <f t="shared" si="50"/>
        <v>0</v>
      </c>
      <c r="DH118" s="155">
        <f t="shared" si="50"/>
        <v>0</v>
      </c>
      <c r="DI118" s="155">
        <f t="shared" si="50"/>
        <v>0</v>
      </c>
      <c r="DJ118" s="155">
        <f t="shared" si="50"/>
        <v>0</v>
      </c>
      <c r="DK118" s="155">
        <f t="shared" si="50"/>
        <v>0</v>
      </c>
      <c r="DL118" s="155">
        <f t="shared" si="50"/>
        <v>0</v>
      </c>
      <c r="DM118" s="155">
        <f t="shared" si="50"/>
        <v>0</v>
      </c>
      <c r="DN118" s="155">
        <f t="shared" si="50"/>
        <v>0</v>
      </c>
      <c r="DO118" s="155">
        <f t="shared" si="50"/>
        <v>0</v>
      </c>
      <c r="DP118" s="155">
        <f t="shared" si="50"/>
        <v>0</v>
      </c>
      <c r="DQ118" s="155">
        <f t="shared" si="50"/>
        <v>0</v>
      </c>
      <c r="DR118" s="155">
        <f t="shared" si="50"/>
        <v>0</v>
      </c>
      <c r="DS118" s="155">
        <f t="shared" si="50"/>
        <v>0</v>
      </c>
      <c r="DT118" s="155">
        <f t="shared" si="50"/>
        <v>0</v>
      </c>
      <c r="DU118" s="155">
        <f t="shared" si="50"/>
        <v>0</v>
      </c>
      <c r="DV118" s="155">
        <f t="shared" si="50"/>
        <v>0</v>
      </c>
      <c r="DW118" s="155">
        <f t="shared" si="50"/>
        <v>0</v>
      </c>
      <c r="DX118" s="155">
        <f t="shared" si="50"/>
        <v>0</v>
      </c>
      <c r="DY118" s="155">
        <f t="shared" si="50"/>
        <v>0</v>
      </c>
      <c r="DZ118" s="155">
        <f t="shared" si="50"/>
        <v>0</v>
      </c>
      <c r="EA118" s="155">
        <f t="shared" si="50"/>
        <v>0</v>
      </c>
      <c r="EB118" s="155">
        <f t="shared" si="50"/>
        <v>0</v>
      </c>
      <c r="EC118" s="155">
        <f t="shared" si="50"/>
        <v>0</v>
      </c>
      <c r="ED118" s="155">
        <f t="shared" si="50"/>
        <v>0</v>
      </c>
      <c r="EE118" s="155">
        <f t="shared" si="50"/>
        <v>0</v>
      </c>
      <c r="EF118" s="155">
        <f t="shared" si="50"/>
        <v>0</v>
      </c>
      <c r="EG118" s="155">
        <f t="shared" si="50"/>
        <v>0</v>
      </c>
      <c r="EH118" s="155">
        <f t="shared" si="50"/>
        <v>0</v>
      </c>
      <c r="EI118" s="155">
        <f t="shared" si="50"/>
        <v>0</v>
      </c>
      <c r="EJ118" s="155">
        <f t="shared" si="50"/>
        <v>0</v>
      </c>
      <c r="EK118" s="155">
        <f t="shared" si="50"/>
        <v>0</v>
      </c>
      <c r="EL118" s="155">
        <f t="shared" si="50"/>
        <v>0</v>
      </c>
      <c r="EM118" s="155">
        <f t="shared" si="50"/>
        <v>0</v>
      </c>
      <c r="EN118" s="155">
        <f t="shared" si="50"/>
        <v>0</v>
      </c>
      <c r="EO118" s="155">
        <f t="shared" si="50"/>
        <v>0</v>
      </c>
      <c r="EP118" s="155">
        <f t="shared" si="50"/>
        <v>0</v>
      </c>
      <c r="EQ118" s="155">
        <f t="shared" si="50"/>
        <v>0</v>
      </c>
      <c r="ER118" s="155">
        <f t="shared" si="50"/>
        <v>0</v>
      </c>
      <c r="ES118" s="155">
        <f t="shared" si="50"/>
        <v>0</v>
      </c>
      <c r="ET118" s="155">
        <f t="shared" si="50"/>
        <v>0</v>
      </c>
      <c r="EU118" s="155">
        <f t="shared" si="50"/>
        <v>0</v>
      </c>
      <c r="EV118" s="155">
        <f t="shared" si="50"/>
        <v>0</v>
      </c>
      <c r="EW118" s="155">
        <f t="shared" si="50"/>
        <v>0</v>
      </c>
      <c r="EX118" s="155">
        <f t="shared" si="50"/>
        <v>0</v>
      </c>
      <c r="EY118" s="155">
        <f t="shared" si="50"/>
        <v>0</v>
      </c>
      <c r="EZ118" s="155">
        <f t="shared" si="50"/>
        <v>0</v>
      </c>
      <c r="FA118" s="155">
        <f t="shared" si="50"/>
        <v>0</v>
      </c>
      <c r="FB118" s="155">
        <f t="shared" si="50"/>
        <v>0</v>
      </c>
      <c r="FC118" s="155">
        <f t="shared" si="50"/>
        <v>0</v>
      </c>
      <c r="FD118" s="155">
        <f t="shared" si="50"/>
        <v>0</v>
      </c>
      <c r="FE118" s="155">
        <f t="shared" si="50"/>
        <v>0</v>
      </c>
      <c r="FF118" s="155">
        <f t="shared" si="50"/>
        <v>0</v>
      </c>
      <c r="FG118" s="155">
        <f t="shared" si="50"/>
        <v>0</v>
      </c>
      <c r="FH118" s="155">
        <f t="shared" si="50"/>
        <v>0</v>
      </c>
      <c r="FI118" s="155">
        <f t="shared" si="50"/>
        <v>0</v>
      </c>
      <c r="FJ118" s="155">
        <f t="shared" si="50"/>
        <v>0</v>
      </c>
      <c r="FK118" s="155">
        <f t="shared" si="50"/>
        <v>0</v>
      </c>
      <c r="FL118" s="155">
        <f t="shared" si="50"/>
        <v>0</v>
      </c>
      <c r="FM118" s="155">
        <f t="shared" si="50"/>
        <v>0</v>
      </c>
      <c r="FN118" s="155">
        <f t="shared" si="50"/>
        <v>0</v>
      </c>
      <c r="FO118" s="155">
        <f t="shared" si="50"/>
        <v>0</v>
      </c>
      <c r="FP118" s="155">
        <f t="shared" si="50"/>
        <v>0</v>
      </c>
      <c r="FQ118" s="155">
        <f t="shared" si="50"/>
        <v>0</v>
      </c>
      <c r="FR118" s="155">
        <f t="shared" si="50"/>
        <v>0</v>
      </c>
      <c r="FS118" s="155">
        <f t="shared" si="50"/>
        <v>0</v>
      </c>
      <c r="FT118" s="155">
        <f t="shared" si="50"/>
        <v>0</v>
      </c>
      <c r="FU118" s="155">
        <f t="shared" si="50"/>
        <v>0</v>
      </c>
      <c r="FV118" s="155">
        <f t="shared" si="50"/>
        <v>0</v>
      </c>
      <c r="FW118" s="155">
        <f t="shared" si="50"/>
        <v>0</v>
      </c>
      <c r="FX118" s="155">
        <f t="shared" si="50"/>
        <v>0</v>
      </c>
      <c r="FY118" s="155">
        <f t="shared" si="50"/>
        <v>0</v>
      </c>
      <c r="FZ118" s="155">
        <f t="shared" si="50"/>
        <v>0</v>
      </c>
      <c r="GA118" s="155">
        <f t="shared" si="50"/>
        <v>0</v>
      </c>
      <c r="GB118" s="155">
        <f t="shared" si="50"/>
        <v>0</v>
      </c>
      <c r="GC118" s="155">
        <f t="shared" si="50"/>
        <v>0</v>
      </c>
      <c r="GD118" s="155">
        <f t="shared" si="50"/>
        <v>0</v>
      </c>
      <c r="GE118" s="155">
        <f t="shared" si="50"/>
        <v>0</v>
      </c>
      <c r="GF118" s="155">
        <f t="shared" si="50"/>
        <v>0</v>
      </c>
    </row>
    <row r="119">
      <c r="A119" s="202"/>
      <c r="B119" s="202"/>
      <c r="C119" s="203">
        <v>5.0</v>
      </c>
      <c r="D119" s="20" t="s">
        <v>182</v>
      </c>
      <c r="E119" s="50" t="s">
        <v>176</v>
      </c>
      <c r="G119" s="155">
        <f>if(Projet!$F$6="Balivage",0,G113*G117)</f>
        <v>0</v>
      </c>
      <c r="H119" s="155">
        <f t="shared" ref="H119:GF119" si="51">H113*H$117</f>
        <v>0</v>
      </c>
      <c r="I119" s="155">
        <f t="shared" si="51"/>
        <v>0</v>
      </c>
      <c r="J119" s="155">
        <f t="shared" si="51"/>
        <v>0</v>
      </c>
      <c r="K119" s="155">
        <f t="shared" si="51"/>
        <v>0</v>
      </c>
      <c r="L119" s="155">
        <f t="shared" si="51"/>
        <v>0</v>
      </c>
      <c r="M119" s="155">
        <f t="shared" si="51"/>
        <v>0</v>
      </c>
      <c r="N119" s="155">
        <f t="shared" si="51"/>
        <v>0</v>
      </c>
      <c r="O119" s="155">
        <f t="shared" si="51"/>
        <v>0</v>
      </c>
      <c r="P119" s="155">
        <f t="shared" si="51"/>
        <v>0</v>
      </c>
      <c r="Q119" s="155">
        <f t="shared" si="51"/>
        <v>0</v>
      </c>
      <c r="R119" s="155">
        <f t="shared" si="51"/>
        <v>0</v>
      </c>
      <c r="S119" s="155">
        <f t="shared" si="51"/>
        <v>0</v>
      </c>
      <c r="T119" s="155">
        <f t="shared" si="51"/>
        <v>0</v>
      </c>
      <c r="U119" s="155">
        <f t="shared" si="51"/>
        <v>0</v>
      </c>
      <c r="V119" s="155">
        <f t="shared" si="51"/>
        <v>0</v>
      </c>
      <c r="W119" s="155">
        <f t="shared" si="51"/>
        <v>0</v>
      </c>
      <c r="X119" s="155">
        <f t="shared" si="51"/>
        <v>0</v>
      </c>
      <c r="Y119" s="155">
        <f t="shared" si="51"/>
        <v>0</v>
      </c>
      <c r="Z119" s="155">
        <f t="shared" si="51"/>
        <v>0</v>
      </c>
      <c r="AA119" s="155">
        <f t="shared" si="51"/>
        <v>0</v>
      </c>
      <c r="AB119" s="155">
        <f t="shared" si="51"/>
        <v>0</v>
      </c>
      <c r="AC119" s="155">
        <f t="shared" si="51"/>
        <v>0</v>
      </c>
      <c r="AD119" s="155">
        <f t="shared" si="51"/>
        <v>0</v>
      </c>
      <c r="AE119" s="155">
        <f t="shared" si="51"/>
        <v>0</v>
      </c>
      <c r="AF119" s="155">
        <f t="shared" si="51"/>
        <v>0</v>
      </c>
      <c r="AG119" s="155">
        <f t="shared" si="51"/>
        <v>0</v>
      </c>
      <c r="AH119" s="155">
        <f t="shared" si="51"/>
        <v>0</v>
      </c>
      <c r="AI119" s="155">
        <f t="shared" si="51"/>
        <v>0</v>
      </c>
      <c r="AJ119" s="155">
        <f t="shared" si="51"/>
        <v>0</v>
      </c>
      <c r="AK119" s="155">
        <f t="shared" si="51"/>
        <v>0</v>
      </c>
      <c r="AL119" s="155">
        <f t="shared" si="51"/>
        <v>0</v>
      </c>
      <c r="AM119" s="155">
        <f t="shared" si="51"/>
        <v>0</v>
      </c>
      <c r="AN119" s="155">
        <f t="shared" si="51"/>
        <v>0</v>
      </c>
      <c r="AO119" s="155">
        <f t="shared" si="51"/>
        <v>0</v>
      </c>
      <c r="AP119" s="155">
        <f t="shared" si="51"/>
        <v>0</v>
      </c>
      <c r="AQ119" s="155">
        <f t="shared" si="51"/>
        <v>0</v>
      </c>
      <c r="AR119" s="155">
        <f t="shared" si="51"/>
        <v>0</v>
      </c>
      <c r="AS119" s="155">
        <f t="shared" si="51"/>
        <v>0</v>
      </c>
      <c r="AT119" s="155">
        <f t="shared" si="51"/>
        <v>0</v>
      </c>
      <c r="AU119" s="155">
        <f t="shared" si="51"/>
        <v>0</v>
      </c>
      <c r="AV119" s="155">
        <f t="shared" si="51"/>
        <v>0</v>
      </c>
      <c r="AW119" s="155">
        <f t="shared" si="51"/>
        <v>0</v>
      </c>
      <c r="AX119" s="155">
        <f t="shared" si="51"/>
        <v>0</v>
      </c>
      <c r="AY119" s="155">
        <f t="shared" si="51"/>
        <v>0</v>
      </c>
      <c r="AZ119" s="155">
        <f t="shared" si="51"/>
        <v>0</v>
      </c>
      <c r="BA119" s="155">
        <f t="shared" si="51"/>
        <v>0</v>
      </c>
      <c r="BB119" s="155">
        <f t="shared" si="51"/>
        <v>0</v>
      </c>
      <c r="BC119" s="155">
        <f t="shared" si="51"/>
        <v>0</v>
      </c>
      <c r="BD119" s="155">
        <f t="shared" si="51"/>
        <v>0</v>
      </c>
      <c r="BE119" s="155">
        <f t="shared" si="51"/>
        <v>0</v>
      </c>
      <c r="BF119" s="155">
        <f t="shared" si="51"/>
        <v>0</v>
      </c>
      <c r="BG119" s="155">
        <f t="shared" si="51"/>
        <v>0</v>
      </c>
      <c r="BH119" s="155">
        <f t="shared" si="51"/>
        <v>0</v>
      </c>
      <c r="BI119" s="155">
        <f t="shared" si="51"/>
        <v>0</v>
      </c>
      <c r="BJ119" s="155">
        <f t="shared" si="51"/>
        <v>0</v>
      </c>
      <c r="BK119" s="155">
        <f t="shared" si="51"/>
        <v>0</v>
      </c>
      <c r="BL119" s="155">
        <f t="shared" si="51"/>
        <v>0</v>
      </c>
      <c r="BM119" s="155">
        <f t="shared" si="51"/>
        <v>0</v>
      </c>
      <c r="BN119" s="155">
        <f t="shared" si="51"/>
        <v>0</v>
      </c>
      <c r="BO119" s="155">
        <f t="shared" si="51"/>
        <v>0</v>
      </c>
      <c r="BP119" s="155">
        <f t="shared" si="51"/>
        <v>0</v>
      </c>
      <c r="BQ119" s="155">
        <f t="shared" si="51"/>
        <v>0</v>
      </c>
      <c r="BR119" s="155">
        <f t="shared" si="51"/>
        <v>0</v>
      </c>
      <c r="BS119" s="155">
        <f t="shared" si="51"/>
        <v>0</v>
      </c>
      <c r="BT119" s="155">
        <f t="shared" si="51"/>
        <v>0</v>
      </c>
      <c r="BU119" s="155">
        <f t="shared" si="51"/>
        <v>0</v>
      </c>
      <c r="BV119" s="155">
        <f t="shared" si="51"/>
        <v>0</v>
      </c>
      <c r="BW119" s="155">
        <f t="shared" si="51"/>
        <v>0</v>
      </c>
      <c r="BX119" s="155">
        <f t="shared" si="51"/>
        <v>0</v>
      </c>
      <c r="BY119" s="155">
        <f t="shared" si="51"/>
        <v>0</v>
      </c>
      <c r="BZ119" s="155">
        <f t="shared" si="51"/>
        <v>0</v>
      </c>
      <c r="CA119" s="155">
        <f t="shared" si="51"/>
        <v>0</v>
      </c>
      <c r="CB119" s="155">
        <f t="shared" si="51"/>
        <v>0</v>
      </c>
      <c r="CC119" s="155">
        <f t="shared" si="51"/>
        <v>0</v>
      </c>
      <c r="CD119" s="155">
        <f t="shared" si="51"/>
        <v>0</v>
      </c>
      <c r="CE119" s="155">
        <f t="shared" si="51"/>
        <v>0</v>
      </c>
      <c r="CF119" s="155">
        <f t="shared" si="51"/>
        <v>0</v>
      </c>
      <c r="CG119" s="155">
        <f t="shared" si="51"/>
        <v>0</v>
      </c>
      <c r="CH119" s="155">
        <f t="shared" si="51"/>
        <v>0</v>
      </c>
      <c r="CI119" s="155">
        <f t="shared" si="51"/>
        <v>0</v>
      </c>
      <c r="CJ119" s="155">
        <f t="shared" si="51"/>
        <v>0</v>
      </c>
      <c r="CK119" s="155">
        <f t="shared" si="51"/>
        <v>0</v>
      </c>
      <c r="CL119" s="155">
        <f t="shared" si="51"/>
        <v>0</v>
      </c>
      <c r="CM119" s="155">
        <f t="shared" si="51"/>
        <v>0</v>
      </c>
      <c r="CN119" s="155">
        <f t="shared" si="51"/>
        <v>0</v>
      </c>
      <c r="CO119" s="155">
        <f t="shared" si="51"/>
        <v>0</v>
      </c>
      <c r="CP119" s="155">
        <f t="shared" si="51"/>
        <v>0</v>
      </c>
      <c r="CQ119" s="155">
        <f t="shared" si="51"/>
        <v>0</v>
      </c>
      <c r="CR119" s="155">
        <f t="shared" si="51"/>
        <v>0</v>
      </c>
      <c r="CS119" s="155">
        <f t="shared" si="51"/>
        <v>0</v>
      </c>
      <c r="CT119" s="155">
        <f t="shared" si="51"/>
        <v>0</v>
      </c>
      <c r="CU119" s="155">
        <f t="shared" si="51"/>
        <v>0</v>
      </c>
      <c r="CV119" s="155">
        <f t="shared" si="51"/>
        <v>0</v>
      </c>
      <c r="CW119" s="155">
        <f t="shared" si="51"/>
        <v>0</v>
      </c>
      <c r="CX119" s="155">
        <f t="shared" si="51"/>
        <v>0</v>
      </c>
      <c r="CY119" s="155">
        <f t="shared" si="51"/>
        <v>0</v>
      </c>
      <c r="CZ119" s="155">
        <f t="shared" si="51"/>
        <v>0</v>
      </c>
      <c r="DA119" s="155">
        <f t="shared" si="51"/>
        <v>0</v>
      </c>
      <c r="DB119" s="155">
        <f t="shared" si="51"/>
        <v>0</v>
      </c>
      <c r="DC119" s="155">
        <f t="shared" si="51"/>
        <v>0</v>
      </c>
      <c r="DD119" s="155">
        <f t="shared" si="51"/>
        <v>0</v>
      </c>
      <c r="DE119" s="155">
        <f t="shared" si="51"/>
        <v>0</v>
      </c>
      <c r="DF119" s="155">
        <f t="shared" si="51"/>
        <v>0</v>
      </c>
      <c r="DG119" s="155">
        <f t="shared" si="51"/>
        <v>0</v>
      </c>
      <c r="DH119" s="155">
        <f t="shared" si="51"/>
        <v>0</v>
      </c>
      <c r="DI119" s="155">
        <f t="shared" si="51"/>
        <v>0</v>
      </c>
      <c r="DJ119" s="155">
        <f t="shared" si="51"/>
        <v>0</v>
      </c>
      <c r="DK119" s="155">
        <f t="shared" si="51"/>
        <v>0</v>
      </c>
      <c r="DL119" s="155">
        <f t="shared" si="51"/>
        <v>0</v>
      </c>
      <c r="DM119" s="155">
        <f t="shared" si="51"/>
        <v>0</v>
      </c>
      <c r="DN119" s="155">
        <f t="shared" si="51"/>
        <v>0</v>
      </c>
      <c r="DO119" s="155">
        <f t="shared" si="51"/>
        <v>0</v>
      </c>
      <c r="DP119" s="155">
        <f t="shared" si="51"/>
        <v>0</v>
      </c>
      <c r="DQ119" s="155">
        <f t="shared" si="51"/>
        <v>0</v>
      </c>
      <c r="DR119" s="155">
        <f t="shared" si="51"/>
        <v>0</v>
      </c>
      <c r="DS119" s="155">
        <f t="shared" si="51"/>
        <v>0</v>
      </c>
      <c r="DT119" s="155">
        <f t="shared" si="51"/>
        <v>0</v>
      </c>
      <c r="DU119" s="155">
        <f t="shared" si="51"/>
        <v>0</v>
      </c>
      <c r="DV119" s="155">
        <f t="shared" si="51"/>
        <v>0</v>
      </c>
      <c r="DW119" s="155">
        <f t="shared" si="51"/>
        <v>0</v>
      </c>
      <c r="DX119" s="155">
        <f t="shared" si="51"/>
        <v>0</v>
      </c>
      <c r="DY119" s="155">
        <f t="shared" si="51"/>
        <v>0</v>
      </c>
      <c r="DZ119" s="155">
        <f t="shared" si="51"/>
        <v>0</v>
      </c>
      <c r="EA119" s="155">
        <f t="shared" si="51"/>
        <v>0</v>
      </c>
      <c r="EB119" s="155">
        <f t="shared" si="51"/>
        <v>0</v>
      </c>
      <c r="EC119" s="155">
        <f t="shared" si="51"/>
        <v>0</v>
      </c>
      <c r="ED119" s="155">
        <f t="shared" si="51"/>
        <v>0</v>
      </c>
      <c r="EE119" s="155">
        <f t="shared" si="51"/>
        <v>0</v>
      </c>
      <c r="EF119" s="155">
        <f t="shared" si="51"/>
        <v>0</v>
      </c>
      <c r="EG119" s="155">
        <f t="shared" si="51"/>
        <v>0</v>
      </c>
      <c r="EH119" s="155">
        <f t="shared" si="51"/>
        <v>0</v>
      </c>
      <c r="EI119" s="155">
        <f t="shared" si="51"/>
        <v>0</v>
      </c>
      <c r="EJ119" s="155">
        <f t="shared" si="51"/>
        <v>0</v>
      </c>
      <c r="EK119" s="155">
        <f t="shared" si="51"/>
        <v>0</v>
      </c>
      <c r="EL119" s="155">
        <f t="shared" si="51"/>
        <v>0</v>
      </c>
      <c r="EM119" s="155">
        <f t="shared" si="51"/>
        <v>0</v>
      </c>
      <c r="EN119" s="155">
        <f t="shared" si="51"/>
        <v>0</v>
      </c>
      <c r="EO119" s="155">
        <f t="shared" si="51"/>
        <v>0</v>
      </c>
      <c r="EP119" s="155">
        <f t="shared" si="51"/>
        <v>0</v>
      </c>
      <c r="EQ119" s="155">
        <f t="shared" si="51"/>
        <v>0</v>
      </c>
      <c r="ER119" s="155">
        <f t="shared" si="51"/>
        <v>0</v>
      </c>
      <c r="ES119" s="155">
        <f t="shared" si="51"/>
        <v>0</v>
      </c>
      <c r="ET119" s="155">
        <f t="shared" si="51"/>
        <v>0</v>
      </c>
      <c r="EU119" s="155">
        <f t="shared" si="51"/>
        <v>0</v>
      </c>
      <c r="EV119" s="155">
        <f t="shared" si="51"/>
        <v>0</v>
      </c>
      <c r="EW119" s="155">
        <f t="shared" si="51"/>
        <v>0</v>
      </c>
      <c r="EX119" s="155">
        <f t="shared" si="51"/>
        <v>0</v>
      </c>
      <c r="EY119" s="155">
        <f t="shared" si="51"/>
        <v>0</v>
      </c>
      <c r="EZ119" s="155">
        <f t="shared" si="51"/>
        <v>0</v>
      </c>
      <c r="FA119" s="155">
        <f t="shared" si="51"/>
        <v>0</v>
      </c>
      <c r="FB119" s="155">
        <f t="shared" si="51"/>
        <v>0</v>
      </c>
      <c r="FC119" s="155">
        <f t="shared" si="51"/>
        <v>0</v>
      </c>
      <c r="FD119" s="155">
        <f t="shared" si="51"/>
        <v>0</v>
      </c>
      <c r="FE119" s="155">
        <f t="shared" si="51"/>
        <v>0</v>
      </c>
      <c r="FF119" s="155">
        <f t="shared" si="51"/>
        <v>0</v>
      </c>
      <c r="FG119" s="155">
        <f t="shared" si="51"/>
        <v>0</v>
      </c>
      <c r="FH119" s="155">
        <f t="shared" si="51"/>
        <v>0</v>
      </c>
      <c r="FI119" s="155">
        <f t="shared" si="51"/>
        <v>0</v>
      </c>
      <c r="FJ119" s="155">
        <f t="shared" si="51"/>
        <v>0</v>
      </c>
      <c r="FK119" s="155">
        <f t="shared" si="51"/>
        <v>0</v>
      </c>
      <c r="FL119" s="155">
        <f t="shared" si="51"/>
        <v>0</v>
      </c>
      <c r="FM119" s="155">
        <f t="shared" si="51"/>
        <v>0</v>
      </c>
      <c r="FN119" s="155">
        <f t="shared" si="51"/>
        <v>0</v>
      </c>
      <c r="FO119" s="155">
        <f t="shared" si="51"/>
        <v>0</v>
      </c>
      <c r="FP119" s="155">
        <f t="shared" si="51"/>
        <v>0</v>
      </c>
      <c r="FQ119" s="155">
        <f t="shared" si="51"/>
        <v>0</v>
      </c>
      <c r="FR119" s="155">
        <f t="shared" si="51"/>
        <v>0</v>
      </c>
      <c r="FS119" s="155">
        <f t="shared" si="51"/>
        <v>0</v>
      </c>
      <c r="FT119" s="155">
        <f t="shared" si="51"/>
        <v>0</v>
      </c>
      <c r="FU119" s="155">
        <f t="shared" si="51"/>
        <v>0</v>
      </c>
      <c r="FV119" s="155">
        <f t="shared" si="51"/>
        <v>0</v>
      </c>
      <c r="FW119" s="155">
        <f t="shared" si="51"/>
        <v>0</v>
      </c>
      <c r="FX119" s="155">
        <f t="shared" si="51"/>
        <v>0</v>
      </c>
      <c r="FY119" s="155">
        <f t="shared" si="51"/>
        <v>0</v>
      </c>
      <c r="FZ119" s="155">
        <f t="shared" si="51"/>
        <v>0</v>
      </c>
      <c r="GA119" s="155">
        <f t="shared" si="51"/>
        <v>0</v>
      </c>
      <c r="GB119" s="155">
        <f t="shared" si="51"/>
        <v>0</v>
      </c>
      <c r="GC119" s="155">
        <f t="shared" si="51"/>
        <v>0</v>
      </c>
      <c r="GD119" s="155">
        <f t="shared" si="51"/>
        <v>0</v>
      </c>
      <c r="GE119" s="155">
        <f t="shared" si="51"/>
        <v>0</v>
      </c>
      <c r="GF119" s="155">
        <f t="shared" si="51"/>
        <v>0</v>
      </c>
    </row>
    <row r="120">
      <c r="A120" s="202"/>
      <c r="B120" s="202"/>
      <c r="C120" s="203">
        <v>5.0</v>
      </c>
      <c r="D120" s="20" t="s">
        <v>183</v>
      </c>
      <c r="E120" s="50" t="s">
        <v>176</v>
      </c>
      <c r="G120" s="155">
        <f t="shared" ref="G120:GF120" si="52">G114*G$117</f>
        <v>0</v>
      </c>
      <c r="H120" s="155">
        <f t="shared" si="52"/>
        <v>0</v>
      </c>
      <c r="I120" s="155">
        <f t="shared" si="52"/>
        <v>0</v>
      </c>
      <c r="J120" s="155">
        <f t="shared" si="52"/>
        <v>0</v>
      </c>
      <c r="K120" s="155">
        <f t="shared" si="52"/>
        <v>0</v>
      </c>
      <c r="L120" s="155">
        <f t="shared" si="52"/>
        <v>0</v>
      </c>
      <c r="M120" s="155">
        <f t="shared" si="52"/>
        <v>0</v>
      </c>
      <c r="N120" s="155">
        <f t="shared" si="52"/>
        <v>0</v>
      </c>
      <c r="O120" s="155">
        <f t="shared" si="52"/>
        <v>0</v>
      </c>
      <c r="P120" s="155">
        <f t="shared" si="52"/>
        <v>0</v>
      </c>
      <c r="Q120" s="155">
        <f t="shared" si="52"/>
        <v>0</v>
      </c>
      <c r="R120" s="155">
        <f t="shared" si="52"/>
        <v>0</v>
      </c>
      <c r="S120" s="155">
        <f t="shared" si="52"/>
        <v>0</v>
      </c>
      <c r="T120" s="155">
        <f t="shared" si="52"/>
        <v>0</v>
      </c>
      <c r="U120" s="155">
        <f t="shared" si="52"/>
        <v>0</v>
      </c>
      <c r="V120" s="155">
        <f t="shared" si="52"/>
        <v>0</v>
      </c>
      <c r="W120" s="155">
        <f t="shared" si="52"/>
        <v>0</v>
      </c>
      <c r="X120" s="155">
        <f t="shared" si="52"/>
        <v>0</v>
      </c>
      <c r="Y120" s="155">
        <f t="shared" si="52"/>
        <v>0</v>
      </c>
      <c r="Z120" s="155">
        <f t="shared" si="52"/>
        <v>0</v>
      </c>
      <c r="AA120" s="155">
        <f t="shared" si="52"/>
        <v>0</v>
      </c>
      <c r="AB120" s="155">
        <f t="shared" si="52"/>
        <v>0</v>
      </c>
      <c r="AC120" s="155">
        <f t="shared" si="52"/>
        <v>0</v>
      </c>
      <c r="AD120" s="155">
        <f t="shared" si="52"/>
        <v>0</v>
      </c>
      <c r="AE120" s="155">
        <f t="shared" si="52"/>
        <v>0</v>
      </c>
      <c r="AF120" s="155">
        <f t="shared" si="52"/>
        <v>0</v>
      </c>
      <c r="AG120" s="155">
        <f t="shared" si="52"/>
        <v>0</v>
      </c>
      <c r="AH120" s="155">
        <f t="shared" si="52"/>
        <v>0</v>
      </c>
      <c r="AI120" s="155">
        <f t="shared" si="52"/>
        <v>0</v>
      </c>
      <c r="AJ120" s="155">
        <f t="shared" si="52"/>
        <v>0</v>
      </c>
      <c r="AK120" s="155">
        <f t="shared" si="52"/>
        <v>0</v>
      </c>
      <c r="AL120" s="155">
        <f t="shared" si="52"/>
        <v>0</v>
      </c>
      <c r="AM120" s="155">
        <f t="shared" si="52"/>
        <v>0</v>
      </c>
      <c r="AN120" s="155">
        <f t="shared" si="52"/>
        <v>0</v>
      </c>
      <c r="AO120" s="155">
        <f t="shared" si="52"/>
        <v>0</v>
      </c>
      <c r="AP120" s="155">
        <f t="shared" si="52"/>
        <v>0</v>
      </c>
      <c r="AQ120" s="155">
        <f t="shared" si="52"/>
        <v>0</v>
      </c>
      <c r="AR120" s="155">
        <f t="shared" si="52"/>
        <v>0</v>
      </c>
      <c r="AS120" s="155">
        <f t="shared" si="52"/>
        <v>0</v>
      </c>
      <c r="AT120" s="155">
        <f t="shared" si="52"/>
        <v>0</v>
      </c>
      <c r="AU120" s="155">
        <f t="shared" si="52"/>
        <v>0</v>
      </c>
      <c r="AV120" s="155">
        <f t="shared" si="52"/>
        <v>0</v>
      </c>
      <c r="AW120" s="155">
        <f t="shared" si="52"/>
        <v>0</v>
      </c>
      <c r="AX120" s="155">
        <f t="shared" si="52"/>
        <v>0</v>
      </c>
      <c r="AY120" s="155">
        <f t="shared" si="52"/>
        <v>0</v>
      </c>
      <c r="AZ120" s="155">
        <f t="shared" si="52"/>
        <v>0</v>
      </c>
      <c r="BA120" s="155">
        <f t="shared" si="52"/>
        <v>0</v>
      </c>
      <c r="BB120" s="155">
        <f t="shared" si="52"/>
        <v>0</v>
      </c>
      <c r="BC120" s="155">
        <f t="shared" si="52"/>
        <v>0</v>
      </c>
      <c r="BD120" s="155">
        <f t="shared" si="52"/>
        <v>0</v>
      </c>
      <c r="BE120" s="155">
        <f t="shared" si="52"/>
        <v>0</v>
      </c>
      <c r="BF120" s="155">
        <f t="shared" si="52"/>
        <v>0</v>
      </c>
      <c r="BG120" s="155">
        <f t="shared" si="52"/>
        <v>0</v>
      </c>
      <c r="BH120" s="155">
        <f t="shared" si="52"/>
        <v>0</v>
      </c>
      <c r="BI120" s="155">
        <f t="shared" si="52"/>
        <v>0</v>
      </c>
      <c r="BJ120" s="155">
        <f t="shared" si="52"/>
        <v>0</v>
      </c>
      <c r="BK120" s="155">
        <f t="shared" si="52"/>
        <v>0</v>
      </c>
      <c r="BL120" s="155">
        <f t="shared" si="52"/>
        <v>0</v>
      </c>
      <c r="BM120" s="155">
        <f t="shared" si="52"/>
        <v>0</v>
      </c>
      <c r="BN120" s="155">
        <f t="shared" si="52"/>
        <v>0</v>
      </c>
      <c r="BO120" s="155">
        <f t="shared" si="52"/>
        <v>0</v>
      </c>
      <c r="BP120" s="155">
        <f t="shared" si="52"/>
        <v>0</v>
      </c>
      <c r="BQ120" s="155">
        <f t="shared" si="52"/>
        <v>0</v>
      </c>
      <c r="BR120" s="155">
        <f t="shared" si="52"/>
        <v>0</v>
      </c>
      <c r="BS120" s="155">
        <f t="shared" si="52"/>
        <v>0</v>
      </c>
      <c r="BT120" s="155">
        <f t="shared" si="52"/>
        <v>0</v>
      </c>
      <c r="BU120" s="155">
        <f t="shared" si="52"/>
        <v>0</v>
      </c>
      <c r="BV120" s="155">
        <f t="shared" si="52"/>
        <v>0</v>
      </c>
      <c r="BW120" s="155">
        <f t="shared" si="52"/>
        <v>0</v>
      </c>
      <c r="BX120" s="155">
        <f t="shared" si="52"/>
        <v>0</v>
      </c>
      <c r="BY120" s="155">
        <f t="shared" si="52"/>
        <v>0</v>
      </c>
      <c r="BZ120" s="155">
        <f t="shared" si="52"/>
        <v>0</v>
      </c>
      <c r="CA120" s="155">
        <f t="shared" si="52"/>
        <v>0</v>
      </c>
      <c r="CB120" s="155">
        <f t="shared" si="52"/>
        <v>0</v>
      </c>
      <c r="CC120" s="155">
        <f t="shared" si="52"/>
        <v>0</v>
      </c>
      <c r="CD120" s="155">
        <f t="shared" si="52"/>
        <v>0</v>
      </c>
      <c r="CE120" s="155">
        <f t="shared" si="52"/>
        <v>0</v>
      </c>
      <c r="CF120" s="155">
        <f t="shared" si="52"/>
        <v>0</v>
      </c>
      <c r="CG120" s="155">
        <f t="shared" si="52"/>
        <v>0</v>
      </c>
      <c r="CH120" s="155">
        <f t="shared" si="52"/>
        <v>0</v>
      </c>
      <c r="CI120" s="155">
        <f t="shared" si="52"/>
        <v>0</v>
      </c>
      <c r="CJ120" s="155">
        <f t="shared" si="52"/>
        <v>0</v>
      </c>
      <c r="CK120" s="155">
        <f t="shared" si="52"/>
        <v>0</v>
      </c>
      <c r="CL120" s="155">
        <f t="shared" si="52"/>
        <v>0</v>
      </c>
      <c r="CM120" s="155">
        <f t="shared" si="52"/>
        <v>0</v>
      </c>
      <c r="CN120" s="155">
        <f t="shared" si="52"/>
        <v>0</v>
      </c>
      <c r="CO120" s="155">
        <f t="shared" si="52"/>
        <v>0</v>
      </c>
      <c r="CP120" s="155">
        <f t="shared" si="52"/>
        <v>0</v>
      </c>
      <c r="CQ120" s="155">
        <f t="shared" si="52"/>
        <v>0</v>
      </c>
      <c r="CR120" s="155">
        <f t="shared" si="52"/>
        <v>0</v>
      </c>
      <c r="CS120" s="155">
        <f t="shared" si="52"/>
        <v>0</v>
      </c>
      <c r="CT120" s="155">
        <f t="shared" si="52"/>
        <v>0</v>
      </c>
      <c r="CU120" s="155">
        <f t="shared" si="52"/>
        <v>0</v>
      </c>
      <c r="CV120" s="155">
        <f t="shared" si="52"/>
        <v>0</v>
      </c>
      <c r="CW120" s="155">
        <f t="shared" si="52"/>
        <v>0</v>
      </c>
      <c r="CX120" s="155">
        <f t="shared" si="52"/>
        <v>0</v>
      </c>
      <c r="CY120" s="155">
        <f t="shared" si="52"/>
        <v>0</v>
      </c>
      <c r="CZ120" s="155">
        <f t="shared" si="52"/>
        <v>0</v>
      </c>
      <c r="DA120" s="155">
        <f t="shared" si="52"/>
        <v>0</v>
      </c>
      <c r="DB120" s="155">
        <f t="shared" si="52"/>
        <v>0</v>
      </c>
      <c r="DC120" s="155">
        <f t="shared" si="52"/>
        <v>0</v>
      </c>
      <c r="DD120" s="155">
        <f t="shared" si="52"/>
        <v>0</v>
      </c>
      <c r="DE120" s="155">
        <f t="shared" si="52"/>
        <v>0</v>
      </c>
      <c r="DF120" s="155">
        <f t="shared" si="52"/>
        <v>0</v>
      </c>
      <c r="DG120" s="155">
        <f t="shared" si="52"/>
        <v>0</v>
      </c>
      <c r="DH120" s="155">
        <f t="shared" si="52"/>
        <v>0</v>
      </c>
      <c r="DI120" s="155">
        <f t="shared" si="52"/>
        <v>0</v>
      </c>
      <c r="DJ120" s="155">
        <f t="shared" si="52"/>
        <v>0</v>
      </c>
      <c r="DK120" s="155">
        <f t="shared" si="52"/>
        <v>0</v>
      </c>
      <c r="DL120" s="155">
        <f t="shared" si="52"/>
        <v>0</v>
      </c>
      <c r="DM120" s="155">
        <f t="shared" si="52"/>
        <v>0</v>
      </c>
      <c r="DN120" s="155">
        <f t="shared" si="52"/>
        <v>0</v>
      </c>
      <c r="DO120" s="155">
        <f t="shared" si="52"/>
        <v>0</v>
      </c>
      <c r="DP120" s="155">
        <f t="shared" si="52"/>
        <v>0</v>
      </c>
      <c r="DQ120" s="155">
        <f t="shared" si="52"/>
        <v>0</v>
      </c>
      <c r="DR120" s="155">
        <f t="shared" si="52"/>
        <v>0</v>
      </c>
      <c r="DS120" s="155">
        <f t="shared" si="52"/>
        <v>0</v>
      </c>
      <c r="DT120" s="155">
        <f t="shared" si="52"/>
        <v>0</v>
      </c>
      <c r="DU120" s="155">
        <f t="shared" si="52"/>
        <v>0</v>
      </c>
      <c r="DV120" s="155">
        <f t="shared" si="52"/>
        <v>0</v>
      </c>
      <c r="DW120" s="155">
        <f t="shared" si="52"/>
        <v>0</v>
      </c>
      <c r="DX120" s="155">
        <f t="shared" si="52"/>
        <v>0</v>
      </c>
      <c r="DY120" s="155">
        <f t="shared" si="52"/>
        <v>0</v>
      </c>
      <c r="DZ120" s="155">
        <f t="shared" si="52"/>
        <v>0</v>
      </c>
      <c r="EA120" s="155">
        <f t="shared" si="52"/>
        <v>0</v>
      </c>
      <c r="EB120" s="155">
        <f t="shared" si="52"/>
        <v>0</v>
      </c>
      <c r="EC120" s="155">
        <f t="shared" si="52"/>
        <v>0</v>
      </c>
      <c r="ED120" s="155">
        <f t="shared" si="52"/>
        <v>0</v>
      </c>
      <c r="EE120" s="155">
        <f t="shared" si="52"/>
        <v>0</v>
      </c>
      <c r="EF120" s="155">
        <f t="shared" si="52"/>
        <v>0</v>
      </c>
      <c r="EG120" s="155">
        <f t="shared" si="52"/>
        <v>0</v>
      </c>
      <c r="EH120" s="155">
        <f t="shared" si="52"/>
        <v>0</v>
      </c>
      <c r="EI120" s="155">
        <f t="shared" si="52"/>
        <v>0</v>
      </c>
      <c r="EJ120" s="155">
        <f t="shared" si="52"/>
        <v>0</v>
      </c>
      <c r="EK120" s="155">
        <f t="shared" si="52"/>
        <v>0</v>
      </c>
      <c r="EL120" s="155">
        <f t="shared" si="52"/>
        <v>0</v>
      </c>
      <c r="EM120" s="155">
        <f t="shared" si="52"/>
        <v>0</v>
      </c>
      <c r="EN120" s="155">
        <f t="shared" si="52"/>
        <v>0</v>
      </c>
      <c r="EO120" s="155">
        <f t="shared" si="52"/>
        <v>0</v>
      </c>
      <c r="EP120" s="155">
        <f t="shared" si="52"/>
        <v>0</v>
      </c>
      <c r="EQ120" s="155">
        <f t="shared" si="52"/>
        <v>0</v>
      </c>
      <c r="ER120" s="155">
        <f t="shared" si="52"/>
        <v>0</v>
      </c>
      <c r="ES120" s="155">
        <f t="shared" si="52"/>
        <v>0</v>
      </c>
      <c r="ET120" s="155">
        <f t="shared" si="52"/>
        <v>0</v>
      </c>
      <c r="EU120" s="155">
        <f t="shared" si="52"/>
        <v>0</v>
      </c>
      <c r="EV120" s="155">
        <f t="shared" si="52"/>
        <v>0</v>
      </c>
      <c r="EW120" s="155">
        <f t="shared" si="52"/>
        <v>0</v>
      </c>
      <c r="EX120" s="155">
        <f t="shared" si="52"/>
        <v>0</v>
      </c>
      <c r="EY120" s="155">
        <f t="shared" si="52"/>
        <v>0</v>
      </c>
      <c r="EZ120" s="155">
        <f t="shared" si="52"/>
        <v>0</v>
      </c>
      <c r="FA120" s="155">
        <f t="shared" si="52"/>
        <v>0</v>
      </c>
      <c r="FB120" s="155">
        <f t="shared" si="52"/>
        <v>0</v>
      </c>
      <c r="FC120" s="155">
        <f t="shared" si="52"/>
        <v>0</v>
      </c>
      <c r="FD120" s="155">
        <f t="shared" si="52"/>
        <v>0</v>
      </c>
      <c r="FE120" s="155">
        <f t="shared" si="52"/>
        <v>0</v>
      </c>
      <c r="FF120" s="155">
        <f t="shared" si="52"/>
        <v>0</v>
      </c>
      <c r="FG120" s="155">
        <f t="shared" si="52"/>
        <v>0</v>
      </c>
      <c r="FH120" s="155">
        <f t="shared" si="52"/>
        <v>0</v>
      </c>
      <c r="FI120" s="155">
        <f t="shared" si="52"/>
        <v>0</v>
      </c>
      <c r="FJ120" s="155">
        <f t="shared" si="52"/>
        <v>0</v>
      </c>
      <c r="FK120" s="155">
        <f t="shared" si="52"/>
        <v>0</v>
      </c>
      <c r="FL120" s="155">
        <f t="shared" si="52"/>
        <v>0</v>
      </c>
      <c r="FM120" s="155">
        <f t="shared" si="52"/>
        <v>0</v>
      </c>
      <c r="FN120" s="155">
        <f t="shared" si="52"/>
        <v>0</v>
      </c>
      <c r="FO120" s="155">
        <f t="shared" si="52"/>
        <v>0</v>
      </c>
      <c r="FP120" s="155">
        <f t="shared" si="52"/>
        <v>0</v>
      </c>
      <c r="FQ120" s="155">
        <f t="shared" si="52"/>
        <v>0</v>
      </c>
      <c r="FR120" s="155">
        <f t="shared" si="52"/>
        <v>0</v>
      </c>
      <c r="FS120" s="155">
        <f t="shared" si="52"/>
        <v>0</v>
      </c>
      <c r="FT120" s="155">
        <f t="shared" si="52"/>
        <v>0</v>
      </c>
      <c r="FU120" s="155">
        <f t="shared" si="52"/>
        <v>0</v>
      </c>
      <c r="FV120" s="155">
        <f t="shared" si="52"/>
        <v>0</v>
      </c>
      <c r="FW120" s="155">
        <f t="shared" si="52"/>
        <v>0</v>
      </c>
      <c r="FX120" s="155">
        <f t="shared" si="52"/>
        <v>0</v>
      </c>
      <c r="FY120" s="155">
        <f t="shared" si="52"/>
        <v>0</v>
      </c>
      <c r="FZ120" s="155">
        <f t="shared" si="52"/>
        <v>0</v>
      </c>
      <c r="GA120" s="155">
        <f t="shared" si="52"/>
        <v>0</v>
      </c>
      <c r="GB120" s="155">
        <f t="shared" si="52"/>
        <v>0</v>
      </c>
      <c r="GC120" s="155">
        <f t="shared" si="52"/>
        <v>0</v>
      </c>
      <c r="GD120" s="155">
        <f t="shared" si="52"/>
        <v>0</v>
      </c>
      <c r="GE120" s="155">
        <f t="shared" si="52"/>
        <v>0</v>
      </c>
      <c r="GF120" s="155">
        <f t="shared" si="52"/>
        <v>0</v>
      </c>
    </row>
    <row r="121">
      <c r="A121" s="202"/>
      <c r="B121" s="202"/>
      <c r="C121" s="203">
        <v>5.0</v>
      </c>
      <c r="D121" s="20" t="s">
        <v>184</v>
      </c>
      <c r="E121" s="50" t="s">
        <v>176</v>
      </c>
      <c r="G121" s="176">
        <f>if(Projet!$F$6="Balivage",G112*G117-G120,G115*G117)</f>
        <v>0</v>
      </c>
      <c r="H121" s="155">
        <f t="shared" ref="H121:GF121" si="53">H115*H117</f>
        <v>0</v>
      </c>
      <c r="I121" s="155">
        <f t="shared" si="53"/>
        <v>0</v>
      </c>
      <c r="J121" s="155">
        <f t="shared" si="53"/>
        <v>0</v>
      </c>
      <c r="K121" s="155">
        <f t="shared" si="53"/>
        <v>0</v>
      </c>
      <c r="L121" s="155">
        <f t="shared" si="53"/>
        <v>0</v>
      </c>
      <c r="M121" s="155">
        <f t="shared" si="53"/>
        <v>0</v>
      </c>
      <c r="N121" s="155">
        <f t="shared" si="53"/>
        <v>0</v>
      </c>
      <c r="O121" s="155">
        <f t="shared" si="53"/>
        <v>0</v>
      </c>
      <c r="P121" s="155">
        <f t="shared" si="53"/>
        <v>0</v>
      </c>
      <c r="Q121" s="155">
        <f t="shared" si="53"/>
        <v>0</v>
      </c>
      <c r="R121" s="155">
        <f t="shared" si="53"/>
        <v>0</v>
      </c>
      <c r="S121" s="155">
        <f t="shared" si="53"/>
        <v>0</v>
      </c>
      <c r="T121" s="155">
        <f t="shared" si="53"/>
        <v>0</v>
      </c>
      <c r="U121" s="155">
        <f t="shared" si="53"/>
        <v>0</v>
      </c>
      <c r="V121" s="155">
        <f t="shared" si="53"/>
        <v>0</v>
      </c>
      <c r="W121" s="155">
        <f t="shared" si="53"/>
        <v>0</v>
      </c>
      <c r="X121" s="155">
        <f t="shared" si="53"/>
        <v>0</v>
      </c>
      <c r="Y121" s="155">
        <f t="shared" si="53"/>
        <v>0</v>
      </c>
      <c r="Z121" s="155">
        <f t="shared" si="53"/>
        <v>0</v>
      </c>
      <c r="AA121" s="155">
        <f t="shared" si="53"/>
        <v>0</v>
      </c>
      <c r="AB121" s="155">
        <f t="shared" si="53"/>
        <v>0</v>
      </c>
      <c r="AC121" s="155">
        <f t="shared" si="53"/>
        <v>0</v>
      </c>
      <c r="AD121" s="155">
        <f t="shared" si="53"/>
        <v>0</v>
      </c>
      <c r="AE121" s="155">
        <f t="shared" si="53"/>
        <v>0</v>
      </c>
      <c r="AF121" s="155">
        <f t="shared" si="53"/>
        <v>0</v>
      </c>
      <c r="AG121" s="155">
        <f t="shared" si="53"/>
        <v>0</v>
      </c>
      <c r="AH121" s="155">
        <f t="shared" si="53"/>
        <v>0</v>
      </c>
      <c r="AI121" s="155">
        <f t="shared" si="53"/>
        <v>0</v>
      </c>
      <c r="AJ121" s="155">
        <f t="shared" si="53"/>
        <v>0</v>
      </c>
      <c r="AK121" s="155">
        <f t="shared" si="53"/>
        <v>0</v>
      </c>
      <c r="AL121" s="155">
        <f t="shared" si="53"/>
        <v>0</v>
      </c>
      <c r="AM121" s="155">
        <f t="shared" si="53"/>
        <v>0</v>
      </c>
      <c r="AN121" s="155">
        <f t="shared" si="53"/>
        <v>0</v>
      </c>
      <c r="AO121" s="155">
        <f t="shared" si="53"/>
        <v>0</v>
      </c>
      <c r="AP121" s="155">
        <f t="shared" si="53"/>
        <v>0</v>
      </c>
      <c r="AQ121" s="155">
        <f t="shared" si="53"/>
        <v>0</v>
      </c>
      <c r="AR121" s="155">
        <f t="shared" si="53"/>
        <v>0</v>
      </c>
      <c r="AS121" s="155">
        <f t="shared" si="53"/>
        <v>0</v>
      </c>
      <c r="AT121" s="155">
        <f t="shared" si="53"/>
        <v>0</v>
      </c>
      <c r="AU121" s="155">
        <f t="shared" si="53"/>
        <v>0</v>
      </c>
      <c r="AV121" s="155">
        <f t="shared" si="53"/>
        <v>0</v>
      </c>
      <c r="AW121" s="155">
        <f t="shared" si="53"/>
        <v>0</v>
      </c>
      <c r="AX121" s="155">
        <f t="shared" si="53"/>
        <v>0</v>
      </c>
      <c r="AY121" s="155">
        <f t="shared" si="53"/>
        <v>0</v>
      </c>
      <c r="AZ121" s="155">
        <f t="shared" si="53"/>
        <v>0</v>
      </c>
      <c r="BA121" s="155">
        <f t="shared" si="53"/>
        <v>0</v>
      </c>
      <c r="BB121" s="155">
        <f t="shared" si="53"/>
        <v>0</v>
      </c>
      <c r="BC121" s="155">
        <f t="shared" si="53"/>
        <v>0</v>
      </c>
      <c r="BD121" s="155">
        <f t="shared" si="53"/>
        <v>0</v>
      </c>
      <c r="BE121" s="155">
        <f t="shared" si="53"/>
        <v>0</v>
      </c>
      <c r="BF121" s="155">
        <f t="shared" si="53"/>
        <v>0</v>
      </c>
      <c r="BG121" s="155">
        <f t="shared" si="53"/>
        <v>0</v>
      </c>
      <c r="BH121" s="155">
        <f t="shared" si="53"/>
        <v>0</v>
      </c>
      <c r="BI121" s="155">
        <f t="shared" si="53"/>
        <v>0</v>
      </c>
      <c r="BJ121" s="155">
        <f t="shared" si="53"/>
        <v>0</v>
      </c>
      <c r="BK121" s="155">
        <f t="shared" si="53"/>
        <v>0</v>
      </c>
      <c r="BL121" s="155">
        <f t="shared" si="53"/>
        <v>0</v>
      </c>
      <c r="BM121" s="155">
        <f t="shared" si="53"/>
        <v>0</v>
      </c>
      <c r="BN121" s="155">
        <f t="shared" si="53"/>
        <v>0</v>
      </c>
      <c r="BO121" s="155">
        <f t="shared" si="53"/>
        <v>0</v>
      </c>
      <c r="BP121" s="155">
        <f t="shared" si="53"/>
        <v>0</v>
      </c>
      <c r="BQ121" s="155">
        <f t="shared" si="53"/>
        <v>0</v>
      </c>
      <c r="BR121" s="155">
        <f t="shared" si="53"/>
        <v>0</v>
      </c>
      <c r="BS121" s="155">
        <f t="shared" si="53"/>
        <v>0</v>
      </c>
      <c r="BT121" s="155">
        <f t="shared" si="53"/>
        <v>0</v>
      </c>
      <c r="BU121" s="155">
        <f t="shared" si="53"/>
        <v>0</v>
      </c>
      <c r="BV121" s="155">
        <f t="shared" si="53"/>
        <v>0</v>
      </c>
      <c r="BW121" s="155">
        <f t="shared" si="53"/>
        <v>0</v>
      </c>
      <c r="BX121" s="155">
        <f t="shared" si="53"/>
        <v>0</v>
      </c>
      <c r="BY121" s="155">
        <f t="shared" si="53"/>
        <v>0</v>
      </c>
      <c r="BZ121" s="155">
        <f t="shared" si="53"/>
        <v>0</v>
      </c>
      <c r="CA121" s="155">
        <f t="shared" si="53"/>
        <v>0</v>
      </c>
      <c r="CB121" s="155">
        <f t="shared" si="53"/>
        <v>0</v>
      </c>
      <c r="CC121" s="155">
        <f t="shared" si="53"/>
        <v>0</v>
      </c>
      <c r="CD121" s="155">
        <f t="shared" si="53"/>
        <v>0</v>
      </c>
      <c r="CE121" s="155">
        <f t="shared" si="53"/>
        <v>0</v>
      </c>
      <c r="CF121" s="155">
        <f t="shared" si="53"/>
        <v>0</v>
      </c>
      <c r="CG121" s="155">
        <f t="shared" si="53"/>
        <v>0</v>
      </c>
      <c r="CH121" s="155">
        <f t="shared" si="53"/>
        <v>0</v>
      </c>
      <c r="CI121" s="155">
        <f t="shared" si="53"/>
        <v>0</v>
      </c>
      <c r="CJ121" s="155">
        <f t="shared" si="53"/>
        <v>0</v>
      </c>
      <c r="CK121" s="155">
        <f t="shared" si="53"/>
        <v>0</v>
      </c>
      <c r="CL121" s="155">
        <f t="shared" si="53"/>
        <v>0</v>
      </c>
      <c r="CM121" s="155">
        <f t="shared" si="53"/>
        <v>0</v>
      </c>
      <c r="CN121" s="155">
        <f t="shared" si="53"/>
        <v>0</v>
      </c>
      <c r="CO121" s="155">
        <f t="shared" si="53"/>
        <v>0</v>
      </c>
      <c r="CP121" s="155">
        <f t="shared" si="53"/>
        <v>0</v>
      </c>
      <c r="CQ121" s="155">
        <f t="shared" si="53"/>
        <v>0</v>
      </c>
      <c r="CR121" s="155">
        <f t="shared" si="53"/>
        <v>0</v>
      </c>
      <c r="CS121" s="155">
        <f t="shared" si="53"/>
        <v>0</v>
      </c>
      <c r="CT121" s="155">
        <f t="shared" si="53"/>
        <v>0</v>
      </c>
      <c r="CU121" s="155">
        <f t="shared" si="53"/>
        <v>0</v>
      </c>
      <c r="CV121" s="155">
        <f t="shared" si="53"/>
        <v>0</v>
      </c>
      <c r="CW121" s="155">
        <f t="shared" si="53"/>
        <v>0</v>
      </c>
      <c r="CX121" s="155">
        <f t="shared" si="53"/>
        <v>0</v>
      </c>
      <c r="CY121" s="155">
        <f t="shared" si="53"/>
        <v>0</v>
      </c>
      <c r="CZ121" s="155">
        <f t="shared" si="53"/>
        <v>0</v>
      </c>
      <c r="DA121" s="155">
        <f t="shared" si="53"/>
        <v>0</v>
      </c>
      <c r="DB121" s="155">
        <f t="shared" si="53"/>
        <v>0</v>
      </c>
      <c r="DC121" s="155">
        <f t="shared" si="53"/>
        <v>0</v>
      </c>
      <c r="DD121" s="155">
        <f t="shared" si="53"/>
        <v>0</v>
      </c>
      <c r="DE121" s="155">
        <f t="shared" si="53"/>
        <v>0</v>
      </c>
      <c r="DF121" s="155">
        <f t="shared" si="53"/>
        <v>0</v>
      </c>
      <c r="DG121" s="155">
        <f t="shared" si="53"/>
        <v>0</v>
      </c>
      <c r="DH121" s="155">
        <f t="shared" si="53"/>
        <v>0</v>
      </c>
      <c r="DI121" s="155">
        <f t="shared" si="53"/>
        <v>0</v>
      </c>
      <c r="DJ121" s="155">
        <f t="shared" si="53"/>
        <v>0</v>
      </c>
      <c r="DK121" s="155">
        <f t="shared" si="53"/>
        <v>0</v>
      </c>
      <c r="DL121" s="155">
        <f t="shared" si="53"/>
        <v>0</v>
      </c>
      <c r="DM121" s="155">
        <f t="shared" si="53"/>
        <v>0</v>
      </c>
      <c r="DN121" s="155">
        <f t="shared" si="53"/>
        <v>0</v>
      </c>
      <c r="DO121" s="155">
        <f t="shared" si="53"/>
        <v>0</v>
      </c>
      <c r="DP121" s="155">
        <f t="shared" si="53"/>
        <v>0</v>
      </c>
      <c r="DQ121" s="155">
        <f t="shared" si="53"/>
        <v>0</v>
      </c>
      <c r="DR121" s="155">
        <f t="shared" si="53"/>
        <v>0</v>
      </c>
      <c r="DS121" s="155">
        <f t="shared" si="53"/>
        <v>0</v>
      </c>
      <c r="DT121" s="155">
        <f t="shared" si="53"/>
        <v>0</v>
      </c>
      <c r="DU121" s="155">
        <f t="shared" si="53"/>
        <v>0</v>
      </c>
      <c r="DV121" s="155">
        <f t="shared" si="53"/>
        <v>0</v>
      </c>
      <c r="DW121" s="155">
        <f t="shared" si="53"/>
        <v>0</v>
      </c>
      <c r="DX121" s="155">
        <f t="shared" si="53"/>
        <v>0</v>
      </c>
      <c r="DY121" s="155">
        <f t="shared" si="53"/>
        <v>0</v>
      </c>
      <c r="DZ121" s="155">
        <f t="shared" si="53"/>
        <v>0</v>
      </c>
      <c r="EA121" s="155">
        <f t="shared" si="53"/>
        <v>0</v>
      </c>
      <c r="EB121" s="155">
        <f t="shared" si="53"/>
        <v>0</v>
      </c>
      <c r="EC121" s="155">
        <f t="shared" si="53"/>
        <v>0</v>
      </c>
      <c r="ED121" s="155">
        <f t="shared" si="53"/>
        <v>0</v>
      </c>
      <c r="EE121" s="155">
        <f t="shared" si="53"/>
        <v>0</v>
      </c>
      <c r="EF121" s="155">
        <f t="shared" si="53"/>
        <v>0</v>
      </c>
      <c r="EG121" s="155">
        <f t="shared" si="53"/>
        <v>0</v>
      </c>
      <c r="EH121" s="155">
        <f t="shared" si="53"/>
        <v>0</v>
      </c>
      <c r="EI121" s="155">
        <f t="shared" si="53"/>
        <v>0</v>
      </c>
      <c r="EJ121" s="155">
        <f t="shared" si="53"/>
        <v>0</v>
      </c>
      <c r="EK121" s="155">
        <f t="shared" si="53"/>
        <v>0</v>
      </c>
      <c r="EL121" s="155">
        <f t="shared" si="53"/>
        <v>0</v>
      </c>
      <c r="EM121" s="155">
        <f t="shared" si="53"/>
        <v>0</v>
      </c>
      <c r="EN121" s="155">
        <f t="shared" si="53"/>
        <v>0</v>
      </c>
      <c r="EO121" s="155">
        <f t="shared" si="53"/>
        <v>0</v>
      </c>
      <c r="EP121" s="155">
        <f t="shared" si="53"/>
        <v>0</v>
      </c>
      <c r="EQ121" s="155">
        <f t="shared" si="53"/>
        <v>0</v>
      </c>
      <c r="ER121" s="155">
        <f t="shared" si="53"/>
        <v>0</v>
      </c>
      <c r="ES121" s="155">
        <f t="shared" si="53"/>
        <v>0</v>
      </c>
      <c r="ET121" s="155">
        <f t="shared" si="53"/>
        <v>0</v>
      </c>
      <c r="EU121" s="155">
        <f t="shared" si="53"/>
        <v>0</v>
      </c>
      <c r="EV121" s="155">
        <f t="shared" si="53"/>
        <v>0</v>
      </c>
      <c r="EW121" s="155">
        <f t="shared" si="53"/>
        <v>0</v>
      </c>
      <c r="EX121" s="155">
        <f t="shared" si="53"/>
        <v>0</v>
      </c>
      <c r="EY121" s="155">
        <f t="shared" si="53"/>
        <v>0</v>
      </c>
      <c r="EZ121" s="155">
        <f t="shared" si="53"/>
        <v>0</v>
      </c>
      <c r="FA121" s="155">
        <f t="shared" si="53"/>
        <v>0</v>
      </c>
      <c r="FB121" s="155">
        <f t="shared" si="53"/>
        <v>0</v>
      </c>
      <c r="FC121" s="155">
        <f t="shared" si="53"/>
        <v>0</v>
      </c>
      <c r="FD121" s="155">
        <f t="shared" si="53"/>
        <v>0</v>
      </c>
      <c r="FE121" s="155">
        <f t="shared" si="53"/>
        <v>0</v>
      </c>
      <c r="FF121" s="155">
        <f t="shared" si="53"/>
        <v>0</v>
      </c>
      <c r="FG121" s="155">
        <f t="shared" si="53"/>
        <v>0</v>
      </c>
      <c r="FH121" s="155">
        <f t="shared" si="53"/>
        <v>0</v>
      </c>
      <c r="FI121" s="155">
        <f t="shared" si="53"/>
        <v>0</v>
      </c>
      <c r="FJ121" s="155">
        <f t="shared" si="53"/>
        <v>0</v>
      </c>
      <c r="FK121" s="155">
        <f t="shared" si="53"/>
        <v>0</v>
      </c>
      <c r="FL121" s="155">
        <f t="shared" si="53"/>
        <v>0</v>
      </c>
      <c r="FM121" s="155">
        <f t="shared" si="53"/>
        <v>0</v>
      </c>
      <c r="FN121" s="155">
        <f t="shared" si="53"/>
        <v>0</v>
      </c>
      <c r="FO121" s="155">
        <f t="shared" si="53"/>
        <v>0</v>
      </c>
      <c r="FP121" s="155">
        <f t="shared" si="53"/>
        <v>0</v>
      </c>
      <c r="FQ121" s="155">
        <f t="shared" si="53"/>
        <v>0</v>
      </c>
      <c r="FR121" s="155">
        <f t="shared" si="53"/>
        <v>0</v>
      </c>
      <c r="FS121" s="155">
        <f t="shared" si="53"/>
        <v>0</v>
      </c>
      <c r="FT121" s="155">
        <f t="shared" si="53"/>
        <v>0</v>
      </c>
      <c r="FU121" s="155">
        <f t="shared" si="53"/>
        <v>0</v>
      </c>
      <c r="FV121" s="155">
        <f t="shared" si="53"/>
        <v>0</v>
      </c>
      <c r="FW121" s="155">
        <f t="shared" si="53"/>
        <v>0</v>
      </c>
      <c r="FX121" s="155">
        <f t="shared" si="53"/>
        <v>0</v>
      </c>
      <c r="FY121" s="155">
        <f t="shared" si="53"/>
        <v>0</v>
      </c>
      <c r="FZ121" s="155">
        <f t="shared" si="53"/>
        <v>0</v>
      </c>
      <c r="GA121" s="155">
        <f t="shared" si="53"/>
        <v>0</v>
      </c>
      <c r="GB121" s="155">
        <f t="shared" si="53"/>
        <v>0</v>
      </c>
      <c r="GC121" s="155">
        <f t="shared" si="53"/>
        <v>0</v>
      </c>
      <c r="GD121" s="155">
        <f t="shared" si="53"/>
        <v>0</v>
      </c>
      <c r="GE121" s="155">
        <f t="shared" si="53"/>
        <v>0</v>
      </c>
      <c r="GF121" s="155">
        <f t="shared" si="53"/>
        <v>0</v>
      </c>
    </row>
    <row r="122">
      <c r="A122" s="202"/>
      <c r="B122" s="202"/>
      <c r="C122" s="203">
        <v>5.0</v>
      </c>
      <c r="D122" s="66" t="s">
        <v>189</v>
      </c>
      <c r="E122" s="21"/>
      <c r="G122" s="172"/>
      <c r="H122" s="172"/>
      <c r="I122" s="172"/>
      <c r="J122" s="172"/>
      <c r="K122" s="172"/>
      <c r="L122" s="172"/>
      <c r="M122" s="172"/>
      <c r="N122" s="172"/>
      <c r="O122" s="172"/>
      <c r="P122" s="172"/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  <c r="AM122" s="172"/>
      <c r="AN122" s="172"/>
      <c r="AO122" s="172"/>
      <c r="AP122" s="172"/>
      <c r="AQ122" s="172"/>
      <c r="AR122" s="172"/>
      <c r="AS122" s="172"/>
      <c r="AT122" s="172"/>
      <c r="AU122" s="172"/>
      <c r="AV122" s="172"/>
      <c r="AW122" s="172"/>
      <c r="AX122" s="172"/>
      <c r="AY122" s="172"/>
      <c r="AZ122" s="172"/>
      <c r="BA122" s="172"/>
      <c r="BB122" s="172"/>
      <c r="BC122" s="172"/>
      <c r="BD122" s="172"/>
      <c r="BE122" s="172"/>
      <c r="BF122" s="172"/>
      <c r="BG122" s="172"/>
      <c r="BH122" s="172"/>
      <c r="BI122" s="172"/>
      <c r="BJ122" s="172"/>
      <c r="BK122" s="172"/>
      <c r="BL122" s="172"/>
      <c r="BM122" s="172"/>
      <c r="BN122" s="172"/>
      <c r="BO122" s="172"/>
      <c r="BP122" s="172"/>
      <c r="BQ122" s="172"/>
      <c r="BR122" s="172"/>
      <c r="BS122" s="172"/>
      <c r="BT122" s="172"/>
      <c r="BU122" s="172"/>
      <c r="BV122" s="172"/>
      <c r="BW122" s="172"/>
      <c r="BX122" s="172"/>
      <c r="BY122" s="172"/>
      <c r="BZ122" s="172"/>
      <c r="CA122" s="172"/>
      <c r="CB122" s="172"/>
      <c r="CC122" s="172"/>
      <c r="CD122" s="172"/>
      <c r="CE122" s="172"/>
      <c r="CF122" s="172"/>
      <c r="CG122" s="172"/>
      <c r="CH122" s="172"/>
      <c r="CI122" s="172"/>
      <c r="CJ122" s="172"/>
      <c r="CK122" s="172"/>
      <c r="CL122" s="172"/>
      <c r="CM122" s="172"/>
      <c r="CN122" s="172"/>
      <c r="CO122" s="172"/>
      <c r="CP122" s="172"/>
      <c r="CQ122" s="172"/>
      <c r="CR122" s="172"/>
      <c r="CS122" s="172"/>
      <c r="CT122" s="172"/>
      <c r="CU122" s="172"/>
      <c r="CV122" s="172"/>
      <c r="CW122" s="172"/>
      <c r="CX122" s="172"/>
      <c r="CY122" s="172"/>
      <c r="CZ122" s="172"/>
      <c r="DA122" s="172"/>
      <c r="DB122" s="172"/>
      <c r="DC122" s="172"/>
      <c r="DD122" s="172"/>
      <c r="DE122" s="172"/>
      <c r="DF122" s="172"/>
      <c r="DG122" s="172"/>
      <c r="DH122" s="172"/>
      <c r="DI122" s="172"/>
      <c r="DJ122" s="172"/>
      <c r="DK122" s="172"/>
      <c r="DL122" s="172"/>
      <c r="DM122" s="172"/>
      <c r="DN122" s="172"/>
      <c r="DO122" s="172"/>
      <c r="DP122" s="172"/>
      <c r="DQ122" s="172"/>
      <c r="DR122" s="172"/>
      <c r="DS122" s="172"/>
      <c r="DT122" s="172"/>
      <c r="DU122" s="172"/>
      <c r="DV122" s="172"/>
      <c r="DW122" s="172"/>
      <c r="DX122" s="172"/>
      <c r="DY122" s="172"/>
      <c r="DZ122" s="172"/>
      <c r="EA122" s="172"/>
      <c r="EB122" s="172"/>
      <c r="EC122" s="172"/>
      <c r="ED122" s="172"/>
      <c r="EE122" s="172"/>
      <c r="EF122" s="172"/>
      <c r="EG122" s="172"/>
      <c r="EH122" s="172"/>
      <c r="EI122" s="172"/>
      <c r="EJ122" s="172"/>
      <c r="EK122" s="172"/>
      <c r="EL122" s="172"/>
      <c r="EM122" s="172"/>
      <c r="EN122" s="172"/>
      <c r="EO122" s="172"/>
      <c r="EP122" s="172"/>
      <c r="EQ122" s="172"/>
      <c r="ER122" s="172"/>
      <c r="ES122" s="172"/>
      <c r="ET122" s="172"/>
      <c r="EU122" s="172"/>
      <c r="EV122" s="172"/>
      <c r="EW122" s="172"/>
      <c r="EX122" s="172"/>
      <c r="EY122" s="172"/>
      <c r="EZ122" s="172"/>
      <c r="FA122" s="172"/>
      <c r="FB122" s="172"/>
      <c r="FC122" s="172"/>
      <c r="FD122" s="172"/>
      <c r="FE122" s="172"/>
      <c r="FF122" s="172"/>
      <c r="FG122" s="172"/>
      <c r="FH122" s="172"/>
      <c r="FI122" s="172"/>
      <c r="FJ122" s="172"/>
      <c r="FK122" s="172"/>
      <c r="FL122" s="172"/>
      <c r="FM122" s="172"/>
      <c r="FN122" s="172"/>
      <c r="FO122" s="172"/>
      <c r="FP122" s="172"/>
      <c r="FQ122" s="172"/>
      <c r="FR122" s="172"/>
      <c r="FS122" s="172"/>
      <c r="FT122" s="172"/>
      <c r="FU122" s="172"/>
      <c r="FV122" s="172"/>
      <c r="FW122" s="172"/>
      <c r="FX122" s="172"/>
      <c r="FY122" s="172"/>
      <c r="FZ122" s="172"/>
      <c r="GA122" s="172"/>
      <c r="GB122" s="172"/>
      <c r="GC122" s="172"/>
      <c r="GD122" s="172"/>
      <c r="GE122" s="172"/>
      <c r="GF122" s="172"/>
    </row>
    <row r="123">
      <c r="A123" s="202"/>
      <c r="B123" s="202"/>
      <c r="C123" s="203">
        <v>5.0</v>
      </c>
      <c r="D123" s="20" t="s">
        <v>182</v>
      </c>
      <c r="E123" s="50" t="s">
        <v>187</v>
      </c>
      <c r="G123" s="177">
        <f t="shared" ref="G123:GF123" si="54">IF(G113&gt;0,G113/G$112,0)</f>
        <v>0</v>
      </c>
      <c r="H123" s="177">
        <f t="shared" si="54"/>
        <v>0</v>
      </c>
      <c r="I123" s="177">
        <f t="shared" si="54"/>
        <v>0</v>
      </c>
      <c r="J123" s="177">
        <f t="shared" si="54"/>
        <v>0</v>
      </c>
      <c r="K123" s="177">
        <f t="shared" si="54"/>
        <v>0</v>
      </c>
      <c r="L123" s="177">
        <f t="shared" si="54"/>
        <v>0</v>
      </c>
      <c r="M123" s="177">
        <f t="shared" si="54"/>
        <v>0</v>
      </c>
      <c r="N123" s="177">
        <f t="shared" si="54"/>
        <v>0</v>
      </c>
      <c r="O123" s="177">
        <f t="shared" si="54"/>
        <v>0</v>
      </c>
      <c r="P123" s="177">
        <f t="shared" si="54"/>
        <v>0</v>
      </c>
      <c r="Q123" s="177">
        <f t="shared" si="54"/>
        <v>0</v>
      </c>
      <c r="R123" s="177">
        <f t="shared" si="54"/>
        <v>0</v>
      </c>
      <c r="S123" s="177">
        <f t="shared" si="54"/>
        <v>0</v>
      </c>
      <c r="T123" s="177">
        <f t="shared" si="54"/>
        <v>0</v>
      </c>
      <c r="U123" s="177">
        <f t="shared" si="54"/>
        <v>0</v>
      </c>
      <c r="V123" s="177">
        <f t="shared" si="54"/>
        <v>0</v>
      </c>
      <c r="W123" s="177">
        <f t="shared" si="54"/>
        <v>0</v>
      </c>
      <c r="X123" s="177">
        <f t="shared" si="54"/>
        <v>0</v>
      </c>
      <c r="Y123" s="177">
        <f t="shared" si="54"/>
        <v>0</v>
      </c>
      <c r="Z123" s="177">
        <f t="shared" si="54"/>
        <v>0</v>
      </c>
      <c r="AA123" s="177">
        <f t="shared" si="54"/>
        <v>0</v>
      </c>
      <c r="AB123" s="177">
        <f t="shared" si="54"/>
        <v>0</v>
      </c>
      <c r="AC123" s="177">
        <f t="shared" si="54"/>
        <v>0</v>
      </c>
      <c r="AD123" s="177">
        <f t="shared" si="54"/>
        <v>0</v>
      </c>
      <c r="AE123" s="177">
        <f t="shared" si="54"/>
        <v>0</v>
      </c>
      <c r="AF123" s="177">
        <f t="shared" si="54"/>
        <v>0</v>
      </c>
      <c r="AG123" s="177">
        <f t="shared" si="54"/>
        <v>0</v>
      </c>
      <c r="AH123" s="177">
        <f t="shared" si="54"/>
        <v>0</v>
      </c>
      <c r="AI123" s="177">
        <f t="shared" si="54"/>
        <v>0</v>
      </c>
      <c r="AJ123" s="177">
        <f t="shared" si="54"/>
        <v>0</v>
      </c>
      <c r="AK123" s="177">
        <f t="shared" si="54"/>
        <v>0</v>
      </c>
      <c r="AL123" s="177">
        <f t="shared" si="54"/>
        <v>0</v>
      </c>
      <c r="AM123" s="177">
        <f t="shared" si="54"/>
        <v>0</v>
      </c>
      <c r="AN123" s="177">
        <f t="shared" si="54"/>
        <v>0</v>
      </c>
      <c r="AO123" s="177">
        <f t="shared" si="54"/>
        <v>0</v>
      </c>
      <c r="AP123" s="177">
        <f t="shared" si="54"/>
        <v>0</v>
      </c>
      <c r="AQ123" s="177">
        <f t="shared" si="54"/>
        <v>0</v>
      </c>
      <c r="AR123" s="177">
        <f t="shared" si="54"/>
        <v>0</v>
      </c>
      <c r="AS123" s="177">
        <f t="shared" si="54"/>
        <v>0</v>
      </c>
      <c r="AT123" s="177">
        <f t="shared" si="54"/>
        <v>0</v>
      </c>
      <c r="AU123" s="177">
        <f t="shared" si="54"/>
        <v>0</v>
      </c>
      <c r="AV123" s="177">
        <f t="shared" si="54"/>
        <v>0</v>
      </c>
      <c r="AW123" s="177">
        <f t="shared" si="54"/>
        <v>0</v>
      </c>
      <c r="AX123" s="177">
        <f t="shared" si="54"/>
        <v>0</v>
      </c>
      <c r="AY123" s="177">
        <f t="shared" si="54"/>
        <v>0</v>
      </c>
      <c r="AZ123" s="177">
        <f t="shared" si="54"/>
        <v>0</v>
      </c>
      <c r="BA123" s="177">
        <f t="shared" si="54"/>
        <v>0</v>
      </c>
      <c r="BB123" s="177">
        <f t="shared" si="54"/>
        <v>0</v>
      </c>
      <c r="BC123" s="177">
        <f t="shared" si="54"/>
        <v>0</v>
      </c>
      <c r="BD123" s="177">
        <f t="shared" si="54"/>
        <v>0</v>
      </c>
      <c r="BE123" s="177">
        <f t="shared" si="54"/>
        <v>0</v>
      </c>
      <c r="BF123" s="177">
        <f t="shared" si="54"/>
        <v>0</v>
      </c>
      <c r="BG123" s="177">
        <f t="shared" si="54"/>
        <v>0</v>
      </c>
      <c r="BH123" s="177">
        <f t="shared" si="54"/>
        <v>0</v>
      </c>
      <c r="BI123" s="177">
        <f t="shared" si="54"/>
        <v>0</v>
      </c>
      <c r="BJ123" s="177">
        <f t="shared" si="54"/>
        <v>0</v>
      </c>
      <c r="BK123" s="177">
        <f t="shared" si="54"/>
        <v>0</v>
      </c>
      <c r="BL123" s="177">
        <f t="shared" si="54"/>
        <v>0</v>
      </c>
      <c r="BM123" s="177">
        <f t="shared" si="54"/>
        <v>0</v>
      </c>
      <c r="BN123" s="177">
        <f t="shared" si="54"/>
        <v>0</v>
      </c>
      <c r="BO123" s="177">
        <f t="shared" si="54"/>
        <v>0</v>
      </c>
      <c r="BP123" s="177">
        <f t="shared" si="54"/>
        <v>0</v>
      </c>
      <c r="BQ123" s="177">
        <f t="shared" si="54"/>
        <v>0</v>
      </c>
      <c r="BR123" s="177">
        <f t="shared" si="54"/>
        <v>0</v>
      </c>
      <c r="BS123" s="177">
        <f t="shared" si="54"/>
        <v>0</v>
      </c>
      <c r="BT123" s="177">
        <f t="shared" si="54"/>
        <v>0</v>
      </c>
      <c r="BU123" s="177">
        <f t="shared" si="54"/>
        <v>0</v>
      </c>
      <c r="BV123" s="177">
        <f t="shared" si="54"/>
        <v>0</v>
      </c>
      <c r="BW123" s="177">
        <f t="shared" si="54"/>
        <v>0</v>
      </c>
      <c r="BX123" s="177">
        <f t="shared" si="54"/>
        <v>0</v>
      </c>
      <c r="BY123" s="177">
        <f t="shared" si="54"/>
        <v>0</v>
      </c>
      <c r="BZ123" s="177">
        <f t="shared" si="54"/>
        <v>0</v>
      </c>
      <c r="CA123" s="177">
        <f t="shared" si="54"/>
        <v>0</v>
      </c>
      <c r="CB123" s="177">
        <f t="shared" si="54"/>
        <v>0</v>
      </c>
      <c r="CC123" s="177">
        <f t="shared" si="54"/>
        <v>0</v>
      </c>
      <c r="CD123" s="177">
        <f t="shared" si="54"/>
        <v>0</v>
      </c>
      <c r="CE123" s="177">
        <f t="shared" si="54"/>
        <v>0</v>
      </c>
      <c r="CF123" s="177">
        <f t="shared" si="54"/>
        <v>0</v>
      </c>
      <c r="CG123" s="177">
        <f t="shared" si="54"/>
        <v>0</v>
      </c>
      <c r="CH123" s="177">
        <f t="shared" si="54"/>
        <v>0</v>
      </c>
      <c r="CI123" s="177">
        <f t="shared" si="54"/>
        <v>0</v>
      </c>
      <c r="CJ123" s="177">
        <f t="shared" si="54"/>
        <v>0</v>
      </c>
      <c r="CK123" s="177">
        <f t="shared" si="54"/>
        <v>0</v>
      </c>
      <c r="CL123" s="177">
        <f t="shared" si="54"/>
        <v>0</v>
      </c>
      <c r="CM123" s="177">
        <f t="shared" si="54"/>
        <v>0</v>
      </c>
      <c r="CN123" s="177">
        <f t="shared" si="54"/>
        <v>0</v>
      </c>
      <c r="CO123" s="177">
        <f t="shared" si="54"/>
        <v>0</v>
      </c>
      <c r="CP123" s="177">
        <f t="shared" si="54"/>
        <v>0</v>
      </c>
      <c r="CQ123" s="177">
        <f t="shared" si="54"/>
        <v>0</v>
      </c>
      <c r="CR123" s="177">
        <f t="shared" si="54"/>
        <v>0</v>
      </c>
      <c r="CS123" s="177">
        <f t="shared" si="54"/>
        <v>0</v>
      </c>
      <c r="CT123" s="177">
        <f t="shared" si="54"/>
        <v>0</v>
      </c>
      <c r="CU123" s="177">
        <f t="shared" si="54"/>
        <v>0</v>
      </c>
      <c r="CV123" s="177">
        <f t="shared" si="54"/>
        <v>0</v>
      </c>
      <c r="CW123" s="177">
        <f t="shared" si="54"/>
        <v>0</v>
      </c>
      <c r="CX123" s="177">
        <f t="shared" si="54"/>
        <v>0</v>
      </c>
      <c r="CY123" s="177">
        <f t="shared" si="54"/>
        <v>0</v>
      </c>
      <c r="CZ123" s="177">
        <f t="shared" si="54"/>
        <v>0</v>
      </c>
      <c r="DA123" s="177">
        <f t="shared" si="54"/>
        <v>0</v>
      </c>
      <c r="DB123" s="177">
        <f t="shared" si="54"/>
        <v>0</v>
      </c>
      <c r="DC123" s="177">
        <f t="shared" si="54"/>
        <v>0</v>
      </c>
      <c r="DD123" s="177">
        <f t="shared" si="54"/>
        <v>0</v>
      </c>
      <c r="DE123" s="177">
        <f t="shared" si="54"/>
        <v>0</v>
      </c>
      <c r="DF123" s="177">
        <f t="shared" si="54"/>
        <v>0</v>
      </c>
      <c r="DG123" s="177">
        <f t="shared" si="54"/>
        <v>0</v>
      </c>
      <c r="DH123" s="177">
        <f t="shared" si="54"/>
        <v>0</v>
      </c>
      <c r="DI123" s="177">
        <f t="shared" si="54"/>
        <v>0</v>
      </c>
      <c r="DJ123" s="177">
        <f t="shared" si="54"/>
        <v>0</v>
      </c>
      <c r="DK123" s="177">
        <f t="shared" si="54"/>
        <v>0</v>
      </c>
      <c r="DL123" s="177">
        <f t="shared" si="54"/>
        <v>0</v>
      </c>
      <c r="DM123" s="177">
        <f t="shared" si="54"/>
        <v>0</v>
      </c>
      <c r="DN123" s="177">
        <f t="shared" si="54"/>
        <v>0</v>
      </c>
      <c r="DO123" s="177">
        <f t="shared" si="54"/>
        <v>0</v>
      </c>
      <c r="DP123" s="177">
        <f t="shared" si="54"/>
        <v>0</v>
      </c>
      <c r="DQ123" s="177">
        <f t="shared" si="54"/>
        <v>0</v>
      </c>
      <c r="DR123" s="177">
        <f t="shared" si="54"/>
        <v>0</v>
      </c>
      <c r="DS123" s="177">
        <f t="shared" si="54"/>
        <v>0</v>
      </c>
      <c r="DT123" s="177">
        <f t="shared" si="54"/>
        <v>0</v>
      </c>
      <c r="DU123" s="177">
        <f t="shared" si="54"/>
        <v>0</v>
      </c>
      <c r="DV123" s="177">
        <f t="shared" si="54"/>
        <v>0</v>
      </c>
      <c r="DW123" s="177">
        <f t="shared" si="54"/>
        <v>0</v>
      </c>
      <c r="DX123" s="177">
        <f t="shared" si="54"/>
        <v>0</v>
      </c>
      <c r="DY123" s="177">
        <f t="shared" si="54"/>
        <v>0</v>
      </c>
      <c r="DZ123" s="177">
        <f t="shared" si="54"/>
        <v>0</v>
      </c>
      <c r="EA123" s="177">
        <f t="shared" si="54"/>
        <v>0</v>
      </c>
      <c r="EB123" s="177">
        <f t="shared" si="54"/>
        <v>0</v>
      </c>
      <c r="EC123" s="177">
        <f t="shared" si="54"/>
        <v>0</v>
      </c>
      <c r="ED123" s="177">
        <f t="shared" si="54"/>
        <v>0</v>
      </c>
      <c r="EE123" s="177">
        <f t="shared" si="54"/>
        <v>0</v>
      </c>
      <c r="EF123" s="177">
        <f t="shared" si="54"/>
        <v>0</v>
      </c>
      <c r="EG123" s="177">
        <f t="shared" si="54"/>
        <v>0</v>
      </c>
      <c r="EH123" s="177">
        <f t="shared" si="54"/>
        <v>0</v>
      </c>
      <c r="EI123" s="177">
        <f t="shared" si="54"/>
        <v>0</v>
      </c>
      <c r="EJ123" s="177">
        <f t="shared" si="54"/>
        <v>0</v>
      </c>
      <c r="EK123" s="177">
        <f t="shared" si="54"/>
        <v>0</v>
      </c>
      <c r="EL123" s="177">
        <f t="shared" si="54"/>
        <v>0</v>
      </c>
      <c r="EM123" s="177">
        <f t="shared" si="54"/>
        <v>0</v>
      </c>
      <c r="EN123" s="177">
        <f t="shared" si="54"/>
        <v>0</v>
      </c>
      <c r="EO123" s="177">
        <f t="shared" si="54"/>
        <v>0</v>
      </c>
      <c r="EP123" s="177">
        <f t="shared" si="54"/>
        <v>0</v>
      </c>
      <c r="EQ123" s="177">
        <f t="shared" si="54"/>
        <v>0</v>
      </c>
      <c r="ER123" s="177">
        <f t="shared" si="54"/>
        <v>0</v>
      </c>
      <c r="ES123" s="177">
        <f t="shared" si="54"/>
        <v>0</v>
      </c>
      <c r="ET123" s="177">
        <f t="shared" si="54"/>
        <v>0</v>
      </c>
      <c r="EU123" s="177">
        <f t="shared" si="54"/>
        <v>0</v>
      </c>
      <c r="EV123" s="177">
        <f t="shared" si="54"/>
        <v>0</v>
      </c>
      <c r="EW123" s="177">
        <f t="shared" si="54"/>
        <v>0</v>
      </c>
      <c r="EX123" s="177">
        <f t="shared" si="54"/>
        <v>0</v>
      </c>
      <c r="EY123" s="177">
        <f t="shared" si="54"/>
        <v>0</v>
      </c>
      <c r="EZ123" s="177">
        <f t="shared" si="54"/>
        <v>0</v>
      </c>
      <c r="FA123" s="177">
        <f t="shared" si="54"/>
        <v>0</v>
      </c>
      <c r="FB123" s="177">
        <f t="shared" si="54"/>
        <v>0</v>
      </c>
      <c r="FC123" s="177">
        <f t="shared" si="54"/>
        <v>0</v>
      </c>
      <c r="FD123" s="177">
        <f t="shared" si="54"/>
        <v>0</v>
      </c>
      <c r="FE123" s="177">
        <f t="shared" si="54"/>
        <v>0</v>
      </c>
      <c r="FF123" s="177">
        <f t="shared" si="54"/>
        <v>0</v>
      </c>
      <c r="FG123" s="177">
        <f t="shared" si="54"/>
        <v>0</v>
      </c>
      <c r="FH123" s="177">
        <f t="shared" si="54"/>
        <v>0</v>
      </c>
      <c r="FI123" s="177">
        <f t="shared" si="54"/>
        <v>0</v>
      </c>
      <c r="FJ123" s="177">
        <f t="shared" si="54"/>
        <v>0</v>
      </c>
      <c r="FK123" s="177">
        <f t="shared" si="54"/>
        <v>0</v>
      </c>
      <c r="FL123" s="177">
        <f t="shared" si="54"/>
        <v>0</v>
      </c>
      <c r="FM123" s="177">
        <f t="shared" si="54"/>
        <v>0</v>
      </c>
      <c r="FN123" s="177">
        <f t="shared" si="54"/>
        <v>0</v>
      </c>
      <c r="FO123" s="177">
        <f t="shared" si="54"/>
        <v>0</v>
      </c>
      <c r="FP123" s="177">
        <f t="shared" si="54"/>
        <v>0</v>
      </c>
      <c r="FQ123" s="177">
        <f t="shared" si="54"/>
        <v>0</v>
      </c>
      <c r="FR123" s="177">
        <f t="shared" si="54"/>
        <v>0</v>
      </c>
      <c r="FS123" s="177">
        <f t="shared" si="54"/>
        <v>0</v>
      </c>
      <c r="FT123" s="177">
        <f t="shared" si="54"/>
        <v>0</v>
      </c>
      <c r="FU123" s="177">
        <f t="shared" si="54"/>
        <v>0</v>
      </c>
      <c r="FV123" s="177">
        <f t="shared" si="54"/>
        <v>0</v>
      </c>
      <c r="FW123" s="177">
        <f t="shared" si="54"/>
        <v>0</v>
      </c>
      <c r="FX123" s="177">
        <f t="shared" si="54"/>
        <v>0</v>
      </c>
      <c r="FY123" s="177">
        <f t="shared" si="54"/>
        <v>0</v>
      </c>
      <c r="FZ123" s="177">
        <f t="shared" si="54"/>
        <v>0</v>
      </c>
      <c r="GA123" s="177">
        <f t="shared" si="54"/>
        <v>0</v>
      </c>
      <c r="GB123" s="177">
        <f t="shared" si="54"/>
        <v>0</v>
      </c>
      <c r="GC123" s="177">
        <f t="shared" si="54"/>
        <v>0</v>
      </c>
      <c r="GD123" s="177">
        <f t="shared" si="54"/>
        <v>0</v>
      </c>
      <c r="GE123" s="177">
        <f t="shared" si="54"/>
        <v>0</v>
      </c>
      <c r="GF123" s="177">
        <f t="shared" si="54"/>
        <v>0</v>
      </c>
    </row>
    <row r="124">
      <c r="A124" s="202"/>
      <c r="B124" s="202"/>
      <c r="C124" s="203">
        <v>5.0</v>
      </c>
      <c r="D124" s="20" t="s">
        <v>183</v>
      </c>
      <c r="E124" s="50" t="s">
        <v>187</v>
      </c>
      <c r="G124" s="177">
        <f t="shared" ref="G124:GF124" si="55">IF(G114&gt;0,G114/G$112,0)</f>
        <v>0</v>
      </c>
      <c r="H124" s="177">
        <f t="shared" si="55"/>
        <v>0</v>
      </c>
      <c r="I124" s="177">
        <f t="shared" si="55"/>
        <v>0</v>
      </c>
      <c r="J124" s="177">
        <f t="shared" si="55"/>
        <v>0</v>
      </c>
      <c r="K124" s="177">
        <f t="shared" si="55"/>
        <v>0</v>
      </c>
      <c r="L124" s="177">
        <f t="shared" si="55"/>
        <v>0</v>
      </c>
      <c r="M124" s="177">
        <f t="shared" si="55"/>
        <v>0</v>
      </c>
      <c r="N124" s="177">
        <f t="shared" si="55"/>
        <v>0</v>
      </c>
      <c r="O124" s="177">
        <f t="shared" si="55"/>
        <v>0</v>
      </c>
      <c r="P124" s="177">
        <f t="shared" si="55"/>
        <v>0</v>
      </c>
      <c r="Q124" s="177">
        <f t="shared" si="55"/>
        <v>0</v>
      </c>
      <c r="R124" s="177">
        <f t="shared" si="55"/>
        <v>0</v>
      </c>
      <c r="S124" s="177">
        <f t="shared" si="55"/>
        <v>0</v>
      </c>
      <c r="T124" s="177">
        <f t="shared" si="55"/>
        <v>0</v>
      </c>
      <c r="U124" s="177">
        <f t="shared" si="55"/>
        <v>0</v>
      </c>
      <c r="V124" s="177">
        <f t="shared" si="55"/>
        <v>0</v>
      </c>
      <c r="W124" s="177">
        <f t="shared" si="55"/>
        <v>0</v>
      </c>
      <c r="X124" s="177">
        <f t="shared" si="55"/>
        <v>0</v>
      </c>
      <c r="Y124" s="177">
        <f t="shared" si="55"/>
        <v>0</v>
      </c>
      <c r="Z124" s="177">
        <f t="shared" si="55"/>
        <v>0</v>
      </c>
      <c r="AA124" s="177">
        <f t="shared" si="55"/>
        <v>0</v>
      </c>
      <c r="AB124" s="177">
        <f t="shared" si="55"/>
        <v>0</v>
      </c>
      <c r="AC124" s="177">
        <f t="shared" si="55"/>
        <v>0</v>
      </c>
      <c r="AD124" s="177">
        <f t="shared" si="55"/>
        <v>0</v>
      </c>
      <c r="AE124" s="177">
        <f t="shared" si="55"/>
        <v>0</v>
      </c>
      <c r="AF124" s="177">
        <f t="shared" si="55"/>
        <v>0</v>
      </c>
      <c r="AG124" s="177">
        <f t="shared" si="55"/>
        <v>0</v>
      </c>
      <c r="AH124" s="177">
        <f t="shared" si="55"/>
        <v>0</v>
      </c>
      <c r="AI124" s="177">
        <f t="shared" si="55"/>
        <v>0</v>
      </c>
      <c r="AJ124" s="177">
        <f t="shared" si="55"/>
        <v>0</v>
      </c>
      <c r="AK124" s="177">
        <f t="shared" si="55"/>
        <v>0</v>
      </c>
      <c r="AL124" s="177">
        <f t="shared" si="55"/>
        <v>0</v>
      </c>
      <c r="AM124" s="177">
        <f t="shared" si="55"/>
        <v>0</v>
      </c>
      <c r="AN124" s="177">
        <f t="shared" si="55"/>
        <v>0</v>
      </c>
      <c r="AO124" s="177">
        <f t="shared" si="55"/>
        <v>0</v>
      </c>
      <c r="AP124" s="177">
        <f t="shared" si="55"/>
        <v>0</v>
      </c>
      <c r="AQ124" s="177">
        <f t="shared" si="55"/>
        <v>0</v>
      </c>
      <c r="AR124" s="177">
        <f t="shared" si="55"/>
        <v>0</v>
      </c>
      <c r="AS124" s="177">
        <f t="shared" si="55"/>
        <v>0</v>
      </c>
      <c r="AT124" s="177">
        <f t="shared" si="55"/>
        <v>0</v>
      </c>
      <c r="AU124" s="177">
        <f t="shared" si="55"/>
        <v>0</v>
      </c>
      <c r="AV124" s="177">
        <f t="shared" si="55"/>
        <v>0</v>
      </c>
      <c r="AW124" s="177">
        <f t="shared" si="55"/>
        <v>0</v>
      </c>
      <c r="AX124" s="177">
        <f t="shared" si="55"/>
        <v>0</v>
      </c>
      <c r="AY124" s="177">
        <f t="shared" si="55"/>
        <v>0</v>
      </c>
      <c r="AZ124" s="177">
        <f t="shared" si="55"/>
        <v>0</v>
      </c>
      <c r="BA124" s="177">
        <f t="shared" si="55"/>
        <v>0</v>
      </c>
      <c r="BB124" s="177">
        <f t="shared" si="55"/>
        <v>0</v>
      </c>
      <c r="BC124" s="177">
        <f t="shared" si="55"/>
        <v>0</v>
      </c>
      <c r="BD124" s="177">
        <f t="shared" si="55"/>
        <v>0</v>
      </c>
      <c r="BE124" s="177">
        <f t="shared" si="55"/>
        <v>0</v>
      </c>
      <c r="BF124" s="177">
        <f t="shared" si="55"/>
        <v>0</v>
      </c>
      <c r="BG124" s="177">
        <f t="shared" si="55"/>
        <v>0</v>
      </c>
      <c r="BH124" s="177">
        <f t="shared" si="55"/>
        <v>0</v>
      </c>
      <c r="BI124" s="177">
        <f t="shared" si="55"/>
        <v>0</v>
      </c>
      <c r="BJ124" s="177">
        <f t="shared" si="55"/>
        <v>0</v>
      </c>
      <c r="BK124" s="177">
        <f t="shared" si="55"/>
        <v>0</v>
      </c>
      <c r="BL124" s="177">
        <f t="shared" si="55"/>
        <v>0</v>
      </c>
      <c r="BM124" s="177">
        <f t="shared" si="55"/>
        <v>0</v>
      </c>
      <c r="BN124" s="177">
        <f t="shared" si="55"/>
        <v>0</v>
      </c>
      <c r="BO124" s="177">
        <f t="shared" si="55"/>
        <v>0</v>
      </c>
      <c r="BP124" s="177">
        <f t="shared" si="55"/>
        <v>0</v>
      </c>
      <c r="BQ124" s="177">
        <f t="shared" si="55"/>
        <v>0</v>
      </c>
      <c r="BR124" s="177">
        <f t="shared" si="55"/>
        <v>0</v>
      </c>
      <c r="BS124" s="177">
        <f t="shared" si="55"/>
        <v>0</v>
      </c>
      <c r="BT124" s="177">
        <f t="shared" si="55"/>
        <v>0</v>
      </c>
      <c r="BU124" s="177">
        <f t="shared" si="55"/>
        <v>0</v>
      </c>
      <c r="BV124" s="177">
        <f t="shared" si="55"/>
        <v>0</v>
      </c>
      <c r="BW124" s="177">
        <f t="shared" si="55"/>
        <v>0</v>
      </c>
      <c r="BX124" s="177">
        <f t="shared" si="55"/>
        <v>0</v>
      </c>
      <c r="BY124" s="177">
        <f t="shared" si="55"/>
        <v>0</v>
      </c>
      <c r="BZ124" s="177">
        <f t="shared" si="55"/>
        <v>0</v>
      </c>
      <c r="CA124" s="177">
        <f t="shared" si="55"/>
        <v>0</v>
      </c>
      <c r="CB124" s="177">
        <f t="shared" si="55"/>
        <v>0</v>
      </c>
      <c r="CC124" s="177">
        <f t="shared" si="55"/>
        <v>0</v>
      </c>
      <c r="CD124" s="177">
        <f t="shared" si="55"/>
        <v>0</v>
      </c>
      <c r="CE124" s="177">
        <f t="shared" si="55"/>
        <v>0</v>
      </c>
      <c r="CF124" s="177">
        <f t="shared" si="55"/>
        <v>0</v>
      </c>
      <c r="CG124" s="177">
        <f t="shared" si="55"/>
        <v>0</v>
      </c>
      <c r="CH124" s="177">
        <f t="shared" si="55"/>
        <v>0</v>
      </c>
      <c r="CI124" s="177">
        <f t="shared" si="55"/>
        <v>0</v>
      </c>
      <c r="CJ124" s="177">
        <f t="shared" si="55"/>
        <v>0</v>
      </c>
      <c r="CK124" s="177">
        <f t="shared" si="55"/>
        <v>0</v>
      </c>
      <c r="CL124" s="177">
        <f t="shared" si="55"/>
        <v>0</v>
      </c>
      <c r="CM124" s="177">
        <f t="shared" si="55"/>
        <v>0</v>
      </c>
      <c r="CN124" s="177">
        <f t="shared" si="55"/>
        <v>0</v>
      </c>
      <c r="CO124" s="177">
        <f t="shared" si="55"/>
        <v>0</v>
      </c>
      <c r="CP124" s="177">
        <f t="shared" si="55"/>
        <v>0</v>
      </c>
      <c r="CQ124" s="177">
        <f t="shared" si="55"/>
        <v>0</v>
      </c>
      <c r="CR124" s="177">
        <f t="shared" si="55"/>
        <v>0</v>
      </c>
      <c r="CS124" s="177">
        <f t="shared" si="55"/>
        <v>0</v>
      </c>
      <c r="CT124" s="177">
        <f t="shared" si="55"/>
        <v>0</v>
      </c>
      <c r="CU124" s="177">
        <f t="shared" si="55"/>
        <v>0</v>
      </c>
      <c r="CV124" s="177">
        <f t="shared" si="55"/>
        <v>0</v>
      </c>
      <c r="CW124" s="177">
        <f t="shared" si="55"/>
        <v>0</v>
      </c>
      <c r="CX124" s="177">
        <f t="shared" si="55"/>
        <v>0</v>
      </c>
      <c r="CY124" s="177">
        <f t="shared" si="55"/>
        <v>0</v>
      </c>
      <c r="CZ124" s="177">
        <f t="shared" si="55"/>
        <v>0</v>
      </c>
      <c r="DA124" s="177">
        <f t="shared" si="55"/>
        <v>0</v>
      </c>
      <c r="DB124" s="177">
        <f t="shared" si="55"/>
        <v>0</v>
      </c>
      <c r="DC124" s="177">
        <f t="shared" si="55"/>
        <v>0</v>
      </c>
      <c r="DD124" s="177">
        <f t="shared" si="55"/>
        <v>0</v>
      </c>
      <c r="DE124" s="177">
        <f t="shared" si="55"/>
        <v>0</v>
      </c>
      <c r="DF124" s="177">
        <f t="shared" si="55"/>
        <v>0</v>
      </c>
      <c r="DG124" s="177">
        <f t="shared" si="55"/>
        <v>0</v>
      </c>
      <c r="DH124" s="177">
        <f t="shared" si="55"/>
        <v>0</v>
      </c>
      <c r="DI124" s="177">
        <f t="shared" si="55"/>
        <v>0</v>
      </c>
      <c r="DJ124" s="177">
        <f t="shared" si="55"/>
        <v>0</v>
      </c>
      <c r="DK124" s="177">
        <f t="shared" si="55"/>
        <v>0</v>
      </c>
      <c r="DL124" s="177">
        <f t="shared" si="55"/>
        <v>0</v>
      </c>
      <c r="DM124" s="177">
        <f t="shared" si="55"/>
        <v>0</v>
      </c>
      <c r="DN124" s="177">
        <f t="shared" si="55"/>
        <v>0</v>
      </c>
      <c r="DO124" s="177">
        <f t="shared" si="55"/>
        <v>0</v>
      </c>
      <c r="DP124" s="177">
        <f t="shared" si="55"/>
        <v>0</v>
      </c>
      <c r="DQ124" s="177">
        <f t="shared" si="55"/>
        <v>0</v>
      </c>
      <c r="DR124" s="177">
        <f t="shared" si="55"/>
        <v>0</v>
      </c>
      <c r="DS124" s="177">
        <f t="shared" si="55"/>
        <v>0</v>
      </c>
      <c r="DT124" s="177">
        <f t="shared" si="55"/>
        <v>0</v>
      </c>
      <c r="DU124" s="177">
        <f t="shared" si="55"/>
        <v>0</v>
      </c>
      <c r="DV124" s="177">
        <f t="shared" si="55"/>
        <v>0</v>
      </c>
      <c r="DW124" s="177">
        <f t="shared" si="55"/>
        <v>0</v>
      </c>
      <c r="DX124" s="177">
        <f t="shared" si="55"/>
        <v>0</v>
      </c>
      <c r="DY124" s="177">
        <f t="shared" si="55"/>
        <v>0</v>
      </c>
      <c r="DZ124" s="177">
        <f t="shared" si="55"/>
        <v>0</v>
      </c>
      <c r="EA124" s="177">
        <f t="shared" si="55"/>
        <v>0</v>
      </c>
      <c r="EB124" s="177">
        <f t="shared" si="55"/>
        <v>0</v>
      </c>
      <c r="EC124" s="177">
        <f t="shared" si="55"/>
        <v>0</v>
      </c>
      <c r="ED124" s="177">
        <f t="shared" si="55"/>
        <v>0</v>
      </c>
      <c r="EE124" s="177">
        <f t="shared" si="55"/>
        <v>0</v>
      </c>
      <c r="EF124" s="177">
        <f t="shared" si="55"/>
        <v>0</v>
      </c>
      <c r="EG124" s="177">
        <f t="shared" si="55"/>
        <v>0</v>
      </c>
      <c r="EH124" s="177">
        <f t="shared" si="55"/>
        <v>0</v>
      </c>
      <c r="EI124" s="177">
        <f t="shared" si="55"/>
        <v>0</v>
      </c>
      <c r="EJ124" s="177">
        <f t="shared" si="55"/>
        <v>0</v>
      </c>
      <c r="EK124" s="177">
        <f t="shared" si="55"/>
        <v>0</v>
      </c>
      <c r="EL124" s="177">
        <f t="shared" si="55"/>
        <v>0</v>
      </c>
      <c r="EM124" s="177">
        <f t="shared" si="55"/>
        <v>0</v>
      </c>
      <c r="EN124" s="177">
        <f t="shared" si="55"/>
        <v>0</v>
      </c>
      <c r="EO124" s="177">
        <f t="shared" si="55"/>
        <v>0</v>
      </c>
      <c r="EP124" s="177">
        <f t="shared" si="55"/>
        <v>0</v>
      </c>
      <c r="EQ124" s="177">
        <f t="shared" si="55"/>
        <v>0</v>
      </c>
      <c r="ER124" s="177">
        <f t="shared" si="55"/>
        <v>0</v>
      </c>
      <c r="ES124" s="177">
        <f t="shared" si="55"/>
        <v>0</v>
      </c>
      <c r="ET124" s="177">
        <f t="shared" si="55"/>
        <v>0</v>
      </c>
      <c r="EU124" s="177">
        <f t="shared" si="55"/>
        <v>0</v>
      </c>
      <c r="EV124" s="177">
        <f t="shared" si="55"/>
        <v>0</v>
      </c>
      <c r="EW124" s="177">
        <f t="shared" si="55"/>
        <v>0</v>
      </c>
      <c r="EX124" s="177">
        <f t="shared" si="55"/>
        <v>0</v>
      </c>
      <c r="EY124" s="177">
        <f t="shared" si="55"/>
        <v>0</v>
      </c>
      <c r="EZ124" s="177">
        <f t="shared" si="55"/>
        <v>0</v>
      </c>
      <c r="FA124" s="177">
        <f t="shared" si="55"/>
        <v>0</v>
      </c>
      <c r="FB124" s="177">
        <f t="shared" si="55"/>
        <v>0</v>
      </c>
      <c r="FC124" s="177">
        <f t="shared" si="55"/>
        <v>0</v>
      </c>
      <c r="FD124" s="177">
        <f t="shared" si="55"/>
        <v>0</v>
      </c>
      <c r="FE124" s="177">
        <f t="shared" si="55"/>
        <v>0</v>
      </c>
      <c r="FF124" s="177">
        <f t="shared" si="55"/>
        <v>0</v>
      </c>
      <c r="FG124" s="177">
        <f t="shared" si="55"/>
        <v>0</v>
      </c>
      <c r="FH124" s="177">
        <f t="shared" si="55"/>
        <v>0</v>
      </c>
      <c r="FI124" s="177">
        <f t="shared" si="55"/>
        <v>0</v>
      </c>
      <c r="FJ124" s="177">
        <f t="shared" si="55"/>
        <v>0</v>
      </c>
      <c r="FK124" s="177">
        <f t="shared" si="55"/>
        <v>0</v>
      </c>
      <c r="FL124" s="177">
        <f t="shared" si="55"/>
        <v>0</v>
      </c>
      <c r="FM124" s="177">
        <f t="shared" si="55"/>
        <v>0</v>
      </c>
      <c r="FN124" s="177">
        <f t="shared" si="55"/>
        <v>0</v>
      </c>
      <c r="FO124" s="177">
        <f t="shared" si="55"/>
        <v>0</v>
      </c>
      <c r="FP124" s="177">
        <f t="shared" si="55"/>
        <v>0</v>
      </c>
      <c r="FQ124" s="177">
        <f t="shared" si="55"/>
        <v>0</v>
      </c>
      <c r="FR124" s="177">
        <f t="shared" si="55"/>
        <v>0</v>
      </c>
      <c r="FS124" s="177">
        <f t="shared" si="55"/>
        <v>0</v>
      </c>
      <c r="FT124" s="177">
        <f t="shared" si="55"/>
        <v>0</v>
      </c>
      <c r="FU124" s="177">
        <f t="shared" si="55"/>
        <v>0</v>
      </c>
      <c r="FV124" s="177">
        <f t="shared" si="55"/>
        <v>0</v>
      </c>
      <c r="FW124" s="177">
        <f t="shared" si="55"/>
        <v>0</v>
      </c>
      <c r="FX124" s="177">
        <f t="shared" si="55"/>
        <v>0</v>
      </c>
      <c r="FY124" s="177">
        <f t="shared" si="55"/>
        <v>0</v>
      </c>
      <c r="FZ124" s="177">
        <f t="shared" si="55"/>
        <v>0</v>
      </c>
      <c r="GA124" s="177">
        <f t="shared" si="55"/>
        <v>0</v>
      </c>
      <c r="GB124" s="177">
        <f t="shared" si="55"/>
        <v>0</v>
      </c>
      <c r="GC124" s="177">
        <f t="shared" si="55"/>
        <v>0</v>
      </c>
      <c r="GD124" s="177">
        <f t="shared" si="55"/>
        <v>0</v>
      </c>
      <c r="GE124" s="177">
        <f t="shared" si="55"/>
        <v>0</v>
      </c>
      <c r="GF124" s="177">
        <f t="shared" si="55"/>
        <v>0</v>
      </c>
    </row>
    <row r="125">
      <c r="A125" s="202"/>
      <c r="B125" s="202"/>
      <c r="C125" s="203">
        <v>5.0</v>
      </c>
      <c r="D125" s="20" t="s">
        <v>184</v>
      </c>
      <c r="E125" s="50" t="s">
        <v>187</v>
      </c>
      <c r="G125" s="177">
        <f t="shared" ref="G125:GF125" si="56">IF(G115&gt;0,G115/G$112,0)</f>
        <v>0</v>
      </c>
      <c r="H125" s="177">
        <f t="shared" si="56"/>
        <v>0</v>
      </c>
      <c r="I125" s="177">
        <f t="shared" si="56"/>
        <v>0</v>
      </c>
      <c r="J125" s="177">
        <f t="shared" si="56"/>
        <v>0</v>
      </c>
      <c r="K125" s="177">
        <f t="shared" si="56"/>
        <v>0</v>
      </c>
      <c r="L125" s="177">
        <f t="shared" si="56"/>
        <v>0</v>
      </c>
      <c r="M125" s="177">
        <f t="shared" si="56"/>
        <v>0</v>
      </c>
      <c r="N125" s="177">
        <f t="shared" si="56"/>
        <v>0</v>
      </c>
      <c r="O125" s="177">
        <f t="shared" si="56"/>
        <v>0</v>
      </c>
      <c r="P125" s="177">
        <f t="shared" si="56"/>
        <v>0</v>
      </c>
      <c r="Q125" s="177">
        <f t="shared" si="56"/>
        <v>0</v>
      </c>
      <c r="R125" s="177">
        <f t="shared" si="56"/>
        <v>0</v>
      </c>
      <c r="S125" s="177">
        <f t="shared" si="56"/>
        <v>0</v>
      </c>
      <c r="T125" s="177">
        <f t="shared" si="56"/>
        <v>0</v>
      </c>
      <c r="U125" s="177">
        <f t="shared" si="56"/>
        <v>0</v>
      </c>
      <c r="V125" s="177">
        <f t="shared" si="56"/>
        <v>0</v>
      </c>
      <c r="W125" s="177">
        <f t="shared" si="56"/>
        <v>0</v>
      </c>
      <c r="X125" s="177">
        <f t="shared" si="56"/>
        <v>0</v>
      </c>
      <c r="Y125" s="177">
        <f t="shared" si="56"/>
        <v>0</v>
      </c>
      <c r="Z125" s="177">
        <f t="shared" si="56"/>
        <v>0</v>
      </c>
      <c r="AA125" s="177">
        <f t="shared" si="56"/>
        <v>0</v>
      </c>
      <c r="AB125" s="177">
        <f t="shared" si="56"/>
        <v>0</v>
      </c>
      <c r="AC125" s="177">
        <f t="shared" si="56"/>
        <v>0</v>
      </c>
      <c r="AD125" s="177">
        <f t="shared" si="56"/>
        <v>0</v>
      </c>
      <c r="AE125" s="177">
        <f t="shared" si="56"/>
        <v>0</v>
      </c>
      <c r="AF125" s="177">
        <f t="shared" si="56"/>
        <v>0</v>
      </c>
      <c r="AG125" s="177">
        <f t="shared" si="56"/>
        <v>0</v>
      </c>
      <c r="AH125" s="177">
        <f t="shared" si="56"/>
        <v>0</v>
      </c>
      <c r="AI125" s="177">
        <f t="shared" si="56"/>
        <v>0</v>
      </c>
      <c r="AJ125" s="177">
        <f t="shared" si="56"/>
        <v>0</v>
      </c>
      <c r="AK125" s="177">
        <f t="shared" si="56"/>
        <v>0</v>
      </c>
      <c r="AL125" s="177">
        <f t="shared" si="56"/>
        <v>0</v>
      </c>
      <c r="AM125" s="177">
        <f t="shared" si="56"/>
        <v>0</v>
      </c>
      <c r="AN125" s="177">
        <f t="shared" si="56"/>
        <v>0</v>
      </c>
      <c r="AO125" s="177">
        <f t="shared" si="56"/>
        <v>0</v>
      </c>
      <c r="AP125" s="177">
        <f t="shared" si="56"/>
        <v>0</v>
      </c>
      <c r="AQ125" s="177">
        <f t="shared" si="56"/>
        <v>0</v>
      </c>
      <c r="AR125" s="177">
        <f t="shared" si="56"/>
        <v>0</v>
      </c>
      <c r="AS125" s="177">
        <f t="shared" si="56"/>
        <v>0</v>
      </c>
      <c r="AT125" s="177">
        <f t="shared" si="56"/>
        <v>0</v>
      </c>
      <c r="AU125" s="177">
        <f t="shared" si="56"/>
        <v>0</v>
      </c>
      <c r="AV125" s="177">
        <f t="shared" si="56"/>
        <v>0</v>
      </c>
      <c r="AW125" s="177">
        <f t="shared" si="56"/>
        <v>0</v>
      </c>
      <c r="AX125" s="177">
        <f t="shared" si="56"/>
        <v>0</v>
      </c>
      <c r="AY125" s="177">
        <f t="shared" si="56"/>
        <v>0</v>
      </c>
      <c r="AZ125" s="177">
        <f t="shared" si="56"/>
        <v>0</v>
      </c>
      <c r="BA125" s="177">
        <f t="shared" si="56"/>
        <v>0</v>
      </c>
      <c r="BB125" s="177">
        <f t="shared" si="56"/>
        <v>0</v>
      </c>
      <c r="BC125" s="177">
        <f t="shared" si="56"/>
        <v>0</v>
      </c>
      <c r="BD125" s="177">
        <f t="shared" si="56"/>
        <v>0</v>
      </c>
      <c r="BE125" s="177">
        <f t="shared" si="56"/>
        <v>0</v>
      </c>
      <c r="BF125" s="177">
        <f t="shared" si="56"/>
        <v>0</v>
      </c>
      <c r="BG125" s="177">
        <f t="shared" si="56"/>
        <v>0</v>
      </c>
      <c r="BH125" s="177">
        <f t="shared" si="56"/>
        <v>0</v>
      </c>
      <c r="BI125" s="177">
        <f t="shared" si="56"/>
        <v>0</v>
      </c>
      <c r="BJ125" s="177">
        <f t="shared" si="56"/>
        <v>0</v>
      </c>
      <c r="BK125" s="177">
        <f t="shared" si="56"/>
        <v>0</v>
      </c>
      <c r="BL125" s="177">
        <f t="shared" si="56"/>
        <v>0</v>
      </c>
      <c r="BM125" s="177">
        <f t="shared" si="56"/>
        <v>0</v>
      </c>
      <c r="BN125" s="177">
        <f t="shared" si="56"/>
        <v>0</v>
      </c>
      <c r="BO125" s="177">
        <f t="shared" si="56"/>
        <v>0</v>
      </c>
      <c r="BP125" s="177">
        <f t="shared" si="56"/>
        <v>0</v>
      </c>
      <c r="BQ125" s="177">
        <f t="shared" si="56"/>
        <v>0</v>
      </c>
      <c r="BR125" s="177">
        <f t="shared" si="56"/>
        <v>0</v>
      </c>
      <c r="BS125" s="177">
        <f t="shared" si="56"/>
        <v>0</v>
      </c>
      <c r="BT125" s="177">
        <f t="shared" si="56"/>
        <v>0</v>
      </c>
      <c r="BU125" s="177">
        <f t="shared" si="56"/>
        <v>0</v>
      </c>
      <c r="BV125" s="177">
        <f t="shared" si="56"/>
        <v>0</v>
      </c>
      <c r="BW125" s="177">
        <f t="shared" si="56"/>
        <v>0</v>
      </c>
      <c r="BX125" s="177">
        <f t="shared" si="56"/>
        <v>0</v>
      </c>
      <c r="BY125" s="177">
        <f t="shared" si="56"/>
        <v>0</v>
      </c>
      <c r="BZ125" s="177">
        <f t="shared" si="56"/>
        <v>0</v>
      </c>
      <c r="CA125" s="177">
        <f t="shared" si="56"/>
        <v>0</v>
      </c>
      <c r="CB125" s="177">
        <f t="shared" si="56"/>
        <v>0</v>
      </c>
      <c r="CC125" s="177">
        <f t="shared" si="56"/>
        <v>0</v>
      </c>
      <c r="CD125" s="177">
        <f t="shared" si="56"/>
        <v>0</v>
      </c>
      <c r="CE125" s="177">
        <f t="shared" si="56"/>
        <v>0</v>
      </c>
      <c r="CF125" s="177">
        <f t="shared" si="56"/>
        <v>0</v>
      </c>
      <c r="CG125" s="177">
        <f t="shared" si="56"/>
        <v>0</v>
      </c>
      <c r="CH125" s="177">
        <f t="shared" si="56"/>
        <v>0</v>
      </c>
      <c r="CI125" s="177">
        <f t="shared" si="56"/>
        <v>0</v>
      </c>
      <c r="CJ125" s="177">
        <f t="shared" si="56"/>
        <v>0</v>
      </c>
      <c r="CK125" s="177">
        <f t="shared" si="56"/>
        <v>0</v>
      </c>
      <c r="CL125" s="177">
        <f t="shared" si="56"/>
        <v>0</v>
      </c>
      <c r="CM125" s="177">
        <f t="shared" si="56"/>
        <v>0</v>
      </c>
      <c r="CN125" s="177">
        <f t="shared" si="56"/>
        <v>0</v>
      </c>
      <c r="CO125" s="177">
        <f t="shared" si="56"/>
        <v>0</v>
      </c>
      <c r="CP125" s="177">
        <f t="shared" si="56"/>
        <v>0</v>
      </c>
      <c r="CQ125" s="177">
        <f t="shared" si="56"/>
        <v>0</v>
      </c>
      <c r="CR125" s="177">
        <f t="shared" si="56"/>
        <v>0</v>
      </c>
      <c r="CS125" s="177">
        <f t="shared" si="56"/>
        <v>0</v>
      </c>
      <c r="CT125" s="177">
        <f t="shared" si="56"/>
        <v>0</v>
      </c>
      <c r="CU125" s="177">
        <f t="shared" si="56"/>
        <v>0</v>
      </c>
      <c r="CV125" s="177">
        <f t="shared" si="56"/>
        <v>0</v>
      </c>
      <c r="CW125" s="177">
        <f t="shared" si="56"/>
        <v>0</v>
      </c>
      <c r="CX125" s="177">
        <f t="shared" si="56"/>
        <v>0</v>
      </c>
      <c r="CY125" s="177">
        <f t="shared" si="56"/>
        <v>0</v>
      </c>
      <c r="CZ125" s="177">
        <f t="shared" si="56"/>
        <v>0</v>
      </c>
      <c r="DA125" s="177">
        <f t="shared" si="56"/>
        <v>0</v>
      </c>
      <c r="DB125" s="177">
        <f t="shared" si="56"/>
        <v>0</v>
      </c>
      <c r="DC125" s="177">
        <f t="shared" si="56"/>
        <v>0</v>
      </c>
      <c r="DD125" s="177">
        <f t="shared" si="56"/>
        <v>0</v>
      </c>
      <c r="DE125" s="177">
        <f t="shared" si="56"/>
        <v>0</v>
      </c>
      <c r="DF125" s="177">
        <f t="shared" si="56"/>
        <v>0</v>
      </c>
      <c r="DG125" s="177">
        <f t="shared" si="56"/>
        <v>0</v>
      </c>
      <c r="DH125" s="177">
        <f t="shared" si="56"/>
        <v>0</v>
      </c>
      <c r="DI125" s="177">
        <f t="shared" si="56"/>
        <v>0</v>
      </c>
      <c r="DJ125" s="177">
        <f t="shared" si="56"/>
        <v>0</v>
      </c>
      <c r="DK125" s="177">
        <f t="shared" si="56"/>
        <v>0</v>
      </c>
      <c r="DL125" s="177">
        <f t="shared" si="56"/>
        <v>0</v>
      </c>
      <c r="DM125" s="177">
        <f t="shared" si="56"/>
        <v>0</v>
      </c>
      <c r="DN125" s="177">
        <f t="shared" si="56"/>
        <v>0</v>
      </c>
      <c r="DO125" s="177">
        <f t="shared" si="56"/>
        <v>0</v>
      </c>
      <c r="DP125" s="177">
        <f t="shared" si="56"/>
        <v>0</v>
      </c>
      <c r="DQ125" s="177">
        <f t="shared" si="56"/>
        <v>0</v>
      </c>
      <c r="DR125" s="177">
        <f t="shared" si="56"/>
        <v>0</v>
      </c>
      <c r="DS125" s="177">
        <f t="shared" si="56"/>
        <v>0</v>
      </c>
      <c r="DT125" s="177">
        <f t="shared" si="56"/>
        <v>0</v>
      </c>
      <c r="DU125" s="177">
        <f t="shared" si="56"/>
        <v>0</v>
      </c>
      <c r="DV125" s="177">
        <f t="shared" si="56"/>
        <v>0</v>
      </c>
      <c r="DW125" s="177">
        <f t="shared" si="56"/>
        <v>0</v>
      </c>
      <c r="DX125" s="177">
        <f t="shared" si="56"/>
        <v>0</v>
      </c>
      <c r="DY125" s="177">
        <f t="shared" si="56"/>
        <v>0</v>
      </c>
      <c r="DZ125" s="177">
        <f t="shared" si="56"/>
        <v>0</v>
      </c>
      <c r="EA125" s="177">
        <f t="shared" si="56"/>
        <v>0</v>
      </c>
      <c r="EB125" s="177">
        <f t="shared" si="56"/>
        <v>0</v>
      </c>
      <c r="EC125" s="177">
        <f t="shared" si="56"/>
        <v>0</v>
      </c>
      <c r="ED125" s="177">
        <f t="shared" si="56"/>
        <v>0</v>
      </c>
      <c r="EE125" s="177">
        <f t="shared" si="56"/>
        <v>0</v>
      </c>
      <c r="EF125" s="177">
        <f t="shared" si="56"/>
        <v>0</v>
      </c>
      <c r="EG125" s="177">
        <f t="shared" si="56"/>
        <v>0</v>
      </c>
      <c r="EH125" s="177">
        <f t="shared" si="56"/>
        <v>0</v>
      </c>
      <c r="EI125" s="177">
        <f t="shared" si="56"/>
        <v>0</v>
      </c>
      <c r="EJ125" s="177">
        <f t="shared" si="56"/>
        <v>0</v>
      </c>
      <c r="EK125" s="177">
        <f t="shared" si="56"/>
        <v>0</v>
      </c>
      <c r="EL125" s="177">
        <f t="shared" si="56"/>
        <v>0</v>
      </c>
      <c r="EM125" s="177">
        <f t="shared" si="56"/>
        <v>0</v>
      </c>
      <c r="EN125" s="177">
        <f t="shared" si="56"/>
        <v>0</v>
      </c>
      <c r="EO125" s="177">
        <f t="shared" si="56"/>
        <v>0</v>
      </c>
      <c r="EP125" s="177">
        <f t="shared" si="56"/>
        <v>0</v>
      </c>
      <c r="EQ125" s="177">
        <f t="shared" si="56"/>
        <v>0</v>
      </c>
      <c r="ER125" s="177">
        <f t="shared" si="56"/>
        <v>0</v>
      </c>
      <c r="ES125" s="177">
        <f t="shared" si="56"/>
        <v>0</v>
      </c>
      <c r="ET125" s="177">
        <f t="shared" si="56"/>
        <v>0</v>
      </c>
      <c r="EU125" s="177">
        <f t="shared" si="56"/>
        <v>0</v>
      </c>
      <c r="EV125" s="177">
        <f t="shared" si="56"/>
        <v>0</v>
      </c>
      <c r="EW125" s="177">
        <f t="shared" si="56"/>
        <v>0</v>
      </c>
      <c r="EX125" s="177">
        <f t="shared" si="56"/>
        <v>0</v>
      </c>
      <c r="EY125" s="177">
        <f t="shared" si="56"/>
        <v>0</v>
      </c>
      <c r="EZ125" s="177">
        <f t="shared" si="56"/>
        <v>0</v>
      </c>
      <c r="FA125" s="177">
        <f t="shared" si="56"/>
        <v>0</v>
      </c>
      <c r="FB125" s="177">
        <f t="shared" si="56"/>
        <v>0</v>
      </c>
      <c r="FC125" s="177">
        <f t="shared" si="56"/>
        <v>0</v>
      </c>
      <c r="FD125" s="177">
        <f t="shared" si="56"/>
        <v>0</v>
      </c>
      <c r="FE125" s="177">
        <f t="shared" si="56"/>
        <v>0</v>
      </c>
      <c r="FF125" s="177">
        <f t="shared" si="56"/>
        <v>0</v>
      </c>
      <c r="FG125" s="177">
        <f t="shared" si="56"/>
        <v>0</v>
      </c>
      <c r="FH125" s="177">
        <f t="shared" si="56"/>
        <v>0</v>
      </c>
      <c r="FI125" s="177">
        <f t="shared" si="56"/>
        <v>0</v>
      </c>
      <c r="FJ125" s="177">
        <f t="shared" si="56"/>
        <v>0</v>
      </c>
      <c r="FK125" s="177">
        <f t="shared" si="56"/>
        <v>0</v>
      </c>
      <c r="FL125" s="177">
        <f t="shared" si="56"/>
        <v>0</v>
      </c>
      <c r="FM125" s="177">
        <f t="shared" si="56"/>
        <v>0</v>
      </c>
      <c r="FN125" s="177">
        <f t="shared" si="56"/>
        <v>0</v>
      </c>
      <c r="FO125" s="177">
        <f t="shared" si="56"/>
        <v>0</v>
      </c>
      <c r="FP125" s="177">
        <f t="shared" si="56"/>
        <v>0</v>
      </c>
      <c r="FQ125" s="177">
        <f t="shared" si="56"/>
        <v>0</v>
      </c>
      <c r="FR125" s="177">
        <f t="shared" si="56"/>
        <v>0</v>
      </c>
      <c r="FS125" s="177">
        <f t="shared" si="56"/>
        <v>0</v>
      </c>
      <c r="FT125" s="177">
        <f t="shared" si="56"/>
        <v>0</v>
      </c>
      <c r="FU125" s="177">
        <f t="shared" si="56"/>
        <v>0</v>
      </c>
      <c r="FV125" s="177">
        <f t="shared" si="56"/>
        <v>0</v>
      </c>
      <c r="FW125" s="177">
        <f t="shared" si="56"/>
        <v>0</v>
      </c>
      <c r="FX125" s="177">
        <f t="shared" si="56"/>
        <v>0</v>
      </c>
      <c r="FY125" s="177">
        <f t="shared" si="56"/>
        <v>0</v>
      </c>
      <c r="FZ125" s="177">
        <f t="shared" si="56"/>
        <v>0</v>
      </c>
      <c r="GA125" s="177">
        <f t="shared" si="56"/>
        <v>0</v>
      </c>
      <c r="GB125" s="177">
        <f t="shared" si="56"/>
        <v>0</v>
      </c>
      <c r="GC125" s="177">
        <f t="shared" si="56"/>
        <v>0</v>
      </c>
      <c r="GD125" s="177">
        <f t="shared" si="56"/>
        <v>0</v>
      </c>
      <c r="GE125" s="177">
        <f t="shared" si="56"/>
        <v>0</v>
      </c>
      <c r="GF125" s="177">
        <f t="shared" si="56"/>
        <v>0</v>
      </c>
    </row>
    <row r="126">
      <c r="A126" s="202"/>
      <c r="B126" s="202"/>
      <c r="C126" s="203">
        <v>5.0</v>
      </c>
      <c r="D126" s="66" t="s">
        <v>193</v>
      </c>
      <c r="E126" s="21"/>
      <c r="G126" s="178"/>
      <c r="H126" s="178"/>
      <c r="I126" s="178"/>
      <c r="J126" s="178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8"/>
      <c r="W126" s="178"/>
      <c r="X126" s="178"/>
      <c r="Y126" s="178"/>
      <c r="Z126" s="178"/>
      <c r="AA126" s="178"/>
      <c r="AB126" s="178"/>
      <c r="AC126" s="178"/>
      <c r="AD126" s="178"/>
      <c r="AE126" s="178"/>
      <c r="AF126" s="178"/>
      <c r="AG126" s="178"/>
      <c r="AH126" s="178"/>
      <c r="AI126" s="178"/>
      <c r="AJ126" s="178"/>
      <c r="AK126" s="178"/>
      <c r="AL126" s="178"/>
      <c r="AM126" s="178"/>
      <c r="AN126" s="178"/>
      <c r="AO126" s="178"/>
      <c r="AP126" s="178"/>
      <c r="AQ126" s="178"/>
      <c r="AR126" s="178"/>
      <c r="AS126" s="178"/>
      <c r="AT126" s="178"/>
      <c r="AU126" s="178"/>
      <c r="AV126" s="178"/>
      <c r="AW126" s="178"/>
      <c r="AX126" s="178"/>
      <c r="AY126" s="178"/>
      <c r="AZ126" s="178"/>
      <c r="BA126" s="178"/>
      <c r="BB126" s="178"/>
      <c r="BC126" s="178"/>
      <c r="BD126" s="178"/>
      <c r="BE126" s="178"/>
      <c r="BF126" s="178"/>
      <c r="BG126" s="178"/>
      <c r="BH126" s="178"/>
      <c r="BI126" s="178"/>
      <c r="BJ126" s="178"/>
      <c r="BK126" s="178"/>
      <c r="BL126" s="178"/>
      <c r="BM126" s="178"/>
      <c r="BN126" s="178"/>
      <c r="BO126" s="178"/>
      <c r="BP126" s="178"/>
      <c r="BQ126" s="178"/>
      <c r="BR126" s="178"/>
      <c r="BS126" s="178"/>
      <c r="BT126" s="178"/>
      <c r="BU126" s="178"/>
      <c r="BV126" s="178"/>
      <c r="BW126" s="178"/>
      <c r="BX126" s="178"/>
      <c r="BY126" s="178"/>
      <c r="BZ126" s="178"/>
      <c r="CA126" s="178"/>
      <c r="CB126" s="178"/>
      <c r="CC126" s="178"/>
      <c r="CD126" s="178"/>
      <c r="CE126" s="178"/>
      <c r="CF126" s="178"/>
      <c r="CG126" s="178"/>
      <c r="CH126" s="178"/>
      <c r="CI126" s="178"/>
      <c r="CJ126" s="178"/>
      <c r="CK126" s="178"/>
      <c r="CL126" s="178"/>
      <c r="CM126" s="178"/>
      <c r="CN126" s="178"/>
      <c r="CO126" s="178"/>
      <c r="CP126" s="178"/>
      <c r="CQ126" s="178"/>
      <c r="CR126" s="178"/>
      <c r="CS126" s="178"/>
      <c r="CT126" s="178"/>
      <c r="CU126" s="178"/>
      <c r="CV126" s="178"/>
      <c r="CW126" s="178"/>
      <c r="CX126" s="178"/>
      <c r="CY126" s="178"/>
      <c r="CZ126" s="178"/>
      <c r="DA126" s="178"/>
      <c r="DB126" s="178"/>
      <c r="DC126" s="178"/>
      <c r="DD126" s="178"/>
      <c r="DE126" s="178"/>
      <c r="DF126" s="178"/>
      <c r="DG126" s="178"/>
      <c r="DH126" s="178"/>
      <c r="DI126" s="178"/>
      <c r="DJ126" s="178"/>
      <c r="DK126" s="178"/>
      <c r="DL126" s="178"/>
      <c r="DM126" s="178"/>
      <c r="DN126" s="178"/>
      <c r="DO126" s="178"/>
      <c r="DP126" s="178"/>
      <c r="DQ126" s="178"/>
      <c r="DR126" s="178"/>
      <c r="DS126" s="178"/>
      <c r="DT126" s="178"/>
      <c r="DU126" s="178"/>
      <c r="DV126" s="178"/>
      <c r="DW126" s="178"/>
      <c r="DX126" s="178"/>
      <c r="DY126" s="178"/>
      <c r="DZ126" s="178"/>
      <c r="EA126" s="178"/>
      <c r="EB126" s="178"/>
      <c r="EC126" s="178"/>
      <c r="ED126" s="178"/>
      <c r="EE126" s="178"/>
      <c r="EF126" s="178"/>
      <c r="EG126" s="178"/>
      <c r="EH126" s="178"/>
      <c r="EI126" s="178"/>
      <c r="EJ126" s="178"/>
      <c r="EK126" s="178"/>
      <c r="EL126" s="178"/>
      <c r="EM126" s="178"/>
      <c r="EN126" s="178"/>
      <c r="EO126" s="178"/>
      <c r="EP126" s="178"/>
      <c r="EQ126" s="178"/>
      <c r="ER126" s="178"/>
      <c r="ES126" s="178"/>
      <c r="ET126" s="178"/>
      <c r="EU126" s="178"/>
      <c r="EV126" s="178"/>
      <c r="EW126" s="178"/>
      <c r="EX126" s="178"/>
      <c r="EY126" s="178"/>
      <c r="EZ126" s="178"/>
      <c r="FA126" s="178"/>
      <c r="FB126" s="178"/>
      <c r="FC126" s="178"/>
      <c r="FD126" s="178"/>
      <c r="FE126" s="178"/>
      <c r="FF126" s="178"/>
      <c r="FG126" s="178"/>
      <c r="FH126" s="178"/>
      <c r="FI126" s="178"/>
      <c r="FJ126" s="178"/>
      <c r="FK126" s="178"/>
      <c r="FL126" s="178"/>
      <c r="FM126" s="178"/>
      <c r="FN126" s="178"/>
      <c r="FO126" s="178"/>
      <c r="FP126" s="178"/>
      <c r="FQ126" s="178"/>
      <c r="FR126" s="178"/>
      <c r="FS126" s="178"/>
      <c r="FT126" s="178"/>
      <c r="FU126" s="178"/>
      <c r="FV126" s="178"/>
      <c r="FW126" s="178"/>
      <c r="FX126" s="178"/>
      <c r="FY126" s="178"/>
      <c r="FZ126" s="178"/>
      <c r="GA126" s="178"/>
      <c r="GB126" s="178"/>
      <c r="GC126" s="178"/>
      <c r="GD126" s="178"/>
      <c r="GE126" s="178"/>
      <c r="GF126" s="178"/>
    </row>
    <row r="127">
      <c r="A127" s="202"/>
      <c r="B127" s="202"/>
      <c r="C127" s="203">
        <v>5.0</v>
      </c>
      <c r="D127" s="20" t="s">
        <v>191</v>
      </c>
      <c r="E127" s="50" t="s">
        <v>59</v>
      </c>
      <c r="G127" s="178">
        <f t="shared" ref="G127:GF127" si="57">IF(G118&gt;0,G131/G118,0)</f>
        <v>0</v>
      </c>
      <c r="H127" s="178">
        <f t="shared" si="57"/>
        <v>0</v>
      </c>
      <c r="I127" s="178">
        <f t="shared" si="57"/>
        <v>0</v>
      </c>
      <c r="J127" s="178">
        <f t="shared" si="57"/>
        <v>0</v>
      </c>
      <c r="K127" s="178">
        <f t="shared" si="57"/>
        <v>0</v>
      </c>
      <c r="L127" s="178">
        <f t="shared" si="57"/>
        <v>0</v>
      </c>
      <c r="M127" s="178">
        <f t="shared" si="57"/>
        <v>0</v>
      </c>
      <c r="N127" s="178">
        <f t="shared" si="57"/>
        <v>0</v>
      </c>
      <c r="O127" s="178">
        <f t="shared" si="57"/>
        <v>0</v>
      </c>
      <c r="P127" s="178">
        <f t="shared" si="57"/>
        <v>0</v>
      </c>
      <c r="Q127" s="178">
        <f t="shared" si="57"/>
        <v>0</v>
      </c>
      <c r="R127" s="178">
        <f t="shared" si="57"/>
        <v>0</v>
      </c>
      <c r="S127" s="178">
        <f t="shared" si="57"/>
        <v>0</v>
      </c>
      <c r="T127" s="178">
        <f t="shared" si="57"/>
        <v>0</v>
      </c>
      <c r="U127" s="178">
        <f t="shared" si="57"/>
        <v>0</v>
      </c>
      <c r="V127" s="178">
        <f t="shared" si="57"/>
        <v>0</v>
      </c>
      <c r="W127" s="178">
        <f t="shared" si="57"/>
        <v>0</v>
      </c>
      <c r="X127" s="178">
        <f t="shared" si="57"/>
        <v>0</v>
      </c>
      <c r="Y127" s="178">
        <f t="shared" si="57"/>
        <v>0</v>
      </c>
      <c r="Z127" s="178">
        <f t="shared" si="57"/>
        <v>0</v>
      </c>
      <c r="AA127" s="178">
        <f t="shared" si="57"/>
        <v>0</v>
      </c>
      <c r="AB127" s="178">
        <f t="shared" si="57"/>
        <v>0</v>
      </c>
      <c r="AC127" s="178">
        <f t="shared" si="57"/>
        <v>0</v>
      </c>
      <c r="AD127" s="178">
        <f t="shared" si="57"/>
        <v>0</v>
      </c>
      <c r="AE127" s="178">
        <f t="shared" si="57"/>
        <v>0</v>
      </c>
      <c r="AF127" s="178">
        <f t="shared" si="57"/>
        <v>0</v>
      </c>
      <c r="AG127" s="178">
        <f t="shared" si="57"/>
        <v>0</v>
      </c>
      <c r="AH127" s="178">
        <f t="shared" si="57"/>
        <v>0</v>
      </c>
      <c r="AI127" s="178">
        <f t="shared" si="57"/>
        <v>0</v>
      </c>
      <c r="AJ127" s="178">
        <f t="shared" si="57"/>
        <v>0</v>
      </c>
      <c r="AK127" s="178">
        <f t="shared" si="57"/>
        <v>0</v>
      </c>
      <c r="AL127" s="178">
        <f t="shared" si="57"/>
        <v>0</v>
      </c>
      <c r="AM127" s="178">
        <f t="shared" si="57"/>
        <v>0</v>
      </c>
      <c r="AN127" s="178">
        <f t="shared" si="57"/>
        <v>0</v>
      </c>
      <c r="AO127" s="178">
        <f t="shared" si="57"/>
        <v>0</v>
      </c>
      <c r="AP127" s="178">
        <f t="shared" si="57"/>
        <v>0</v>
      </c>
      <c r="AQ127" s="178">
        <f t="shared" si="57"/>
        <v>0</v>
      </c>
      <c r="AR127" s="178">
        <f t="shared" si="57"/>
        <v>0</v>
      </c>
      <c r="AS127" s="178">
        <f t="shared" si="57"/>
        <v>0</v>
      </c>
      <c r="AT127" s="178">
        <f t="shared" si="57"/>
        <v>0</v>
      </c>
      <c r="AU127" s="178">
        <f t="shared" si="57"/>
        <v>0</v>
      </c>
      <c r="AV127" s="178">
        <f t="shared" si="57"/>
        <v>0</v>
      </c>
      <c r="AW127" s="178">
        <f t="shared" si="57"/>
        <v>0</v>
      </c>
      <c r="AX127" s="178">
        <f t="shared" si="57"/>
        <v>0</v>
      </c>
      <c r="AY127" s="178">
        <f t="shared" si="57"/>
        <v>0</v>
      </c>
      <c r="AZ127" s="178">
        <f t="shared" si="57"/>
        <v>0</v>
      </c>
      <c r="BA127" s="178">
        <f t="shared" si="57"/>
        <v>0</v>
      </c>
      <c r="BB127" s="178">
        <f t="shared" si="57"/>
        <v>0</v>
      </c>
      <c r="BC127" s="178">
        <f t="shared" si="57"/>
        <v>0</v>
      </c>
      <c r="BD127" s="178">
        <f t="shared" si="57"/>
        <v>0</v>
      </c>
      <c r="BE127" s="178">
        <f t="shared" si="57"/>
        <v>0</v>
      </c>
      <c r="BF127" s="178">
        <f t="shared" si="57"/>
        <v>0</v>
      </c>
      <c r="BG127" s="178">
        <f t="shared" si="57"/>
        <v>0</v>
      </c>
      <c r="BH127" s="178">
        <f t="shared" si="57"/>
        <v>0</v>
      </c>
      <c r="BI127" s="178">
        <f t="shared" si="57"/>
        <v>0</v>
      </c>
      <c r="BJ127" s="178">
        <f t="shared" si="57"/>
        <v>0</v>
      </c>
      <c r="BK127" s="178">
        <f t="shared" si="57"/>
        <v>0</v>
      </c>
      <c r="BL127" s="178">
        <f t="shared" si="57"/>
        <v>0</v>
      </c>
      <c r="BM127" s="178">
        <f t="shared" si="57"/>
        <v>0</v>
      </c>
      <c r="BN127" s="178">
        <f t="shared" si="57"/>
        <v>0</v>
      </c>
      <c r="BO127" s="178">
        <f t="shared" si="57"/>
        <v>0</v>
      </c>
      <c r="BP127" s="178">
        <f t="shared" si="57"/>
        <v>0</v>
      </c>
      <c r="BQ127" s="178">
        <f t="shared" si="57"/>
        <v>0</v>
      </c>
      <c r="BR127" s="178">
        <f t="shared" si="57"/>
        <v>0</v>
      </c>
      <c r="BS127" s="178">
        <f t="shared" si="57"/>
        <v>0</v>
      </c>
      <c r="BT127" s="178">
        <f t="shared" si="57"/>
        <v>0</v>
      </c>
      <c r="BU127" s="178">
        <f t="shared" si="57"/>
        <v>0</v>
      </c>
      <c r="BV127" s="178">
        <f t="shared" si="57"/>
        <v>0</v>
      </c>
      <c r="BW127" s="178">
        <f t="shared" si="57"/>
        <v>0</v>
      </c>
      <c r="BX127" s="178">
        <f t="shared" si="57"/>
        <v>0</v>
      </c>
      <c r="BY127" s="178">
        <f t="shared" si="57"/>
        <v>0</v>
      </c>
      <c r="BZ127" s="178">
        <f t="shared" si="57"/>
        <v>0</v>
      </c>
      <c r="CA127" s="178">
        <f t="shared" si="57"/>
        <v>0</v>
      </c>
      <c r="CB127" s="178">
        <f t="shared" si="57"/>
        <v>0</v>
      </c>
      <c r="CC127" s="178">
        <f t="shared" si="57"/>
        <v>0</v>
      </c>
      <c r="CD127" s="178">
        <f t="shared" si="57"/>
        <v>0</v>
      </c>
      <c r="CE127" s="178">
        <f t="shared" si="57"/>
        <v>0</v>
      </c>
      <c r="CF127" s="178">
        <f t="shared" si="57"/>
        <v>0</v>
      </c>
      <c r="CG127" s="178">
        <f t="shared" si="57"/>
        <v>0</v>
      </c>
      <c r="CH127" s="178">
        <f t="shared" si="57"/>
        <v>0</v>
      </c>
      <c r="CI127" s="178">
        <f t="shared" si="57"/>
        <v>0</v>
      </c>
      <c r="CJ127" s="178">
        <f t="shared" si="57"/>
        <v>0</v>
      </c>
      <c r="CK127" s="178">
        <f t="shared" si="57"/>
        <v>0</v>
      </c>
      <c r="CL127" s="178">
        <f t="shared" si="57"/>
        <v>0</v>
      </c>
      <c r="CM127" s="178">
        <f t="shared" si="57"/>
        <v>0</v>
      </c>
      <c r="CN127" s="178">
        <f t="shared" si="57"/>
        <v>0</v>
      </c>
      <c r="CO127" s="178">
        <f t="shared" si="57"/>
        <v>0</v>
      </c>
      <c r="CP127" s="178">
        <f t="shared" si="57"/>
        <v>0</v>
      </c>
      <c r="CQ127" s="178">
        <f t="shared" si="57"/>
        <v>0</v>
      </c>
      <c r="CR127" s="178">
        <f t="shared" si="57"/>
        <v>0</v>
      </c>
      <c r="CS127" s="178">
        <f t="shared" si="57"/>
        <v>0</v>
      </c>
      <c r="CT127" s="178">
        <f t="shared" si="57"/>
        <v>0</v>
      </c>
      <c r="CU127" s="178">
        <f t="shared" si="57"/>
        <v>0</v>
      </c>
      <c r="CV127" s="178">
        <f t="shared" si="57"/>
        <v>0</v>
      </c>
      <c r="CW127" s="178">
        <f t="shared" si="57"/>
        <v>0</v>
      </c>
      <c r="CX127" s="178">
        <f t="shared" si="57"/>
        <v>0</v>
      </c>
      <c r="CY127" s="178">
        <f t="shared" si="57"/>
        <v>0</v>
      </c>
      <c r="CZ127" s="178">
        <f t="shared" si="57"/>
        <v>0</v>
      </c>
      <c r="DA127" s="178">
        <f t="shared" si="57"/>
        <v>0</v>
      </c>
      <c r="DB127" s="178">
        <f t="shared" si="57"/>
        <v>0</v>
      </c>
      <c r="DC127" s="178">
        <f t="shared" si="57"/>
        <v>0</v>
      </c>
      <c r="DD127" s="178">
        <f t="shared" si="57"/>
        <v>0</v>
      </c>
      <c r="DE127" s="178">
        <f t="shared" si="57"/>
        <v>0</v>
      </c>
      <c r="DF127" s="178">
        <f t="shared" si="57"/>
        <v>0</v>
      </c>
      <c r="DG127" s="178">
        <f t="shared" si="57"/>
        <v>0</v>
      </c>
      <c r="DH127" s="178">
        <f t="shared" si="57"/>
        <v>0</v>
      </c>
      <c r="DI127" s="178">
        <f t="shared" si="57"/>
        <v>0</v>
      </c>
      <c r="DJ127" s="178">
        <f t="shared" si="57"/>
        <v>0</v>
      </c>
      <c r="DK127" s="178">
        <f t="shared" si="57"/>
        <v>0</v>
      </c>
      <c r="DL127" s="178">
        <f t="shared" si="57"/>
        <v>0</v>
      </c>
      <c r="DM127" s="178">
        <f t="shared" si="57"/>
        <v>0</v>
      </c>
      <c r="DN127" s="178">
        <f t="shared" si="57"/>
        <v>0</v>
      </c>
      <c r="DO127" s="178">
        <f t="shared" si="57"/>
        <v>0</v>
      </c>
      <c r="DP127" s="178">
        <f t="shared" si="57"/>
        <v>0</v>
      </c>
      <c r="DQ127" s="178">
        <f t="shared" si="57"/>
        <v>0</v>
      </c>
      <c r="DR127" s="178">
        <f t="shared" si="57"/>
        <v>0</v>
      </c>
      <c r="DS127" s="178">
        <f t="shared" si="57"/>
        <v>0</v>
      </c>
      <c r="DT127" s="178">
        <f t="shared" si="57"/>
        <v>0</v>
      </c>
      <c r="DU127" s="178">
        <f t="shared" si="57"/>
        <v>0</v>
      </c>
      <c r="DV127" s="178">
        <f t="shared" si="57"/>
        <v>0</v>
      </c>
      <c r="DW127" s="178">
        <f t="shared" si="57"/>
        <v>0</v>
      </c>
      <c r="DX127" s="178">
        <f t="shared" si="57"/>
        <v>0</v>
      </c>
      <c r="DY127" s="178">
        <f t="shared" si="57"/>
        <v>0</v>
      </c>
      <c r="DZ127" s="178">
        <f t="shared" si="57"/>
        <v>0</v>
      </c>
      <c r="EA127" s="178">
        <f t="shared" si="57"/>
        <v>0</v>
      </c>
      <c r="EB127" s="178">
        <f t="shared" si="57"/>
        <v>0</v>
      </c>
      <c r="EC127" s="178">
        <f t="shared" si="57"/>
        <v>0</v>
      </c>
      <c r="ED127" s="178">
        <f t="shared" si="57"/>
        <v>0</v>
      </c>
      <c r="EE127" s="178">
        <f t="shared" si="57"/>
        <v>0</v>
      </c>
      <c r="EF127" s="178">
        <f t="shared" si="57"/>
        <v>0</v>
      </c>
      <c r="EG127" s="178">
        <f t="shared" si="57"/>
        <v>0</v>
      </c>
      <c r="EH127" s="178">
        <f t="shared" si="57"/>
        <v>0</v>
      </c>
      <c r="EI127" s="178">
        <f t="shared" si="57"/>
        <v>0</v>
      </c>
      <c r="EJ127" s="178">
        <f t="shared" si="57"/>
        <v>0</v>
      </c>
      <c r="EK127" s="178">
        <f t="shared" si="57"/>
        <v>0</v>
      </c>
      <c r="EL127" s="178">
        <f t="shared" si="57"/>
        <v>0</v>
      </c>
      <c r="EM127" s="178">
        <f t="shared" si="57"/>
        <v>0</v>
      </c>
      <c r="EN127" s="178">
        <f t="shared" si="57"/>
        <v>0</v>
      </c>
      <c r="EO127" s="178">
        <f t="shared" si="57"/>
        <v>0</v>
      </c>
      <c r="EP127" s="178">
        <f t="shared" si="57"/>
        <v>0</v>
      </c>
      <c r="EQ127" s="178">
        <f t="shared" si="57"/>
        <v>0</v>
      </c>
      <c r="ER127" s="178">
        <f t="shared" si="57"/>
        <v>0</v>
      </c>
      <c r="ES127" s="178">
        <f t="shared" si="57"/>
        <v>0</v>
      </c>
      <c r="ET127" s="178">
        <f t="shared" si="57"/>
        <v>0</v>
      </c>
      <c r="EU127" s="178">
        <f t="shared" si="57"/>
        <v>0</v>
      </c>
      <c r="EV127" s="178">
        <f t="shared" si="57"/>
        <v>0</v>
      </c>
      <c r="EW127" s="178">
        <f t="shared" si="57"/>
        <v>0</v>
      </c>
      <c r="EX127" s="178">
        <f t="shared" si="57"/>
        <v>0</v>
      </c>
      <c r="EY127" s="178">
        <f t="shared" si="57"/>
        <v>0</v>
      </c>
      <c r="EZ127" s="178">
        <f t="shared" si="57"/>
        <v>0</v>
      </c>
      <c r="FA127" s="178">
        <f t="shared" si="57"/>
        <v>0</v>
      </c>
      <c r="FB127" s="178">
        <f t="shared" si="57"/>
        <v>0</v>
      </c>
      <c r="FC127" s="178">
        <f t="shared" si="57"/>
        <v>0</v>
      </c>
      <c r="FD127" s="178">
        <f t="shared" si="57"/>
        <v>0</v>
      </c>
      <c r="FE127" s="178">
        <f t="shared" si="57"/>
        <v>0</v>
      </c>
      <c r="FF127" s="178">
        <f t="shared" si="57"/>
        <v>0</v>
      </c>
      <c r="FG127" s="178">
        <f t="shared" si="57"/>
        <v>0</v>
      </c>
      <c r="FH127" s="178">
        <f t="shared" si="57"/>
        <v>0</v>
      </c>
      <c r="FI127" s="178">
        <f t="shared" si="57"/>
        <v>0</v>
      </c>
      <c r="FJ127" s="178">
        <f t="shared" si="57"/>
        <v>0</v>
      </c>
      <c r="FK127" s="178">
        <f t="shared" si="57"/>
        <v>0</v>
      </c>
      <c r="FL127" s="178">
        <f t="shared" si="57"/>
        <v>0</v>
      </c>
      <c r="FM127" s="178">
        <f t="shared" si="57"/>
        <v>0</v>
      </c>
      <c r="FN127" s="178">
        <f t="shared" si="57"/>
        <v>0</v>
      </c>
      <c r="FO127" s="178">
        <f t="shared" si="57"/>
        <v>0</v>
      </c>
      <c r="FP127" s="178">
        <f t="shared" si="57"/>
        <v>0</v>
      </c>
      <c r="FQ127" s="178">
        <f t="shared" si="57"/>
        <v>0</v>
      </c>
      <c r="FR127" s="178">
        <f t="shared" si="57"/>
        <v>0</v>
      </c>
      <c r="FS127" s="178">
        <f t="shared" si="57"/>
        <v>0</v>
      </c>
      <c r="FT127" s="178">
        <f t="shared" si="57"/>
        <v>0</v>
      </c>
      <c r="FU127" s="178">
        <f t="shared" si="57"/>
        <v>0</v>
      </c>
      <c r="FV127" s="178">
        <f t="shared" si="57"/>
        <v>0</v>
      </c>
      <c r="FW127" s="178">
        <f t="shared" si="57"/>
        <v>0</v>
      </c>
      <c r="FX127" s="178">
        <f t="shared" si="57"/>
        <v>0</v>
      </c>
      <c r="FY127" s="178">
        <f t="shared" si="57"/>
        <v>0</v>
      </c>
      <c r="FZ127" s="178">
        <f t="shared" si="57"/>
        <v>0</v>
      </c>
      <c r="GA127" s="178">
        <f t="shared" si="57"/>
        <v>0</v>
      </c>
      <c r="GB127" s="178">
        <f t="shared" si="57"/>
        <v>0</v>
      </c>
      <c r="GC127" s="178">
        <f t="shared" si="57"/>
        <v>0</v>
      </c>
      <c r="GD127" s="178">
        <f t="shared" si="57"/>
        <v>0</v>
      </c>
      <c r="GE127" s="178">
        <f t="shared" si="57"/>
        <v>0</v>
      </c>
      <c r="GF127" s="178">
        <f t="shared" si="57"/>
        <v>0</v>
      </c>
    </row>
    <row r="128">
      <c r="A128" s="202"/>
      <c r="B128" s="202"/>
      <c r="C128" s="203">
        <v>5.0</v>
      </c>
      <c r="D128" s="20" t="s">
        <v>182</v>
      </c>
      <c r="E128" s="50" t="s">
        <v>59</v>
      </c>
      <c r="G128" s="178">
        <f>IF(G$118&gt;0,Projet!$G$20,0)</f>
        <v>0</v>
      </c>
      <c r="H128" s="178">
        <f>IF(H$118&gt;0,Projet!$G$20,0)</f>
        <v>0</v>
      </c>
      <c r="I128" s="178">
        <f>IF(I$118&gt;0,Projet!$G$20,0)</f>
        <v>0</v>
      </c>
      <c r="J128" s="178">
        <f>IF(J$118&gt;0,Projet!$G$20,0)</f>
        <v>0</v>
      </c>
      <c r="K128" s="178">
        <f>IF(K$118&gt;0,Projet!$G$20,0)</f>
        <v>0</v>
      </c>
      <c r="L128" s="178">
        <f>IF(L$118&gt;0,Projet!$G$20,0)</f>
        <v>0</v>
      </c>
      <c r="M128" s="178">
        <f>IF(M$118&gt;0,Projet!$G$20,0)</f>
        <v>0</v>
      </c>
      <c r="N128" s="178">
        <f>IF(N$118&gt;0,Projet!$G$20,0)</f>
        <v>0</v>
      </c>
      <c r="O128" s="178">
        <f>IF(O$118&gt;0,Projet!$G$20,0)</f>
        <v>0</v>
      </c>
      <c r="P128" s="178">
        <f>IF(P$118&gt;0,Projet!$G$20,0)</f>
        <v>0</v>
      </c>
      <c r="Q128" s="178">
        <f>IF(Q$118&gt;0,Projet!$G$20,0)</f>
        <v>0</v>
      </c>
      <c r="R128" s="178">
        <f>IF(R$118&gt;0,Projet!$G$20,0)</f>
        <v>0</v>
      </c>
      <c r="S128" s="178">
        <f>IF(S$118&gt;0,Projet!$G$20,0)</f>
        <v>0</v>
      </c>
      <c r="T128" s="178">
        <f>IF(T$118&gt;0,Projet!$G$20,0)</f>
        <v>0</v>
      </c>
      <c r="U128" s="178">
        <f>IF(U$118&gt;0,Projet!$G$20,0)</f>
        <v>0</v>
      </c>
      <c r="V128" s="178">
        <f>IF(V$118&gt;0,Projet!$G$20,0)</f>
        <v>0</v>
      </c>
      <c r="W128" s="178">
        <f>IF(W$118&gt;0,Projet!$G$20,0)</f>
        <v>0</v>
      </c>
      <c r="X128" s="178">
        <f>IF(X$118&gt;0,Projet!$G$20,0)</f>
        <v>0</v>
      </c>
      <c r="Y128" s="178">
        <f>IF(Y$118&gt;0,Projet!$G$20,0)</f>
        <v>0</v>
      </c>
      <c r="Z128" s="178">
        <f>IF(Z$118&gt;0,Projet!$G$20,0)</f>
        <v>0</v>
      </c>
      <c r="AA128" s="178">
        <f>IF(AA$118&gt;0,Projet!$G$20,0)</f>
        <v>0</v>
      </c>
      <c r="AB128" s="178">
        <f>IF(AB$118&gt;0,Projet!$G$20,0)</f>
        <v>0</v>
      </c>
      <c r="AC128" s="178">
        <f>IF(AC$118&gt;0,Projet!$G$20,0)</f>
        <v>0</v>
      </c>
      <c r="AD128" s="178">
        <f>IF(AD$118&gt;0,Projet!$G$20,0)</f>
        <v>0</v>
      </c>
      <c r="AE128" s="178">
        <f>IF(AE$118&gt;0,Projet!$G$20,0)</f>
        <v>0</v>
      </c>
      <c r="AF128" s="178">
        <f>IF(AF$118&gt;0,Projet!$G$20,0)</f>
        <v>0</v>
      </c>
      <c r="AG128" s="178">
        <f>IF(AG$118&gt;0,Projet!$G$20,0)</f>
        <v>0</v>
      </c>
      <c r="AH128" s="178">
        <f>IF(AH$118&gt;0,Projet!$G$20,0)</f>
        <v>0</v>
      </c>
      <c r="AI128" s="178">
        <f>IF(AI$118&gt;0,Projet!$G$20,0)</f>
        <v>0</v>
      </c>
      <c r="AJ128" s="178">
        <f>IF(AJ$118&gt;0,Projet!$G$20,0)</f>
        <v>0</v>
      </c>
      <c r="AK128" s="178">
        <f>IF(AK$118&gt;0,Projet!$G$20,0)</f>
        <v>0</v>
      </c>
      <c r="AL128" s="178">
        <f>IF(AL$118&gt;0,Projet!$G$20,0)</f>
        <v>0</v>
      </c>
      <c r="AM128" s="178">
        <f>IF(AM$118&gt;0,Projet!$G$20,0)</f>
        <v>0</v>
      </c>
      <c r="AN128" s="178">
        <f>IF(AN$118&gt;0,Projet!$G$20,0)</f>
        <v>0</v>
      </c>
      <c r="AO128" s="178">
        <f>IF(AO$118&gt;0,Projet!$G$20,0)</f>
        <v>0</v>
      </c>
      <c r="AP128" s="178">
        <f>IF(AP$118&gt;0,Projet!$G$20,0)</f>
        <v>0</v>
      </c>
      <c r="AQ128" s="178">
        <f>IF(AQ$118&gt;0,Projet!$G$20,0)</f>
        <v>0</v>
      </c>
      <c r="AR128" s="178">
        <f>IF(AR$118&gt;0,Projet!$G$20,0)</f>
        <v>0</v>
      </c>
      <c r="AS128" s="178">
        <f>IF(AS$118&gt;0,Projet!$G$20,0)</f>
        <v>0</v>
      </c>
      <c r="AT128" s="178">
        <f>IF(AT$118&gt;0,Projet!$G$20,0)</f>
        <v>0</v>
      </c>
      <c r="AU128" s="178">
        <f>IF(AU$118&gt;0,Projet!$G$20,0)</f>
        <v>0</v>
      </c>
      <c r="AV128" s="178">
        <f>IF(AV$118&gt;0,Projet!$G$20,0)</f>
        <v>0</v>
      </c>
      <c r="AW128" s="178">
        <f>IF(AW$118&gt;0,Projet!$G$20,0)</f>
        <v>0</v>
      </c>
      <c r="AX128" s="178">
        <f>IF(AX$118&gt;0,Projet!$G$20,0)</f>
        <v>0</v>
      </c>
      <c r="AY128" s="178">
        <f>IF(AY$118&gt;0,Projet!$G$20,0)</f>
        <v>0</v>
      </c>
      <c r="AZ128" s="178">
        <f>IF(AZ$118&gt;0,Projet!$G$20,0)</f>
        <v>0</v>
      </c>
      <c r="BA128" s="178">
        <f>IF(BA$118&gt;0,Projet!$G$20,0)</f>
        <v>0</v>
      </c>
      <c r="BB128" s="178">
        <f>IF(BB$118&gt;0,Projet!$G$20,0)</f>
        <v>0</v>
      </c>
      <c r="BC128" s="178">
        <f>IF(BC$118&gt;0,Projet!$G$20,0)</f>
        <v>0</v>
      </c>
      <c r="BD128" s="178">
        <f>IF(BD$118&gt;0,Projet!$G$20,0)</f>
        <v>0</v>
      </c>
      <c r="BE128" s="178">
        <f>IF(BE$118&gt;0,Projet!$G$20,0)</f>
        <v>0</v>
      </c>
      <c r="BF128" s="178">
        <f>IF(BF$118&gt;0,Projet!$G$20,0)</f>
        <v>0</v>
      </c>
      <c r="BG128" s="178">
        <f>IF(BG$118&gt;0,Projet!$G$20,0)</f>
        <v>0</v>
      </c>
      <c r="BH128" s="178">
        <f>IF(BH$118&gt;0,Projet!$G$20,0)</f>
        <v>0</v>
      </c>
      <c r="BI128" s="178">
        <f>IF(BI$118&gt;0,Projet!$G$20,0)</f>
        <v>0</v>
      </c>
      <c r="BJ128" s="178">
        <f>IF(BJ$118&gt;0,Projet!$G$20,0)</f>
        <v>0</v>
      </c>
      <c r="BK128" s="178">
        <f>IF(BK$118&gt;0,Projet!$G$20,0)</f>
        <v>0</v>
      </c>
      <c r="BL128" s="178">
        <f>IF(BL$118&gt;0,Projet!$G$20,0)</f>
        <v>0</v>
      </c>
      <c r="BM128" s="178">
        <f>IF(BM$118&gt;0,Projet!$G$20,0)</f>
        <v>0</v>
      </c>
      <c r="BN128" s="178">
        <f>IF(BN$118&gt;0,Projet!$G$20,0)</f>
        <v>0</v>
      </c>
      <c r="BO128" s="178">
        <f>IF(BO$118&gt;0,Projet!$G$20,0)</f>
        <v>0</v>
      </c>
      <c r="BP128" s="178">
        <f>IF(BP$118&gt;0,Projet!$G$20,0)</f>
        <v>0</v>
      </c>
      <c r="BQ128" s="178">
        <f>IF(BQ$118&gt;0,Projet!$G$20,0)</f>
        <v>0</v>
      </c>
      <c r="BR128" s="178">
        <f>IF(BR$118&gt;0,Projet!$G$20,0)</f>
        <v>0</v>
      </c>
      <c r="BS128" s="178">
        <f>IF(BS$118&gt;0,Projet!$G$20,0)</f>
        <v>0</v>
      </c>
      <c r="BT128" s="178">
        <f>IF(BT$118&gt;0,Projet!$G$20,0)</f>
        <v>0</v>
      </c>
      <c r="BU128" s="178">
        <f>IF(BU$118&gt;0,Projet!$G$20,0)</f>
        <v>0</v>
      </c>
      <c r="BV128" s="178">
        <f>IF(BV$118&gt;0,Projet!$G$20,0)</f>
        <v>0</v>
      </c>
      <c r="BW128" s="178">
        <f>IF(BW$118&gt;0,Projet!$G$20,0)</f>
        <v>0</v>
      </c>
      <c r="BX128" s="178">
        <f>IF(BX$118&gt;0,Projet!$G$20,0)</f>
        <v>0</v>
      </c>
      <c r="BY128" s="178">
        <f>IF(BY$118&gt;0,Projet!$G$20,0)</f>
        <v>0</v>
      </c>
      <c r="BZ128" s="178">
        <f>IF(BZ$118&gt;0,Projet!$G$20,0)</f>
        <v>0</v>
      </c>
      <c r="CA128" s="178">
        <f>IF(CA$118&gt;0,Projet!$G$20,0)</f>
        <v>0</v>
      </c>
      <c r="CB128" s="178">
        <f>IF(CB$118&gt;0,Projet!$G$20,0)</f>
        <v>0</v>
      </c>
      <c r="CC128" s="178">
        <f>IF(CC$118&gt;0,Projet!$G$20,0)</f>
        <v>0</v>
      </c>
      <c r="CD128" s="178">
        <f>IF(CD$118&gt;0,Projet!$G$20,0)</f>
        <v>0</v>
      </c>
      <c r="CE128" s="178">
        <f>IF(CE$118&gt;0,Projet!$G$20,0)</f>
        <v>0</v>
      </c>
      <c r="CF128" s="178">
        <f>IF(CF$118&gt;0,Projet!$G$20,0)</f>
        <v>0</v>
      </c>
      <c r="CG128" s="178">
        <f>IF(CG$118&gt;0,Projet!$G$20,0)</f>
        <v>0</v>
      </c>
      <c r="CH128" s="178">
        <f>IF(CH$118&gt;0,Projet!$G$20,0)</f>
        <v>0</v>
      </c>
      <c r="CI128" s="178">
        <f>IF(CI$118&gt;0,Projet!$G$20,0)</f>
        <v>0</v>
      </c>
      <c r="CJ128" s="178">
        <f>IF(CJ$118&gt;0,Projet!$G$20,0)</f>
        <v>0</v>
      </c>
      <c r="CK128" s="178">
        <f>IF(CK$118&gt;0,Projet!$G$20,0)</f>
        <v>0</v>
      </c>
      <c r="CL128" s="178">
        <f>IF(CL$118&gt;0,Projet!$G$20,0)</f>
        <v>0</v>
      </c>
      <c r="CM128" s="178">
        <f>IF(CM$118&gt;0,Projet!$G$20,0)</f>
        <v>0</v>
      </c>
      <c r="CN128" s="178">
        <f>IF(CN$118&gt;0,Projet!$G$20,0)</f>
        <v>0</v>
      </c>
      <c r="CO128" s="178">
        <f>IF(CO$118&gt;0,Projet!$G$20,0)</f>
        <v>0</v>
      </c>
      <c r="CP128" s="178">
        <f>IF(CP$118&gt;0,Projet!$G$20,0)</f>
        <v>0</v>
      </c>
      <c r="CQ128" s="178">
        <f>IF(CQ$118&gt;0,Projet!$G$20,0)</f>
        <v>0</v>
      </c>
      <c r="CR128" s="178">
        <f>IF(CR$118&gt;0,Projet!$G$20,0)</f>
        <v>0</v>
      </c>
      <c r="CS128" s="178">
        <f>IF(CS$118&gt;0,Projet!$G$20,0)</f>
        <v>0</v>
      </c>
      <c r="CT128" s="178">
        <f>IF(CT$118&gt;0,Projet!$G$20,0)</f>
        <v>0</v>
      </c>
      <c r="CU128" s="178">
        <f>IF(CU$118&gt;0,Projet!$G$20,0)</f>
        <v>0</v>
      </c>
      <c r="CV128" s="178">
        <f>IF(CV$118&gt;0,Projet!$G$20,0)</f>
        <v>0</v>
      </c>
      <c r="CW128" s="178">
        <f>IF(CW$118&gt;0,Projet!$G$20,0)</f>
        <v>0</v>
      </c>
      <c r="CX128" s="178">
        <f>IF(CX$118&gt;0,Projet!$G$20,0)</f>
        <v>0</v>
      </c>
      <c r="CY128" s="178">
        <f>IF(CY$118&gt;0,Projet!$G$20,0)</f>
        <v>0</v>
      </c>
      <c r="CZ128" s="178">
        <f>IF(CZ$118&gt;0,Projet!$G$20,0)</f>
        <v>0</v>
      </c>
      <c r="DA128" s="178">
        <f>IF(DA$118&gt;0,Projet!$G$20,0)</f>
        <v>0</v>
      </c>
      <c r="DB128" s="178">
        <f>IF(DB$118&gt;0,Projet!$G$20,0)</f>
        <v>0</v>
      </c>
      <c r="DC128" s="178">
        <f>IF(DC$118&gt;0,Projet!$G$20,0)</f>
        <v>0</v>
      </c>
      <c r="DD128" s="178">
        <f>IF(DD$118&gt;0,Projet!$G$20,0)</f>
        <v>0</v>
      </c>
      <c r="DE128" s="178">
        <f>IF(DE$118&gt;0,Projet!$G$20,0)</f>
        <v>0</v>
      </c>
      <c r="DF128" s="178">
        <f>IF(DF$118&gt;0,Projet!$G$20,0)</f>
        <v>0</v>
      </c>
      <c r="DG128" s="178">
        <f>IF(DG$118&gt;0,Projet!$G$20,0)</f>
        <v>0</v>
      </c>
      <c r="DH128" s="178">
        <f>IF(DH$118&gt;0,Projet!$G$20,0)</f>
        <v>0</v>
      </c>
      <c r="DI128" s="178">
        <f>IF(DI$118&gt;0,Projet!$G$20,0)</f>
        <v>0</v>
      </c>
      <c r="DJ128" s="178">
        <f>IF(DJ$118&gt;0,Projet!$G$20,0)</f>
        <v>0</v>
      </c>
      <c r="DK128" s="178">
        <f>IF(DK$118&gt;0,Projet!$G$20,0)</f>
        <v>0</v>
      </c>
      <c r="DL128" s="178">
        <f>IF(DL$118&gt;0,Projet!$G$20,0)</f>
        <v>0</v>
      </c>
      <c r="DM128" s="178">
        <f>IF(DM$118&gt;0,Projet!$G$20,0)</f>
        <v>0</v>
      </c>
      <c r="DN128" s="178">
        <f>IF(DN$118&gt;0,Projet!$G$20,0)</f>
        <v>0</v>
      </c>
      <c r="DO128" s="178">
        <f>IF(DO$118&gt;0,Projet!$G$20,0)</f>
        <v>0</v>
      </c>
      <c r="DP128" s="178">
        <f>IF(DP$118&gt;0,Projet!$G$20,0)</f>
        <v>0</v>
      </c>
      <c r="DQ128" s="178">
        <f>IF(DQ$118&gt;0,Projet!$G$20,0)</f>
        <v>0</v>
      </c>
      <c r="DR128" s="178">
        <f>IF(DR$118&gt;0,Projet!$G$20,0)</f>
        <v>0</v>
      </c>
      <c r="DS128" s="178">
        <f>IF(DS$118&gt;0,Projet!$G$20,0)</f>
        <v>0</v>
      </c>
      <c r="DT128" s="178">
        <f>IF(DT$118&gt;0,Projet!$G$20,0)</f>
        <v>0</v>
      </c>
      <c r="DU128" s="178">
        <f>IF(DU$118&gt;0,Projet!$G$20,0)</f>
        <v>0</v>
      </c>
      <c r="DV128" s="178">
        <f>IF(DV$118&gt;0,Projet!$G$20,0)</f>
        <v>0</v>
      </c>
      <c r="DW128" s="178">
        <f>IF(DW$118&gt;0,Projet!$G$20,0)</f>
        <v>0</v>
      </c>
      <c r="DX128" s="178">
        <f>IF(DX$118&gt;0,Projet!$G$20,0)</f>
        <v>0</v>
      </c>
      <c r="DY128" s="178">
        <f>IF(DY$118&gt;0,Projet!$G$20,0)</f>
        <v>0</v>
      </c>
      <c r="DZ128" s="178">
        <f>IF(DZ$118&gt;0,Projet!$G$20,0)</f>
        <v>0</v>
      </c>
      <c r="EA128" s="178">
        <f>IF(EA$118&gt;0,Projet!$G$20,0)</f>
        <v>0</v>
      </c>
      <c r="EB128" s="178">
        <f>IF(EB$118&gt;0,Projet!$G$20,0)</f>
        <v>0</v>
      </c>
      <c r="EC128" s="178">
        <f>IF(EC$118&gt;0,Projet!$G$20,0)</f>
        <v>0</v>
      </c>
      <c r="ED128" s="178">
        <f>IF(ED$118&gt;0,Projet!$G$20,0)</f>
        <v>0</v>
      </c>
      <c r="EE128" s="178">
        <f>IF(EE$118&gt;0,Projet!$G$20,0)</f>
        <v>0</v>
      </c>
      <c r="EF128" s="178">
        <f>IF(EF$118&gt;0,Projet!$G$20,0)</f>
        <v>0</v>
      </c>
      <c r="EG128" s="178">
        <f>IF(EG$118&gt;0,Projet!$G$20,0)</f>
        <v>0</v>
      </c>
      <c r="EH128" s="178">
        <f>IF(EH$118&gt;0,Projet!$G$20,0)</f>
        <v>0</v>
      </c>
      <c r="EI128" s="178">
        <f>IF(EI$118&gt;0,Projet!$G$20,0)</f>
        <v>0</v>
      </c>
      <c r="EJ128" s="178">
        <f>IF(EJ$118&gt;0,Projet!$G$20,0)</f>
        <v>0</v>
      </c>
      <c r="EK128" s="178">
        <f>IF(EK$118&gt;0,Projet!$G$20,0)</f>
        <v>0</v>
      </c>
      <c r="EL128" s="178">
        <f>IF(EL$118&gt;0,Projet!$G$20,0)</f>
        <v>0</v>
      </c>
      <c r="EM128" s="178">
        <f>IF(EM$118&gt;0,Projet!$G$20,0)</f>
        <v>0</v>
      </c>
      <c r="EN128" s="178">
        <f>IF(EN$118&gt;0,Projet!$G$20,0)</f>
        <v>0</v>
      </c>
      <c r="EO128" s="178">
        <f>IF(EO$118&gt;0,Projet!$G$20,0)</f>
        <v>0</v>
      </c>
      <c r="EP128" s="178">
        <f>IF(EP$118&gt;0,Projet!$G$20,0)</f>
        <v>0</v>
      </c>
      <c r="EQ128" s="178">
        <f>IF(EQ$118&gt;0,Projet!$G$20,0)</f>
        <v>0</v>
      </c>
      <c r="ER128" s="178">
        <f>IF(ER$118&gt;0,Projet!$G$20,0)</f>
        <v>0</v>
      </c>
      <c r="ES128" s="178">
        <f>IF(ES$118&gt;0,Projet!$G$20,0)</f>
        <v>0</v>
      </c>
      <c r="ET128" s="178">
        <f>IF(ET$118&gt;0,Projet!$G$20,0)</f>
        <v>0</v>
      </c>
      <c r="EU128" s="178">
        <f>IF(EU$118&gt;0,Projet!$G$20,0)</f>
        <v>0</v>
      </c>
      <c r="EV128" s="178">
        <f>IF(EV$118&gt;0,Projet!$G$20,0)</f>
        <v>0</v>
      </c>
      <c r="EW128" s="178">
        <f>IF(EW$118&gt;0,Projet!$G$20,0)</f>
        <v>0</v>
      </c>
      <c r="EX128" s="178">
        <f>IF(EX$118&gt;0,Projet!$G$20,0)</f>
        <v>0</v>
      </c>
      <c r="EY128" s="178">
        <f>IF(EY$118&gt;0,Projet!$G$20,0)</f>
        <v>0</v>
      </c>
      <c r="EZ128" s="178">
        <f>IF(EZ$118&gt;0,Projet!$G$20,0)</f>
        <v>0</v>
      </c>
      <c r="FA128" s="178">
        <f>IF(FA$118&gt;0,Projet!$G$20,0)</f>
        <v>0</v>
      </c>
      <c r="FB128" s="178">
        <f>IF(FB$118&gt;0,Projet!$G$20,0)</f>
        <v>0</v>
      </c>
      <c r="FC128" s="178">
        <f>IF(FC$118&gt;0,Projet!$G$20,0)</f>
        <v>0</v>
      </c>
      <c r="FD128" s="178">
        <f>IF(FD$118&gt;0,Projet!$G$20,0)</f>
        <v>0</v>
      </c>
      <c r="FE128" s="178">
        <f>IF(FE$118&gt;0,Projet!$G$20,0)</f>
        <v>0</v>
      </c>
      <c r="FF128" s="178">
        <f>IF(FF$118&gt;0,Projet!$G$20,0)</f>
        <v>0</v>
      </c>
      <c r="FG128" s="178">
        <f>IF(FG$118&gt;0,Projet!$G$20,0)</f>
        <v>0</v>
      </c>
      <c r="FH128" s="178">
        <f>IF(FH$118&gt;0,Projet!$G$20,0)</f>
        <v>0</v>
      </c>
      <c r="FI128" s="178">
        <f>IF(FI$118&gt;0,Projet!$G$20,0)</f>
        <v>0</v>
      </c>
      <c r="FJ128" s="178">
        <f>IF(FJ$118&gt;0,Projet!$G$20,0)</f>
        <v>0</v>
      </c>
      <c r="FK128" s="178">
        <f>IF(FK$118&gt;0,Projet!$G$20,0)</f>
        <v>0</v>
      </c>
      <c r="FL128" s="178">
        <f>IF(FL$118&gt;0,Projet!$G$20,0)</f>
        <v>0</v>
      </c>
      <c r="FM128" s="178">
        <f>IF(FM$118&gt;0,Projet!$G$20,0)</f>
        <v>0</v>
      </c>
      <c r="FN128" s="178">
        <f>IF(FN$118&gt;0,Projet!$G$20,0)</f>
        <v>0</v>
      </c>
      <c r="FO128" s="178">
        <f>IF(FO$118&gt;0,Projet!$G$20,0)</f>
        <v>0</v>
      </c>
      <c r="FP128" s="178">
        <f>IF(FP$118&gt;0,Projet!$G$20,0)</f>
        <v>0</v>
      </c>
      <c r="FQ128" s="178">
        <f>IF(FQ$118&gt;0,Projet!$G$20,0)</f>
        <v>0</v>
      </c>
      <c r="FR128" s="178">
        <f>IF(FR$118&gt;0,Projet!$G$20,0)</f>
        <v>0</v>
      </c>
      <c r="FS128" s="178">
        <f>IF(FS$118&gt;0,Projet!$G$20,0)</f>
        <v>0</v>
      </c>
      <c r="FT128" s="178">
        <f>IF(FT$118&gt;0,Projet!$G$20,0)</f>
        <v>0</v>
      </c>
      <c r="FU128" s="178">
        <f>IF(FU$118&gt;0,Projet!$G$20,0)</f>
        <v>0</v>
      </c>
      <c r="FV128" s="178">
        <f>IF(FV$118&gt;0,Projet!$G$20,0)</f>
        <v>0</v>
      </c>
      <c r="FW128" s="178">
        <f>IF(FW$118&gt;0,Projet!$G$20,0)</f>
        <v>0</v>
      </c>
      <c r="FX128" s="178">
        <f>IF(FX$118&gt;0,Projet!$G$20,0)</f>
        <v>0</v>
      </c>
      <c r="FY128" s="178">
        <f>IF(FY$118&gt;0,Projet!$G$20,0)</f>
        <v>0</v>
      </c>
      <c r="FZ128" s="178">
        <f>IF(FZ$118&gt;0,Projet!$G$20,0)</f>
        <v>0</v>
      </c>
      <c r="GA128" s="178">
        <f>IF(GA$118&gt;0,Projet!$G$20,0)</f>
        <v>0</v>
      </c>
      <c r="GB128" s="178">
        <f>IF(GB$118&gt;0,Projet!$G$20,0)</f>
        <v>0</v>
      </c>
      <c r="GC128" s="178">
        <f>IF(GC$118&gt;0,Projet!$G$20,0)</f>
        <v>0</v>
      </c>
      <c r="GD128" s="178">
        <f>IF(GD$118&gt;0,Projet!$G$20,0)</f>
        <v>0</v>
      </c>
      <c r="GE128" s="178">
        <f>IF(GE$118&gt;0,Projet!$G$20,0)</f>
        <v>0</v>
      </c>
      <c r="GF128" s="178">
        <f>IF(GF$118&gt;0,Projet!$G$20,0)</f>
        <v>0</v>
      </c>
    </row>
    <row r="129">
      <c r="A129" s="202"/>
      <c r="B129" s="202"/>
      <c r="C129" s="203">
        <v>5.0</v>
      </c>
      <c r="D129" s="20" t="s">
        <v>183</v>
      </c>
      <c r="E129" s="50" t="s">
        <v>59</v>
      </c>
      <c r="G129" s="178">
        <f>IF(G$118&gt;0,Projet!$H$20,0)</f>
        <v>0</v>
      </c>
      <c r="H129" s="178">
        <f>IF(H$118&gt;0,Projet!$H$20,0)</f>
        <v>0</v>
      </c>
      <c r="I129" s="178">
        <f>IF(I$118&gt;0,Projet!$H$20,0)</f>
        <v>0</v>
      </c>
      <c r="J129" s="178">
        <f>IF(J$118&gt;0,Projet!$H$20,0)</f>
        <v>0</v>
      </c>
      <c r="K129" s="178">
        <f>IF(K$118&gt;0,Projet!$H$20,0)</f>
        <v>0</v>
      </c>
      <c r="L129" s="178">
        <f>IF(L$118&gt;0,Projet!$H$20,0)</f>
        <v>0</v>
      </c>
      <c r="M129" s="178">
        <f>IF(M$118&gt;0,Projet!$H$20,0)</f>
        <v>0</v>
      </c>
      <c r="N129" s="178">
        <f>IF(N$118&gt;0,Projet!$H$20,0)</f>
        <v>0</v>
      </c>
      <c r="O129" s="178">
        <f>IF(O$118&gt;0,Projet!$H$20,0)</f>
        <v>0</v>
      </c>
      <c r="P129" s="178">
        <f>IF(P$118&gt;0,Projet!$H$20,0)</f>
        <v>0</v>
      </c>
      <c r="Q129" s="178">
        <f>IF(Q$118&gt;0,Projet!$H$20,0)</f>
        <v>0</v>
      </c>
      <c r="R129" s="178">
        <f>IF(R$118&gt;0,Projet!$H$20,0)</f>
        <v>0</v>
      </c>
      <c r="S129" s="178">
        <f>IF(S$118&gt;0,Projet!$H$20,0)</f>
        <v>0</v>
      </c>
      <c r="T129" s="178">
        <f>IF(T$118&gt;0,Projet!$H$20,0)</f>
        <v>0</v>
      </c>
      <c r="U129" s="178">
        <f>IF(U$118&gt;0,Projet!$H$20,0)</f>
        <v>0</v>
      </c>
      <c r="V129" s="178">
        <f>IF(V$118&gt;0,Projet!$H$20,0)</f>
        <v>0</v>
      </c>
      <c r="W129" s="178">
        <f>IF(W$118&gt;0,Projet!$H$20,0)</f>
        <v>0</v>
      </c>
      <c r="X129" s="178">
        <f>IF(X$118&gt;0,Projet!$H$20,0)</f>
        <v>0</v>
      </c>
      <c r="Y129" s="178">
        <f>IF(Y$118&gt;0,Projet!$H$20,0)</f>
        <v>0</v>
      </c>
      <c r="Z129" s="178">
        <f>IF(Z$118&gt;0,Projet!$H$20,0)</f>
        <v>0</v>
      </c>
      <c r="AA129" s="178">
        <f>IF(AA$118&gt;0,Projet!$H$20,0)</f>
        <v>0</v>
      </c>
      <c r="AB129" s="178">
        <f>IF(AB$118&gt;0,Projet!$H$20,0)</f>
        <v>0</v>
      </c>
      <c r="AC129" s="178">
        <f>IF(AC$118&gt;0,Projet!$H$20,0)</f>
        <v>0</v>
      </c>
      <c r="AD129" s="178">
        <f>IF(AD$118&gt;0,Projet!$H$20,0)</f>
        <v>0</v>
      </c>
      <c r="AE129" s="178">
        <f>IF(AE$118&gt;0,Projet!$H$20,0)</f>
        <v>0</v>
      </c>
      <c r="AF129" s="178">
        <f>IF(AF$118&gt;0,Projet!$H$20,0)</f>
        <v>0</v>
      </c>
      <c r="AG129" s="178">
        <f>IF(AG$118&gt;0,Projet!$H$20,0)</f>
        <v>0</v>
      </c>
      <c r="AH129" s="178">
        <f>IF(AH$118&gt;0,Projet!$H$20,0)</f>
        <v>0</v>
      </c>
      <c r="AI129" s="178">
        <f>IF(AI$118&gt;0,Projet!$H$20,0)</f>
        <v>0</v>
      </c>
      <c r="AJ129" s="178">
        <f>IF(AJ$118&gt;0,Projet!$H$20,0)</f>
        <v>0</v>
      </c>
      <c r="AK129" s="178">
        <f>IF(AK$118&gt;0,Projet!$H$20,0)</f>
        <v>0</v>
      </c>
      <c r="AL129" s="178">
        <f>IF(AL$118&gt;0,Projet!$H$20,0)</f>
        <v>0</v>
      </c>
      <c r="AM129" s="178">
        <f>IF(AM$118&gt;0,Projet!$H$20,0)</f>
        <v>0</v>
      </c>
      <c r="AN129" s="178">
        <f>IF(AN$118&gt;0,Projet!$H$20,0)</f>
        <v>0</v>
      </c>
      <c r="AO129" s="178">
        <f>IF(AO$118&gt;0,Projet!$H$20,0)</f>
        <v>0</v>
      </c>
      <c r="AP129" s="178">
        <f>IF(AP$118&gt;0,Projet!$H$20,0)</f>
        <v>0</v>
      </c>
      <c r="AQ129" s="178">
        <f>IF(AQ$118&gt;0,Projet!$H$20,0)</f>
        <v>0</v>
      </c>
      <c r="AR129" s="178">
        <f>IF(AR$118&gt;0,Projet!$H$20,0)</f>
        <v>0</v>
      </c>
      <c r="AS129" s="178">
        <f>IF(AS$118&gt;0,Projet!$H$20,0)</f>
        <v>0</v>
      </c>
      <c r="AT129" s="178">
        <f>IF(AT$118&gt;0,Projet!$H$20,0)</f>
        <v>0</v>
      </c>
      <c r="AU129" s="178">
        <f>IF(AU$118&gt;0,Projet!$H$20,0)</f>
        <v>0</v>
      </c>
      <c r="AV129" s="178">
        <f>IF(AV$118&gt;0,Projet!$H$20,0)</f>
        <v>0</v>
      </c>
      <c r="AW129" s="178">
        <f>IF(AW$118&gt;0,Projet!$H$20,0)</f>
        <v>0</v>
      </c>
      <c r="AX129" s="178">
        <f>IF(AX$118&gt;0,Projet!$H$20,0)</f>
        <v>0</v>
      </c>
      <c r="AY129" s="178">
        <f>IF(AY$118&gt;0,Projet!$H$20,0)</f>
        <v>0</v>
      </c>
      <c r="AZ129" s="178">
        <f>IF(AZ$118&gt;0,Projet!$H$20,0)</f>
        <v>0</v>
      </c>
      <c r="BA129" s="178">
        <f>IF(BA$118&gt;0,Projet!$H$20,0)</f>
        <v>0</v>
      </c>
      <c r="BB129" s="178">
        <f>IF(BB$118&gt;0,Projet!$H$20,0)</f>
        <v>0</v>
      </c>
      <c r="BC129" s="178">
        <f>IF(BC$118&gt;0,Projet!$H$20,0)</f>
        <v>0</v>
      </c>
      <c r="BD129" s="178">
        <f>IF(BD$118&gt;0,Projet!$H$20,0)</f>
        <v>0</v>
      </c>
      <c r="BE129" s="178">
        <f>IF(BE$118&gt;0,Projet!$H$20,0)</f>
        <v>0</v>
      </c>
      <c r="BF129" s="178">
        <f>IF(BF$118&gt;0,Projet!$H$20,0)</f>
        <v>0</v>
      </c>
      <c r="BG129" s="178">
        <f>IF(BG$118&gt;0,Projet!$H$20,0)</f>
        <v>0</v>
      </c>
      <c r="BH129" s="178">
        <f>IF(BH$118&gt;0,Projet!$H$20,0)</f>
        <v>0</v>
      </c>
      <c r="BI129" s="178">
        <f>IF(BI$118&gt;0,Projet!$H$20,0)</f>
        <v>0</v>
      </c>
      <c r="BJ129" s="178">
        <f>IF(BJ$118&gt;0,Projet!$H$20,0)</f>
        <v>0</v>
      </c>
      <c r="BK129" s="178">
        <f>IF(BK$118&gt;0,Projet!$H$20,0)</f>
        <v>0</v>
      </c>
      <c r="BL129" s="178">
        <f>IF(BL$118&gt;0,Projet!$H$20,0)</f>
        <v>0</v>
      </c>
      <c r="BM129" s="178">
        <f>IF(BM$118&gt;0,Projet!$H$20,0)</f>
        <v>0</v>
      </c>
      <c r="BN129" s="178">
        <f>IF(BN$118&gt;0,Projet!$H$20,0)</f>
        <v>0</v>
      </c>
      <c r="BO129" s="178">
        <f>IF(BO$118&gt;0,Projet!$H$20,0)</f>
        <v>0</v>
      </c>
      <c r="BP129" s="178">
        <f>IF(BP$118&gt;0,Projet!$H$20,0)</f>
        <v>0</v>
      </c>
      <c r="BQ129" s="178">
        <f>IF(BQ$118&gt;0,Projet!$H$20,0)</f>
        <v>0</v>
      </c>
      <c r="BR129" s="178">
        <f>IF(BR$118&gt;0,Projet!$H$20,0)</f>
        <v>0</v>
      </c>
      <c r="BS129" s="178">
        <f>IF(BS$118&gt;0,Projet!$H$20,0)</f>
        <v>0</v>
      </c>
      <c r="BT129" s="178">
        <f>IF(BT$118&gt;0,Projet!$H$20,0)</f>
        <v>0</v>
      </c>
      <c r="BU129" s="178">
        <f>IF(BU$118&gt;0,Projet!$H$20,0)</f>
        <v>0</v>
      </c>
      <c r="BV129" s="178">
        <f>IF(BV$118&gt;0,Projet!$H$20,0)</f>
        <v>0</v>
      </c>
      <c r="BW129" s="178">
        <f>IF(BW$118&gt;0,Projet!$H$20,0)</f>
        <v>0</v>
      </c>
      <c r="BX129" s="178">
        <f>IF(BX$118&gt;0,Projet!$H$20,0)</f>
        <v>0</v>
      </c>
      <c r="BY129" s="178">
        <f>IF(BY$118&gt;0,Projet!$H$20,0)</f>
        <v>0</v>
      </c>
      <c r="BZ129" s="178">
        <f>IF(BZ$118&gt;0,Projet!$H$20,0)</f>
        <v>0</v>
      </c>
      <c r="CA129" s="178">
        <f>IF(CA$118&gt;0,Projet!$H$20,0)</f>
        <v>0</v>
      </c>
      <c r="CB129" s="178">
        <f>IF(CB$118&gt;0,Projet!$H$20,0)</f>
        <v>0</v>
      </c>
      <c r="CC129" s="178">
        <f>IF(CC$118&gt;0,Projet!$H$20,0)</f>
        <v>0</v>
      </c>
      <c r="CD129" s="178">
        <f>IF(CD$118&gt;0,Projet!$H$20,0)</f>
        <v>0</v>
      </c>
      <c r="CE129" s="178">
        <f>IF(CE$118&gt;0,Projet!$H$20,0)</f>
        <v>0</v>
      </c>
      <c r="CF129" s="178">
        <f>IF(CF$118&gt;0,Projet!$H$20,0)</f>
        <v>0</v>
      </c>
      <c r="CG129" s="178">
        <f>IF(CG$118&gt;0,Projet!$H$20,0)</f>
        <v>0</v>
      </c>
      <c r="CH129" s="178">
        <f>IF(CH$118&gt;0,Projet!$H$20,0)</f>
        <v>0</v>
      </c>
      <c r="CI129" s="178">
        <f>IF(CI$118&gt;0,Projet!$H$20,0)</f>
        <v>0</v>
      </c>
      <c r="CJ129" s="178">
        <f>IF(CJ$118&gt;0,Projet!$H$20,0)</f>
        <v>0</v>
      </c>
      <c r="CK129" s="178">
        <f>IF(CK$118&gt;0,Projet!$H$20,0)</f>
        <v>0</v>
      </c>
      <c r="CL129" s="178">
        <f>IF(CL$118&gt;0,Projet!$H$20,0)</f>
        <v>0</v>
      </c>
      <c r="CM129" s="178">
        <f>IF(CM$118&gt;0,Projet!$H$20,0)</f>
        <v>0</v>
      </c>
      <c r="CN129" s="178">
        <f>IF(CN$118&gt;0,Projet!$H$20,0)</f>
        <v>0</v>
      </c>
      <c r="CO129" s="178">
        <f>IF(CO$118&gt;0,Projet!$H$20,0)</f>
        <v>0</v>
      </c>
      <c r="CP129" s="178">
        <f>IF(CP$118&gt;0,Projet!$H$20,0)</f>
        <v>0</v>
      </c>
      <c r="CQ129" s="178">
        <f>IF(CQ$118&gt;0,Projet!$H$20,0)</f>
        <v>0</v>
      </c>
      <c r="CR129" s="178">
        <f>IF(CR$118&gt;0,Projet!$H$20,0)</f>
        <v>0</v>
      </c>
      <c r="CS129" s="178">
        <f>IF(CS$118&gt;0,Projet!$H$20,0)</f>
        <v>0</v>
      </c>
      <c r="CT129" s="178">
        <f>IF(CT$118&gt;0,Projet!$H$20,0)</f>
        <v>0</v>
      </c>
      <c r="CU129" s="178">
        <f>IF(CU$118&gt;0,Projet!$H$20,0)</f>
        <v>0</v>
      </c>
      <c r="CV129" s="178">
        <f>IF(CV$118&gt;0,Projet!$H$20,0)</f>
        <v>0</v>
      </c>
      <c r="CW129" s="178">
        <f>IF(CW$118&gt;0,Projet!$H$20,0)</f>
        <v>0</v>
      </c>
      <c r="CX129" s="178">
        <f>IF(CX$118&gt;0,Projet!$H$20,0)</f>
        <v>0</v>
      </c>
      <c r="CY129" s="178">
        <f>IF(CY$118&gt;0,Projet!$H$20,0)</f>
        <v>0</v>
      </c>
      <c r="CZ129" s="178">
        <f>IF(CZ$118&gt;0,Projet!$H$20,0)</f>
        <v>0</v>
      </c>
      <c r="DA129" s="178">
        <f>IF(DA$118&gt;0,Projet!$H$20,0)</f>
        <v>0</v>
      </c>
      <c r="DB129" s="178">
        <f>IF(DB$118&gt;0,Projet!$H$20,0)</f>
        <v>0</v>
      </c>
      <c r="DC129" s="178">
        <f>IF(DC$118&gt;0,Projet!$H$20,0)</f>
        <v>0</v>
      </c>
      <c r="DD129" s="178">
        <f>IF(DD$118&gt;0,Projet!$H$20,0)</f>
        <v>0</v>
      </c>
      <c r="DE129" s="178">
        <f>IF(DE$118&gt;0,Projet!$H$20,0)</f>
        <v>0</v>
      </c>
      <c r="DF129" s="178">
        <f>IF(DF$118&gt;0,Projet!$H$20,0)</f>
        <v>0</v>
      </c>
      <c r="DG129" s="178">
        <f>IF(DG$118&gt;0,Projet!$H$20,0)</f>
        <v>0</v>
      </c>
      <c r="DH129" s="178">
        <f>IF(DH$118&gt;0,Projet!$H$20,0)</f>
        <v>0</v>
      </c>
      <c r="DI129" s="178">
        <f>IF(DI$118&gt;0,Projet!$H$20,0)</f>
        <v>0</v>
      </c>
      <c r="DJ129" s="178">
        <f>IF(DJ$118&gt;0,Projet!$H$20,0)</f>
        <v>0</v>
      </c>
      <c r="DK129" s="178">
        <f>IF(DK$118&gt;0,Projet!$H$20,0)</f>
        <v>0</v>
      </c>
      <c r="DL129" s="178">
        <f>IF(DL$118&gt;0,Projet!$H$20,0)</f>
        <v>0</v>
      </c>
      <c r="DM129" s="178">
        <f>IF(DM$118&gt;0,Projet!$H$20,0)</f>
        <v>0</v>
      </c>
      <c r="DN129" s="178">
        <f>IF(DN$118&gt;0,Projet!$H$20,0)</f>
        <v>0</v>
      </c>
      <c r="DO129" s="178">
        <f>IF(DO$118&gt;0,Projet!$H$20,0)</f>
        <v>0</v>
      </c>
      <c r="DP129" s="178">
        <f>IF(DP$118&gt;0,Projet!$H$20,0)</f>
        <v>0</v>
      </c>
      <c r="DQ129" s="178">
        <f>IF(DQ$118&gt;0,Projet!$H$20,0)</f>
        <v>0</v>
      </c>
      <c r="DR129" s="178">
        <f>IF(DR$118&gt;0,Projet!$H$20,0)</f>
        <v>0</v>
      </c>
      <c r="DS129" s="178">
        <f>IF(DS$118&gt;0,Projet!$H$20,0)</f>
        <v>0</v>
      </c>
      <c r="DT129" s="178">
        <f>IF(DT$118&gt;0,Projet!$H$20,0)</f>
        <v>0</v>
      </c>
      <c r="DU129" s="178">
        <f>IF(DU$118&gt;0,Projet!$H$20,0)</f>
        <v>0</v>
      </c>
      <c r="DV129" s="178">
        <f>IF(DV$118&gt;0,Projet!$H$20,0)</f>
        <v>0</v>
      </c>
      <c r="DW129" s="178">
        <f>IF(DW$118&gt;0,Projet!$H$20,0)</f>
        <v>0</v>
      </c>
      <c r="DX129" s="178">
        <f>IF(DX$118&gt;0,Projet!$H$20,0)</f>
        <v>0</v>
      </c>
      <c r="DY129" s="178">
        <f>IF(DY$118&gt;0,Projet!$H$20,0)</f>
        <v>0</v>
      </c>
      <c r="DZ129" s="178">
        <f>IF(DZ$118&gt;0,Projet!$H$20,0)</f>
        <v>0</v>
      </c>
      <c r="EA129" s="178">
        <f>IF(EA$118&gt;0,Projet!$H$20,0)</f>
        <v>0</v>
      </c>
      <c r="EB129" s="178">
        <f>IF(EB$118&gt;0,Projet!$H$20,0)</f>
        <v>0</v>
      </c>
      <c r="EC129" s="178">
        <f>IF(EC$118&gt;0,Projet!$H$20,0)</f>
        <v>0</v>
      </c>
      <c r="ED129" s="178">
        <f>IF(ED$118&gt;0,Projet!$H$20,0)</f>
        <v>0</v>
      </c>
      <c r="EE129" s="178">
        <f>IF(EE$118&gt;0,Projet!$H$20,0)</f>
        <v>0</v>
      </c>
      <c r="EF129" s="178">
        <f>IF(EF$118&gt;0,Projet!$H$20,0)</f>
        <v>0</v>
      </c>
      <c r="EG129" s="178">
        <f>IF(EG$118&gt;0,Projet!$H$20,0)</f>
        <v>0</v>
      </c>
      <c r="EH129" s="178">
        <f>IF(EH$118&gt;0,Projet!$H$20,0)</f>
        <v>0</v>
      </c>
      <c r="EI129" s="178">
        <f>IF(EI$118&gt;0,Projet!$H$20,0)</f>
        <v>0</v>
      </c>
      <c r="EJ129" s="178">
        <f>IF(EJ$118&gt;0,Projet!$H$20,0)</f>
        <v>0</v>
      </c>
      <c r="EK129" s="178">
        <f>IF(EK$118&gt;0,Projet!$H$20,0)</f>
        <v>0</v>
      </c>
      <c r="EL129" s="178">
        <f>IF(EL$118&gt;0,Projet!$H$20,0)</f>
        <v>0</v>
      </c>
      <c r="EM129" s="178">
        <f>IF(EM$118&gt;0,Projet!$H$20,0)</f>
        <v>0</v>
      </c>
      <c r="EN129" s="178">
        <f>IF(EN$118&gt;0,Projet!$H$20,0)</f>
        <v>0</v>
      </c>
      <c r="EO129" s="178">
        <f>IF(EO$118&gt;0,Projet!$H$20,0)</f>
        <v>0</v>
      </c>
      <c r="EP129" s="178">
        <f>IF(EP$118&gt;0,Projet!$H$20,0)</f>
        <v>0</v>
      </c>
      <c r="EQ129" s="178">
        <f>IF(EQ$118&gt;0,Projet!$H$20,0)</f>
        <v>0</v>
      </c>
      <c r="ER129" s="178">
        <f>IF(ER$118&gt;0,Projet!$H$20,0)</f>
        <v>0</v>
      </c>
      <c r="ES129" s="178">
        <f>IF(ES$118&gt;0,Projet!$H$20,0)</f>
        <v>0</v>
      </c>
      <c r="ET129" s="178">
        <f>IF(ET$118&gt;0,Projet!$H$20,0)</f>
        <v>0</v>
      </c>
      <c r="EU129" s="178">
        <f>IF(EU$118&gt;0,Projet!$H$20,0)</f>
        <v>0</v>
      </c>
      <c r="EV129" s="178">
        <f>IF(EV$118&gt;0,Projet!$H$20,0)</f>
        <v>0</v>
      </c>
      <c r="EW129" s="178">
        <f>IF(EW$118&gt;0,Projet!$H$20,0)</f>
        <v>0</v>
      </c>
      <c r="EX129" s="178">
        <f>IF(EX$118&gt;0,Projet!$H$20,0)</f>
        <v>0</v>
      </c>
      <c r="EY129" s="178">
        <f>IF(EY$118&gt;0,Projet!$H$20,0)</f>
        <v>0</v>
      </c>
      <c r="EZ129" s="178">
        <f>IF(EZ$118&gt;0,Projet!$H$20,0)</f>
        <v>0</v>
      </c>
      <c r="FA129" s="178">
        <f>IF(FA$118&gt;0,Projet!$H$20,0)</f>
        <v>0</v>
      </c>
      <c r="FB129" s="178">
        <f>IF(FB$118&gt;0,Projet!$H$20,0)</f>
        <v>0</v>
      </c>
      <c r="FC129" s="178">
        <f>IF(FC$118&gt;0,Projet!$H$20,0)</f>
        <v>0</v>
      </c>
      <c r="FD129" s="178">
        <f>IF(FD$118&gt;0,Projet!$H$20,0)</f>
        <v>0</v>
      </c>
      <c r="FE129" s="178">
        <f>IF(FE$118&gt;0,Projet!$H$20,0)</f>
        <v>0</v>
      </c>
      <c r="FF129" s="178">
        <f>IF(FF$118&gt;0,Projet!$H$20,0)</f>
        <v>0</v>
      </c>
      <c r="FG129" s="178">
        <f>IF(FG$118&gt;0,Projet!$H$20,0)</f>
        <v>0</v>
      </c>
      <c r="FH129" s="178">
        <f>IF(FH$118&gt;0,Projet!$H$20,0)</f>
        <v>0</v>
      </c>
      <c r="FI129" s="178">
        <f>IF(FI$118&gt;0,Projet!$H$20,0)</f>
        <v>0</v>
      </c>
      <c r="FJ129" s="178">
        <f>IF(FJ$118&gt;0,Projet!$H$20,0)</f>
        <v>0</v>
      </c>
      <c r="FK129" s="178">
        <f>IF(FK$118&gt;0,Projet!$H$20,0)</f>
        <v>0</v>
      </c>
      <c r="FL129" s="178">
        <f>IF(FL$118&gt;0,Projet!$H$20,0)</f>
        <v>0</v>
      </c>
      <c r="FM129" s="178">
        <f>IF(FM$118&gt;0,Projet!$H$20,0)</f>
        <v>0</v>
      </c>
      <c r="FN129" s="178">
        <f>IF(FN$118&gt;0,Projet!$H$20,0)</f>
        <v>0</v>
      </c>
      <c r="FO129" s="178">
        <f>IF(FO$118&gt;0,Projet!$H$20,0)</f>
        <v>0</v>
      </c>
      <c r="FP129" s="178">
        <f>IF(FP$118&gt;0,Projet!$H$20,0)</f>
        <v>0</v>
      </c>
      <c r="FQ129" s="178">
        <f>IF(FQ$118&gt;0,Projet!$H$20,0)</f>
        <v>0</v>
      </c>
      <c r="FR129" s="178">
        <f>IF(FR$118&gt;0,Projet!$H$20,0)</f>
        <v>0</v>
      </c>
      <c r="FS129" s="178">
        <f>IF(FS$118&gt;0,Projet!$H$20,0)</f>
        <v>0</v>
      </c>
      <c r="FT129" s="178">
        <f>IF(FT$118&gt;0,Projet!$H$20,0)</f>
        <v>0</v>
      </c>
      <c r="FU129" s="178">
        <f>IF(FU$118&gt;0,Projet!$H$20,0)</f>
        <v>0</v>
      </c>
      <c r="FV129" s="178">
        <f>IF(FV$118&gt;0,Projet!$H$20,0)</f>
        <v>0</v>
      </c>
      <c r="FW129" s="178">
        <f>IF(FW$118&gt;0,Projet!$H$20,0)</f>
        <v>0</v>
      </c>
      <c r="FX129" s="178">
        <f>IF(FX$118&gt;0,Projet!$H$20,0)</f>
        <v>0</v>
      </c>
      <c r="FY129" s="178">
        <f>IF(FY$118&gt;0,Projet!$H$20,0)</f>
        <v>0</v>
      </c>
      <c r="FZ129" s="178">
        <f>IF(FZ$118&gt;0,Projet!$H$20,0)</f>
        <v>0</v>
      </c>
      <c r="GA129" s="178">
        <f>IF(GA$118&gt;0,Projet!$H$20,0)</f>
        <v>0</v>
      </c>
      <c r="GB129" s="178">
        <f>IF(GB$118&gt;0,Projet!$H$20,0)</f>
        <v>0</v>
      </c>
      <c r="GC129" s="178">
        <f>IF(GC$118&gt;0,Projet!$H$20,0)</f>
        <v>0</v>
      </c>
      <c r="GD129" s="178">
        <f>IF(GD$118&gt;0,Projet!$H$20,0)</f>
        <v>0</v>
      </c>
      <c r="GE129" s="178">
        <f>IF(GE$118&gt;0,Projet!$H$20,0)</f>
        <v>0</v>
      </c>
      <c r="GF129" s="178">
        <f>IF(GF$118&gt;0,Projet!$H$20,0)</f>
        <v>0</v>
      </c>
    </row>
    <row r="130">
      <c r="A130" s="202"/>
      <c r="B130" s="202"/>
      <c r="C130" s="203">
        <v>5.0</v>
      </c>
      <c r="D130" s="20" t="s">
        <v>184</v>
      </c>
      <c r="E130" s="50" t="s">
        <v>59</v>
      </c>
      <c r="G130" s="178">
        <f>IF(G$118&gt;0,Projet!$J$20,0)</f>
        <v>0</v>
      </c>
      <c r="H130" s="178">
        <f>IF(H$118&gt;0,Projet!$J$20,0)</f>
        <v>0</v>
      </c>
      <c r="I130" s="178">
        <f>IF(I$118&gt;0,Projet!$J$20,0)</f>
        <v>0</v>
      </c>
      <c r="J130" s="178">
        <f>IF(J$118&gt;0,Projet!$J$20,0)</f>
        <v>0</v>
      </c>
      <c r="K130" s="178">
        <f>IF(K$118&gt;0,Projet!$J$20,0)</f>
        <v>0</v>
      </c>
      <c r="L130" s="178">
        <f>IF(L$118&gt;0,Projet!$J$20,0)</f>
        <v>0</v>
      </c>
      <c r="M130" s="178">
        <f>IF(M$118&gt;0,Projet!$J$20,0)</f>
        <v>0</v>
      </c>
      <c r="N130" s="178">
        <f>IF(N$118&gt;0,Projet!$J$20,0)</f>
        <v>0</v>
      </c>
      <c r="O130" s="178">
        <f>IF(O$118&gt;0,Projet!$J$20,0)</f>
        <v>0</v>
      </c>
      <c r="P130" s="178">
        <f>IF(P$118&gt;0,Projet!$J$20,0)</f>
        <v>0</v>
      </c>
      <c r="Q130" s="178">
        <f>IF(Q$118&gt;0,Projet!$J$20,0)</f>
        <v>0</v>
      </c>
      <c r="R130" s="178">
        <f>IF(R$118&gt;0,Projet!$J$20,0)</f>
        <v>0</v>
      </c>
      <c r="S130" s="178">
        <f>IF(S$118&gt;0,Projet!$J$20,0)</f>
        <v>0</v>
      </c>
      <c r="T130" s="178">
        <f>IF(T$118&gt;0,Projet!$J$20,0)</f>
        <v>0</v>
      </c>
      <c r="U130" s="178">
        <f>IF(U$118&gt;0,Projet!$J$20,0)</f>
        <v>0</v>
      </c>
      <c r="V130" s="178">
        <f>IF(V$118&gt;0,Projet!$J$20,0)</f>
        <v>0</v>
      </c>
      <c r="W130" s="178">
        <f>IF(W$118&gt;0,Projet!$J$20,0)</f>
        <v>0</v>
      </c>
      <c r="X130" s="178">
        <f>IF(X$118&gt;0,Projet!$J$20,0)</f>
        <v>0</v>
      </c>
      <c r="Y130" s="178">
        <f>IF(Y$118&gt;0,Projet!$J$20,0)</f>
        <v>0</v>
      </c>
      <c r="Z130" s="178">
        <f>IF(Z$118&gt;0,Projet!$J$20,0)</f>
        <v>0</v>
      </c>
      <c r="AA130" s="178">
        <f>IF(AA$118&gt;0,Projet!$J$20,0)</f>
        <v>0</v>
      </c>
      <c r="AB130" s="178">
        <f>IF(AB$118&gt;0,Projet!$J$20,0)</f>
        <v>0</v>
      </c>
      <c r="AC130" s="178">
        <f>IF(AC$118&gt;0,Projet!$J$20,0)</f>
        <v>0</v>
      </c>
      <c r="AD130" s="178">
        <f>IF(AD$118&gt;0,Projet!$J$20,0)</f>
        <v>0</v>
      </c>
      <c r="AE130" s="178">
        <f>IF(AE$118&gt;0,Projet!$J$20,0)</f>
        <v>0</v>
      </c>
      <c r="AF130" s="178">
        <f>IF(AF$118&gt;0,Projet!$J$20,0)</f>
        <v>0</v>
      </c>
      <c r="AG130" s="178">
        <f>IF(AG$118&gt;0,Projet!$J$20,0)</f>
        <v>0</v>
      </c>
      <c r="AH130" s="178">
        <f>IF(AH$118&gt;0,Projet!$J$20,0)</f>
        <v>0</v>
      </c>
      <c r="AI130" s="178">
        <f>IF(AI$118&gt;0,Projet!$J$20,0)</f>
        <v>0</v>
      </c>
      <c r="AJ130" s="178">
        <f>IF(AJ$118&gt;0,Projet!$J$20,0)</f>
        <v>0</v>
      </c>
      <c r="AK130" s="178">
        <f>IF(AK$118&gt;0,Projet!$J$20,0)</f>
        <v>0</v>
      </c>
      <c r="AL130" s="178">
        <f>IF(AL$118&gt;0,Projet!$J$20,0)</f>
        <v>0</v>
      </c>
      <c r="AM130" s="178">
        <f>IF(AM$118&gt;0,Projet!$J$20,0)</f>
        <v>0</v>
      </c>
      <c r="AN130" s="178">
        <f>IF(AN$118&gt;0,Projet!$J$20,0)</f>
        <v>0</v>
      </c>
      <c r="AO130" s="178">
        <f>IF(AO$118&gt;0,Projet!$J$20,0)</f>
        <v>0</v>
      </c>
      <c r="AP130" s="178">
        <f>IF(AP$118&gt;0,Projet!$J$20,0)</f>
        <v>0</v>
      </c>
      <c r="AQ130" s="178">
        <f>IF(AQ$118&gt;0,Projet!$J$20,0)</f>
        <v>0</v>
      </c>
      <c r="AR130" s="178">
        <f>IF(AR$118&gt;0,Projet!$J$20,0)</f>
        <v>0</v>
      </c>
      <c r="AS130" s="178">
        <f>IF(AS$118&gt;0,Projet!$J$20,0)</f>
        <v>0</v>
      </c>
      <c r="AT130" s="178">
        <f>IF(AT$118&gt;0,Projet!$J$20,0)</f>
        <v>0</v>
      </c>
      <c r="AU130" s="178">
        <f>IF(AU$118&gt;0,Projet!$J$20,0)</f>
        <v>0</v>
      </c>
      <c r="AV130" s="178">
        <f>IF(AV$118&gt;0,Projet!$J$20,0)</f>
        <v>0</v>
      </c>
      <c r="AW130" s="178">
        <f>IF(AW$118&gt;0,Projet!$J$20,0)</f>
        <v>0</v>
      </c>
      <c r="AX130" s="178">
        <f>IF(AX$118&gt;0,Projet!$J$20,0)</f>
        <v>0</v>
      </c>
      <c r="AY130" s="178">
        <f>IF(AY$118&gt;0,Projet!$J$20,0)</f>
        <v>0</v>
      </c>
      <c r="AZ130" s="178">
        <f>IF(AZ$118&gt;0,Projet!$J$20,0)</f>
        <v>0</v>
      </c>
      <c r="BA130" s="178">
        <f>IF(BA$118&gt;0,Projet!$J$20,0)</f>
        <v>0</v>
      </c>
      <c r="BB130" s="178">
        <f>IF(BB$118&gt;0,Projet!$J$20,0)</f>
        <v>0</v>
      </c>
      <c r="BC130" s="178">
        <f>IF(BC$118&gt;0,Projet!$J$20,0)</f>
        <v>0</v>
      </c>
      <c r="BD130" s="178">
        <f>IF(BD$118&gt;0,Projet!$J$20,0)</f>
        <v>0</v>
      </c>
      <c r="BE130" s="178">
        <f>IF(BE$118&gt;0,Projet!$J$20,0)</f>
        <v>0</v>
      </c>
      <c r="BF130" s="178">
        <f>IF(BF$118&gt;0,Projet!$J$20,0)</f>
        <v>0</v>
      </c>
      <c r="BG130" s="178">
        <f>IF(BG$118&gt;0,Projet!$J$20,0)</f>
        <v>0</v>
      </c>
      <c r="BH130" s="178">
        <f>IF(BH$118&gt;0,Projet!$J$20,0)</f>
        <v>0</v>
      </c>
      <c r="BI130" s="178">
        <f>IF(BI$118&gt;0,Projet!$J$20,0)</f>
        <v>0</v>
      </c>
      <c r="BJ130" s="178">
        <f>IF(BJ$118&gt;0,Projet!$J$20,0)</f>
        <v>0</v>
      </c>
      <c r="BK130" s="178">
        <f>IF(BK$118&gt;0,Projet!$J$20,0)</f>
        <v>0</v>
      </c>
      <c r="BL130" s="178">
        <f>IF(BL$118&gt;0,Projet!$J$20,0)</f>
        <v>0</v>
      </c>
      <c r="BM130" s="178">
        <f>IF(BM$118&gt;0,Projet!$J$20,0)</f>
        <v>0</v>
      </c>
      <c r="BN130" s="178">
        <f>IF(BN$118&gt;0,Projet!$J$20,0)</f>
        <v>0</v>
      </c>
      <c r="BO130" s="178">
        <f>IF(BO$118&gt;0,Projet!$J$20,0)</f>
        <v>0</v>
      </c>
      <c r="BP130" s="178">
        <f>IF(BP$118&gt;0,Projet!$J$20,0)</f>
        <v>0</v>
      </c>
      <c r="BQ130" s="178">
        <f>IF(BQ$118&gt;0,Projet!$J$20,0)</f>
        <v>0</v>
      </c>
      <c r="BR130" s="178">
        <f>IF(BR$118&gt;0,Projet!$J$20,0)</f>
        <v>0</v>
      </c>
      <c r="BS130" s="178">
        <f>IF(BS$118&gt;0,Projet!$J$20,0)</f>
        <v>0</v>
      </c>
      <c r="BT130" s="178">
        <f>IF(BT$118&gt;0,Projet!$J$20,0)</f>
        <v>0</v>
      </c>
      <c r="BU130" s="178">
        <f>IF(BU$118&gt;0,Projet!$J$20,0)</f>
        <v>0</v>
      </c>
      <c r="BV130" s="178">
        <f>IF(BV$118&gt;0,Projet!$J$20,0)</f>
        <v>0</v>
      </c>
      <c r="BW130" s="178">
        <f>IF(BW$118&gt;0,Projet!$J$20,0)</f>
        <v>0</v>
      </c>
      <c r="BX130" s="178">
        <f>IF(BX$118&gt;0,Projet!$J$20,0)</f>
        <v>0</v>
      </c>
      <c r="BY130" s="178">
        <f>IF(BY$118&gt;0,Projet!$J$20,0)</f>
        <v>0</v>
      </c>
      <c r="BZ130" s="178">
        <f>IF(BZ$118&gt;0,Projet!$J$20,0)</f>
        <v>0</v>
      </c>
      <c r="CA130" s="178">
        <f>IF(CA$118&gt;0,Projet!$J$20,0)</f>
        <v>0</v>
      </c>
      <c r="CB130" s="178">
        <f>IF(CB$118&gt;0,Projet!$J$20,0)</f>
        <v>0</v>
      </c>
      <c r="CC130" s="178">
        <f>IF(CC$118&gt;0,Projet!$J$20,0)</f>
        <v>0</v>
      </c>
      <c r="CD130" s="178">
        <f>IF(CD$118&gt;0,Projet!$J$20,0)</f>
        <v>0</v>
      </c>
      <c r="CE130" s="178">
        <f>IF(CE$118&gt;0,Projet!$J$20,0)</f>
        <v>0</v>
      </c>
      <c r="CF130" s="178">
        <f>IF(CF$118&gt;0,Projet!$J$20,0)</f>
        <v>0</v>
      </c>
      <c r="CG130" s="178">
        <f>IF(CG$118&gt;0,Projet!$J$20,0)</f>
        <v>0</v>
      </c>
      <c r="CH130" s="178">
        <f>IF(CH$118&gt;0,Projet!$J$20,0)</f>
        <v>0</v>
      </c>
      <c r="CI130" s="178">
        <f>IF(CI$118&gt;0,Projet!$J$20,0)</f>
        <v>0</v>
      </c>
      <c r="CJ130" s="178">
        <f>IF(CJ$118&gt;0,Projet!$J$20,0)</f>
        <v>0</v>
      </c>
      <c r="CK130" s="178">
        <f>IF(CK$118&gt;0,Projet!$J$20,0)</f>
        <v>0</v>
      </c>
      <c r="CL130" s="178">
        <f>IF(CL$118&gt;0,Projet!$J$20,0)</f>
        <v>0</v>
      </c>
      <c r="CM130" s="178">
        <f>IF(CM$118&gt;0,Projet!$J$20,0)</f>
        <v>0</v>
      </c>
      <c r="CN130" s="178">
        <f>IF(CN$118&gt;0,Projet!$J$20,0)</f>
        <v>0</v>
      </c>
      <c r="CO130" s="178">
        <f>IF(CO$118&gt;0,Projet!$J$20,0)</f>
        <v>0</v>
      </c>
      <c r="CP130" s="178">
        <f>IF(CP$118&gt;0,Projet!$J$20,0)</f>
        <v>0</v>
      </c>
      <c r="CQ130" s="178">
        <f>IF(CQ$118&gt;0,Projet!$J$20,0)</f>
        <v>0</v>
      </c>
      <c r="CR130" s="178">
        <f>IF(CR$118&gt;0,Projet!$J$20,0)</f>
        <v>0</v>
      </c>
      <c r="CS130" s="178">
        <f>IF(CS$118&gt;0,Projet!$J$20,0)</f>
        <v>0</v>
      </c>
      <c r="CT130" s="178">
        <f>IF(CT$118&gt;0,Projet!$J$20,0)</f>
        <v>0</v>
      </c>
      <c r="CU130" s="178">
        <f>IF(CU$118&gt;0,Projet!$J$20,0)</f>
        <v>0</v>
      </c>
      <c r="CV130" s="178">
        <f>IF(CV$118&gt;0,Projet!$J$20,0)</f>
        <v>0</v>
      </c>
      <c r="CW130" s="178">
        <f>IF(CW$118&gt;0,Projet!$J$20,0)</f>
        <v>0</v>
      </c>
      <c r="CX130" s="178">
        <f>IF(CX$118&gt;0,Projet!$J$20,0)</f>
        <v>0</v>
      </c>
      <c r="CY130" s="178">
        <f>IF(CY$118&gt;0,Projet!$J$20,0)</f>
        <v>0</v>
      </c>
      <c r="CZ130" s="178">
        <f>IF(CZ$118&gt;0,Projet!$J$20,0)</f>
        <v>0</v>
      </c>
      <c r="DA130" s="178">
        <f>IF(DA$118&gt;0,Projet!$J$20,0)</f>
        <v>0</v>
      </c>
      <c r="DB130" s="178">
        <f>IF(DB$118&gt;0,Projet!$J$20,0)</f>
        <v>0</v>
      </c>
      <c r="DC130" s="178">
        <f>IF(DC$118&gt;0,Projet!$J$20,0)</f>
        <v>0</v>
      </c>
      <c r="DD130" s="178">
        <f>IF(DD$118&gt;0,Projet!$J$20,0)</f>
        <v>0</v>
      </c>
      <c r="DE130" s="178">
        <f>IF(DE$118&gt;0,Projet!$J$20,0)</f>
        <v>0</v>
      </c>
      <c r="DF130" s="178">
        <f>IF(DF$118&gt;0,Projet!$J$20,0)</f>
        <v>0</v>
      </c>
      <c r="DG130" s="178">
        <f>IF(DG$118&gt;0,Projet!$J$20,0)</f>
        <v>0</v>
      </c>
      <c r="DH130" s="178">
        <f>IF(DH$118&gt;0,Projet!$J$20,0)</f>
        <v>0</v>
      </c>
      <c r="DI130" s="178">
        <f>IF(DI$118&gt;0,Projet!$J$20,0)</f>
        <v>0</v>
      </c>
      <c r="DJ130" s="178">
        <f>IF(DJ$118&gt;0,Projet!$J$20,0)</f>
        <v>0</v>
      </c>
      <c r="DK130" s="178">
        <f>IF(DK$118&gt;0,Projet!$J$20,0)</f>
        <v>0</v>
      </c>
      <c r="DL130" s="178">
        <f>IF(DL$118&gt;0,Projet!$J$20,0)</f>
        <v>0</v>
      </c>
      <c r="DM130" s="178">
        <f>IF(DM$118&gt;0,Projet!$J$20,0)</f>
        <v>0</v>
      </c>
      <c r="DN130" s="178">
        <f>IF(DN$118&gt;0,Projet!$J$20,0)</f>
        <v>0</v>
      </c>
      <c r="DO130" s="178">
        <f>IF(DO$118&gt;0,Projet!$J$20,0)</f>
        <v>0</v>
      </c>
      <c r="DP130" s="178">
        <f>IF(DP$118&gt;0,Projet!$J$20,0)</f>
        <v>0</v>
      </c>
      <c r="DQ130" s="178">
        <f>IF(DQ$118&gt;0,Projet!$J$20,0)</f>
        <v>0</v>
      </c>
      <c r="DR130" s="178">
        <f>IF(DR$118&gt;0,Projet!$J$20,0)</f>
        <v>0</v>
      </c>
      <c r="DS130" s="178">
        <f>IF(DS$118&gt;0,Projet!$J$20,0)</f>
        <v>0</v>
      </c>
      <c r="DT130" s="178">
        <f>IF(DT$118&gt;0,Projet!$J$20,0)</f>
        <v>0</v>
      </c>
      <c r="DU130" s="178">
        <f>IF(DU$118&gt;0,Projet!$J$20,0)</f>
        <v>0</v>
      </c>
      <c r="DV130" s="178">
        <f>IF(DV$118&gt;0,Projet!$J$20,0)</f>
        <v>0</v>
      </c>
      <c r="DW130" s="178">
        <f>IF(DW$118&gt;0,Projet!$J$20,0)</f>
        <v>0</v>
      </c>
      <c r="DX130" s="178">
        <f>IF(DX$118&gt;0,Projet!$J$20,0)</f>
        <v>0</v>
      </c>
      <c r="DY130" s="178">
        <f>IF(DY$118&gt;0,Projet!$J$20,0)</f>
        <v>0</v>
      </c>
      <c r="DZ130" s="178">
        <f>IF(DZ$118&gt;0,Projet!$J$20,0)</f>
        <v>0</v>
      </c>
      <c r="EA130" s="178">
        <f>IF(EA$118&gt;0,Projet!$J$20,0)</f>
        <v>0</v>
      </c>
      <c r="EB130" s="178">
        <f>IF(EB$118&gt;0,Projet!$J$20,0)</f>
        <v>0</v>
      </c>
      <c r="EC130" s="178">
        <f>IF(EC$118&gt;0,Projet!$J$20,0)</f>
        <v>0</v>
      </c>
      <c r="ED130" s="178">
        <f>IF(ED$118&gt;0,Projet!$J$20,0)</f>
        <v>0</v>
      </c>
      <c r="EE130" s="178">
        <f>IF(EE$118&gt;0,Projet!$J$20,0)</f>
        <v>0</v>
      </c>
      <c r="EF130" s="178">
        <f>IF(EF$118&gt;0,Projet!$J$20,0)</f>
        <v>0</v>
      </c>
      <c r="EG130" s="178">
        <f>IF(EG$118&gt;0,Projet!$J$20,0)</f>
        <v>0</v>
      </c>
      <c r="EH130" s="178">
        <f>IF(EH$118&gt;0,Projet!$J$20,0)</f>
        <v>0</v>
      </c>
      <c r="EI130" s="178">
        <f>IF(EI$118&gt;0,Projet!$J$20,0)</f>
        <v>0</v>
      </c>
      <c r="EJ130" s="178">
        <f>IF(EJ$118&gt;0,Projet!$J$20,0)</f>
        <v>0</v>
      </c>
      <c r="EK130" s="178">
        <f>IF(EK$118&gt;0,Projet!$J$20,0)</f>
        <v>0</v>
      </c>
      <c r="EL130" s="178">
        <f>IF(EL$118&gt;0,Projet!$J$20,0)</f>
        <v>0</v>
      </c>
      <c r="EM130" s="178">
        <f>IF(EM$118&gt;0,Projet!$J$20,0)</f>
        <v>0</v>
      </c>
      <c r="EN130" s="178">
        <f>IF(EN$118&gt;0,Projet!$J$20,0)</f>
        <v>0</v>
      </c>
      <c r="EO130" s="178">
        <f>IF(EO$118&gt;0,Projet!$J$20,0)</f>
        <v>0</v>
      </c>
      <c r="EP130" s="178">
        <f>IF(EP$118&gt;0,Projet!$J$20,0)</f>
        <v>0</v>
      </c>
      <c r="EQ130" s="178">
        <f>IF(EQ$118&gt;0,Projet!$J$20,0)</f>
        <v>0</v>
      </c>
      <c r="ER130" s="178">
        <f>IF(ER$118&gt;0,Projet!$J$20,0)</f>
        <v>0</v>
      </c>
      <c r="ES130" s="178">
        <f>IF(ES$118&gt;0,Projet!$J$20,0)</f>
        <v>0</v>
      </c>
      <c r="ET130" s="178">
        <f>IF(ET$118&gt;0,Projet!$J$20,0)</f>
        <v>0</v>
      </c>
      <c r="EU130" s="178">
        <f>IF(EU$118&gt;0,Projet!$J$20,0)</f>
        <v>0</v>
      </c>
      <c r="EV130" s="178">
        <f>IF(EV$118&gt;0,Projet!$J$20,0)</f>
        <v>0</v>
      </c>
      <c r="EW130" s="178">
        <f>IF(EW$118&gt;0,Projet!$J$20,0)</f>
        <v>0</v>
      </c>
      <c r="EX130" s="178">
        <f>IF(EX$118&gt;0,Projet!$J$20,0)</f>
        <v>0</v>
      </c>
      <c r="EY130" s="178">
        <f>IF(EY$118&gt;0,Projet!$J$20,0)</f>
        <v>0</v>
      </c>
      <c r="EZ130" s="178">
        <f>IF(EZ$118&gt;0,Projet!$J$20,0)</f>
        <v>0</v>
      </c>
      <c r="FA130" s="178">
        <f>IF(FA$118&gt;0,Projet!$J$20,0)</f>
        <v>0</v>
      </c>
      <c r="FB130" s="178">
        <f>IF(FB$118&gt;0,Projet!$J$20,0)</f>
        <v>0</v>
      </c>
      <c r="FC130" s="178">
        <f>IF(FC$118&gt;0,Projet!$J$20,0)</f>
        <v>0</v>
      </c>
      <c r="FD130" s="178">
        <f>IF(FD$118&gt;0,Projet!$J$20,0)</f>
        <v>0</v>
      </c>
      <c r="FE130" s="178">
        <f>IF(FE$118&gt;0,Projet!$J$20,0)</f>
        <v>0</v>
      </c>
      <c r="FF130" s="178">
        <f>IF(FF$118&gt;0,Projet!$J$20,0)</f>
        <v>0</v>
      </c>
      <c r="FG130" s="178">
        <f>IF(FG$118&gt;0,Projet!$J$20,0)</f>
        <v>0</v>
      </c>
      <c r="FH130" s="178">
        <f>IF(FH$118&gt;0,Projet!$J$20,0)</f>
        <v>0</v>
      </c>
      <c r="FI130" s="178">
        <f>IF(FI$118&gt;0,Projet!$J$20,0)</f>
        <v>0</v>
      </c>
      <c r="FJ130" s="178">
        <f>IF(FJ$118&gt;0,Projet!$J$20,0)</f>
        <v>0</v>
      </c>
      <c r="FK130" s="178">
        <f>IF(FK$118&gt;0,Projet!$J$20,0)</f>
        <v>0</v>
      </c>
      <c r="FL130" s="178">
        <f>IF(FL$118&gt;0,Projet!$J$20,0)</f>
        <v>0</v>
      </c>
      <c r="FM130" s="178">
        <f>IF(FM$118&gt;0,Projet!$J$20,0)</f>
        <v>0</v>
      </c>
      <c r="FN130" s="178">
        <f>IF(FN$118&gt;0,Projet!$J$20,0)</f>
        <v>0</v>
      </c>
      <c r="FO130" s="178">
        <f>IF(FO$118&gt;0,Projet!$J$20,0)</f>
        <v>0</v>
      </c>
      <c r="FP130" s="178">
        <f>IF(FP$118&gt;0,Projet!$J$20,0)</f>
        <v>0</v>
      </c>
      <c r="FQ130" s="178">
        <f>IF(FQ$118&gt;0,Projet!$J$20,0)</f>
        <v>0</v>
      </c>
      <c r="FR130" s="178">
        <f>IF(FR$118&gt;0,Projet!$J$20,0)</f>
        <v>0</v>
      </c>
      <c r="FS130" s="178">
        <f>IF(FS$118&gt;0,Projet!$J$20,0)</f>
        <v>0</v>
      </c>
      <c r="FT130" s="178">
        <f>IF(FT$118&gt;0,Projet!$J$20,0)</f>
        <v>0</v>
      </c>
      <c r="FU130" s="178">
        <f>IF(FU$118&gt;0,Projet!$J$20,0)</f>
        <v>0</v>
      </c>
      <c r="FV130" s="178">
        <f>IF(FV$118&gt;0,Projet!$J$20,0)</f>
        <v>0</v>
      </c>
      <c r="FW130" s="178">
        <f>IF(FW$118&gt;0,Projet!$J$20,0)</f>
        <v>0</v>
      </c>
      <c r="FX130" s="178">
        <f>IF(FX$118&gt;0,Projet!$J$20,0)</f>
        <v>0</v>
      </c>
      <c r="FY130" s="178">
        <f>IF(FY$118&gt;0,Projet!$J$20,0)</f>
        <v>0</v>
      </c>
      <c r="FZ130" s="178">
        <f>IF(FZ$118&gt;0,Projet!$J$20,0)</f>
        <v>0</v>
      </c>
      <c r="GA130" s="178">
        <f>IF(GA$118&gt;0,Projet!$J$20,0)</f>
        <v>0</v>
      </c>
      <c r="GB130" s="178">
        <f>IF(GB$118&gt;0,Projet!$J$20,0)</f>
        <v>0</v>
      </c>
      <c r="GC130" s="178">
        <f>IF(GC$118&gt;0,Projet!$J$20,0)</f>
        <v>0</v>
      </c>
      <c r="GD130" s="178">
        <f>IF(GD$118&gt;0,Projet!$J$20,0)</f>
        <v>0</v>
      </c>
      <c r="GE130" s="178">
        <f>IF(GE$118&gt;0,Projet!$J$20,0)</f>
        <v>0</v>
      </c>
      <c r="GF130" s="178">
        <f>IF(GF$118&gt;0,Projet!$J$20,0)</f>
        <v>0</v>
      </c>
    </row>
    <row r="131">
      <c r="A131" s="202"/>
      <c r="B131" s="202"/>
      <c r="C131" s="203">
        <v>5.0</v>
      </c>
      <c r="D131" s="20" t="s">
        <v>192</v>
      </c>
      <c r="E131" s="50" t="s">
        <v>91</v>
      </c>
      <c r="G131" s="178">
        <f t="shared" ref="G131:GF131" si="58">SUMPRODUCT(G119:G121,G128:G130)</f>
        <v>0</v>
      </c>
      <c r="H131" s="178">
        <f t="shared" si="58"/>
        <v>0</v>
      </c>
      <c r="I131" s="178">
        <f t="shared" si="58"/>
        <v>0</v>
      </c>
      <c r="J131" s="178">
        <f t="shared" si="58"/>
        <v>0</v>
      </c>
      <c r="K131" s="178">
        <f t="shared" si="58"/>
        <v>0</v>
      </c>
      <c r="L131" s="178">
        <f t="shared" si="58"/>
        <v>0</v>
      </c>
      <c r="M131" s="178">
        <f t="shared" si="58"/>
        <v>0</v>
      </c>
      <c r="N131" s="178">
        <f t="shared" si="58"/>
        <v>0</v>
      </c>
      <c r="O131" s="178">
        <f t="shared" si="58"/>
        <v>0</v>
      </c>
      <c r="P131" s="178">
        <f t="shared" si="58"/>
        <v>0</v>
      </c>
      <c r="Q131" s="178">
        <f t="shared" si="58"/>
        <v>0</v>
      </c>
      <c r="R131" s="178">
        <f t="shared" si="58"/>
        <v>0</v>
      </c>
      <c r="S131" s="178">
        <f t="shared" si="58"/>
        <v>0</v>
      </c>
      <c r="T131" s="178">
        <f t="shared" si="58"/>
        <v>0</v>
      </c>
      <c r="U131" s="178">
        <f t="shared" si="58"/>
        <v>0</v>
      </c>
      <c r="V131" s="178">
        <f t="shared" si="58"/>
        <v>0</v>
      </c>
      <c r="W131" s="178">
        <f t="shared" si="58"/>
        <v>0</v>
      </c>
      <c r="X131" s="178">
        <f t="shared" si="58"/>
        <v>0</v>
      </c>
      <c r="Y131" s="178">
        <f t="shared" si="58"/>
        <v>0</v>
      </c>
      <c r="Z131" s="178">
        <f t="shared" si="58"/>
        <v>0</v>
      </c>
      <c r="AA131" s="178">
        <f t="shared" si="58"/>
        <v>0</v>
      </c>
      <c r="AB131" s="178">
        <f t="shared" si="58"/>
        <v>0</v>
      </c>
      <c r="AC131" s="178">
        <f t="shared" si="58"/>
        <v>0</v>
      </c>
      <c r="AD131" s="178">
        <f t="shared" si="58"/>
        <v>0</v>
      </c>
      <c r="AE131" s="178">
        <f t="shared" si="58"/>
        <v>0</v>
      </c>
      <c r="AF131" s="178">
        <f t="shared" si="58"/>
        <v>0</v>
      </c>
      <c r="AG131" s="178">
        <f t="shared" si="58"/>
        <v>0</v>
      </c>
      <c r="AH131" s="178">
        <f t="shared" si="58"/>
        <v>0</v>
      </c>
      <c r="AI131" s="178">
        <f t="shared" si="58"/>
        <v>0</v>
      </c>
      <c r="AJ131" s="178">
        <f t="shared" si="58"/>
        <v>0</v>
      </c>
      <c r="AK131" s="178">
        <f t="shared" si="58"/>
        <v>0</v>
      </c>
      <c r="AL131" s="178">
        <f t="shared" si="58"/>
        <v>0</v>
      </c>
      <c r="AM131" s="178">
        <f t="shared" si="58"/>
        <v>0</v>
      </c>
      <c r="AN131" s="178">
        <f t="shared" si="58"/>
        <v>0</v>
      </c>
      <c r="AO131" s="178">
        <f t="shared" si="58"/>
        <v>0</v>
      </c>
      <c r="AP131" s="178">
        <f t="shared" si="58"/>
        <v>0</v>
      </c>
      <c r="AQ131" s="178">
        <f t="shared" si="58"/>
        <v>0</v>
      </c>
      <c r="AR131" s="178">
        <f t="shared" si="58"/>
        <v>0</v>
      </c>
      <c r="AS131" s="178">
        <f t="shared" si="58"/>
        <v>0</v>
      </c>
      <c r="AT131" s="178">
        <f t="shared" si="58"/>
        <v>0</v>
      </c>
      <c r="AU131" s="178">
        <f t="shared" si="58"/>
        <v>0</v>
      </c>
      <c r="AV131" s="178">
        <f t="shared" si="58"/>
        <v>0</v>
      </c>
      <c r="AW131" s="178">
        <f t="shared" si="58"/>
        <v>0</v>
      </c>
      <c r="AX131" s="178">
        <f t="shared" si="58"/>
        <v>0</v>
      </c>
      <c r="AY131" s="178">
        <f t="shared" si="58"/>
        <v>0</v>
      </c>
      <c r="AZ131" s="178">
        <f t="shared" si="58"/>
        <v>0</v>
      </c>
      <c r="BA131" s="178">
        <f t="shared" si="58"/>
        <v>0</v>
      </c>
      <c r="BB131" s="178">
        <f t="shared" si="58"/>
        <v>0</v>
      </c>
      <c r="BC131" s="178">
        <f t="shared" si="58"/>
        <v>0</v>
      </c>
      <c r="BD131" s="178">
        <f t="shared" si="58"/>
        <v>0</v>
      </c>
      <c r="BE131" s="178">
        <f t="shared" si="58"/>
        <v>0</v>
      </c>
      <c r="BF131" s="178">
        <f t="shared" si="58"/>
        <v>0</v>
      </c>
      <c r="BG131" s="178">
        <f t="shared" si="58"/>
        <v>0</v>
      </c>
      <c r="BH131" s="178">
        <f t="shared" si="58"/>
        <v>0</v>
      </c>
      <c r="BI131" s="178">
        <f t="shared" si="58"/>
        <v>0</v>
      </c>
      <c r="BJ131" s="178">
        <f t="shared" si="58"/>
        <v>0</v>
      </c>
      <c r="BK131" s="178">
        <f t="shared" si="58"/>
        <v>0</v>
      </c>
      <c r="BL131" s="178">
        <f t="shared" si="58"/>
        <v>0</v>
      </c>
      <c r="BM131" s="178">
        <f t="shared" si="58"/>
        <v>0</v>
      </c>
      <c r="BN131" s="178">
        <f t="shared" si="58"/>
        <v>0</v>
      </c>
      <c r="BO131" s="178">
        <f t="shared" si="58"/>
        <v>0</v>
      </c>
      <c r="BP131" s="178">
        <f t="shared" si="58"/>
        <v>0</v>
      </c>
      <c r="BQ131" s="178">
        <f t="shared" si="58"/>
        <v>0</v>
      </c>
      <c r="BR131" s="178">
        <f t="shared" si="58"/>
        <v>0</v>
      </c>
      <c r="BS131" s="178">
        <f t="shared" si="58"/>
        <v>0</v>
      </c>
      <c r="BT131" s="178">
        <f t="shared" si="58"/>
        <v>0</v>
      </c>
      <c r="BU131" s="178">
        <f t="shared" si="58"/>
        <v>0</v>
      </c>
      <c r="BV131" s="178">
        <f t="shared" si="58"/>
        <v>0</v>
      </c>
      <c r="BW131" s="178">
        <f t="shared" si="58"/>
        <v>0</v>
      </c>
      <c r="BX131" s="178">
        <f t="shared" si="58"/>
        <v>0</v>
      </c>
      <c r="BY131" s="178">
        <f t="shared" si="58"/>
        <v>0</v>
      </c>
      <c r="BZ131" s="178">
        <f t="shared" si="58"/>
        <v>0</v>
      </c>
      <c r="CA131" s="178">
        <f t="shared" si="58"/>
        <v>0</v>
      </c>
      <c r="CB131" s="178">
        <f t="shared" si="58"/>
        <v>0</v>
      </c>
      <c r="CC131" s="178">
        <f t="shared" si="58"/>
        <v>0</v>
      </c>
      <c r="CD131" s="178">
        <f t="shared" si="58"/>
        <v>0</v>
      </c>
      <c r="CE131" s="178">
        <f t="shared" si="58"/>
        <v>0</v>
      </c>
      <c r="CF131" s="178">
        <f t="shared" si="58"/>
        <v>0</v>
      </c>
      <c r="CG131" s="178">
        <f t="shared" si="58"/>
        <v>0</v>
      </c>
      <c r="CH131" s="178">
        <f t="shared" si="58"/>
        <v>0</v>
      </c>
      <c r="CI131" s="178">
        <f t="shared" si="58"/>
        <v>0</v>
      </c>
      <c r="CJ131" s="178">
        <f t="shared" si="58"/>
        <v>0</v>
      </c>
      <c r="CK131" s="178">
        <f t="shared" si="58"/>
        <v>0</v>
      </c>
      <c r="CL131" s="178">
        <f t="shared" si="58"/>
        <v>0</v>
      </c>
      <c r="CM131" s="178">
        <f t="shared" si="58"/>
        <v>0</v>
      </c>
      <c r="CN131" s="178">
        <f t="shared" si="58"/>
        <v>0</v>
      </c>
      <c r="CO131" s="178">
        <f t="shared" si="58"/>
        <v>0</v>
      </c>
      <c r="CP131" s="178">
        <f t="shared" si="58"/>
        <v>0</v>
      </c>
      <c r="CQ131" s="178">
        <f t="shared" si="58"/>
        <v>0</v>
      </c>
      <c r="CR131" s="178">
        <f t="shared" si="58"/>
        <v>0</v>
      </c>
      <c r="CS131" s="178">
        <f t="shared" si="58"/>
        <v>0</v>
      </c>
      <c r="CT131" s="178">
        <f t="shared" si="58"/>
        <v>0</v>
      </c>
      <c r="CU131" s="178">
        <f t="shared" si="58"/>
        <v>0</v>
      </c>
      <c r="CV131" s="178">
        <f t="shared" si="58"/>
        <v>0</v>
      </c>
      <c r="CW131" s="178">
        <f t="shared" si="58"/>
        <v>0</v>
      </c>
      <c r="CX131" s="178">
        <f t="shared" si="58"/>
        <v>0</v>
      </c>
      <c r="CY131" s="178">
        <f t="shared" si="58"/>
        <v>0</v>
      </c>
      <c r="CZ131" s="178">
        <f t="shared" si="58"/>
        <v>0</v>
      </c>
      <c r="DA131" s="178">
        <f t="shared" si="58"/>
        <v>0</v>
      </c>
      <c r="DB131" s="178">
        <f t="shared" si="58"/>
        <v>0</v>
      </c>
      <c r="DC131" s="178">
        <f t="shared" si="58"/>
        <v>0</v>
      </c>
      <c r="DD131" s="178">
        <f t="shared" si="58"/>
        <v>0</v>
      </c>
      <c r="DE131" s="178">
        <f t="shared" si="58"/>
        <v>0</v>
      </c>
      <c r="DF131" s="178">
        <f t="shared" si="58"/>
        <v>0</v>
      </c>
      <c r="DG131" s="178">
        <f t="shared" si="58"/>
        <v>0</v>
      </c>
      <c r="DH131" s="178">
        <f t="shared" si="58"/>
        <v>0</v>
      </c>
      <c r="DI131" s="178">
        <f t="shared" si="58"/>
        <v>0</v>
      </c>
      <c r="DJ131" s="178">
        <f t="shared" si="58"/>
        <v>0</v>
      </c>
      <c r="DK131" s="178">
        <f t="shared" si="58"/>
        <v>0</v>
      </c>
      <c r="DL131" s="178">
        <f t="shared" si="58"/>
        <v>0</v>
      </c>
      <c r="DM131" s="178">
        <f t="shared" si="58"/>
        <v>0</v>
      </c>
      <c r="DN131" s="178">
        <f t="shared" si="58"/>
        <v>0</v>
      </c>
      <c r="DO131" s="178">
        <f t="shared" si="58"/>
        <v>0</v>
      </c>
      <c r="DP131" s="178">
        <f t="shared" si="58"/>
        <v>0</v>
      </c>
      <c r="DQ131" s="178">
        <f t="shared" si="58"/>
        <v>0</v>
      </c>
      <c r="DR131" s="178">
        <f t="shared" si="58"/>
        <v>0</v>
      </c>
      <c r="DS131" s="178">
        <f t="shared" si="58"/>
        <v>0</v>
      </c>
      <c r="DT131" s="178">
        <f t="shared" si="58"/>
        <v>0</v>
      </c>
      <c r="DU131" s="178">
        <f t="shared" si="58"/>
        <v>0</v>
      </c>
      <c r="DV131" s="178">
        <f t="shared" si="58"/>
        <v>0</v>
      </c>
      <c r="DW131" s="178">
        <f t="shared" si="58"/>
        <v>0</v>
      </c>
      <c r="DX131" s="178">
        <f t="shared" si="58"/>
        <v>0</v>
      </c>
      <c r="DY131" s="178">
        <f t="shared" si="58"/>
        <v>0</v>
      </c>
      <c r="DZ131" s="178">
        <f t="shared" si="58"/>
        <v>0</v>
      </c>
      <c r="EA131" s="178">
        <f t="shared" si="58"/>
        <v>0</v>
      </c>
      <c r="EB131" s="178">
        <f t="shared" si="58"/>
        <v>0</v>
      </c>
      <c r="EC131" s="178">
        <f t="shared" si="58"/>
        <v>0</v>
      </c>
      <c r="ED131" s="178">
        <f t="shared" si="58"/>
        <v>0</v>
      </c>
      <c r="EE131" s="178">
        <f t="shared" si="58"/>
        <v>0</v>
      </c>
      <c r="EF131" s="178">
        <f t="shared" si="58"/>
        <v>0</v>
      </c>
      <c r="EG131" s="178">
        <f t="shared" si="58"/>
        <v>0</v>
      </c>
      <c r="EH131" s="178">
        <f t="shared" si="58"/>
        <v>0</v>
      </c>
      <c r="EI131" s="178">
        <f t="shared" si="58"/>
        <v>0</v>
      </c>
      <c r="EJ131" s="178">
        <f t="shared" si="58"/>
        <v>0</v>
      </c>
      <c r="EK131" s="178">
        <f t="shared" si="58"/>
        <v>0</v>
      </c>
      <c r="EL131" s="178">
        <f t="shared" si="58"/>
        <v>0</v>
      </c>
      <c r="EM131" s="178">
        <f t="shared" si="58"/>
        <v>0</v>
      </c>
      <c r="EN131" s="178">
        <f t="shared" si="58"/>
        <v>0</v>
      </c>
      <c r="EO131" s="178">
        <f t="shared" si="58"/>
        <v>0</v>
      </c>
      <c r="EP131" s="178">
        <f t="shared" si="58"/>
        <v>0</v>
      </c>
      <c r="EQ131" s="178">
        <f t="shared" si="58"/>
        <v>0</v>
      </c>
      <c r="ER131" s="178">
        <f t="shared" si="58"/>
        <v>0</v>
      </c>
      <c r="ES131" s="178">
        <f t="shared" si="58"/>
        <v>0</v>
      </c>
      <c r="ET131" s="178">
        <f t="shared" si="58"/>
        <v>0</v>
      </c>
      <c r="EU131" s="178">
        <f t="shared" si="58"/>
        <v>0</v>
      </c>
      <c r="EV131" s="178">
        <f t="shared" si="58"/>
        <v>0</v>
      </c>
      <c r="EW131" s="178">
        <f t="shared" si="58"/>
        <v>0</v>
      </c>
      <c r="EX131" s="178">
        <f t="shared" si="58"/>
        <v>0</v>
      </c>
      <c r="EY131" s="178">
        <f t="shared" si="58"/>
        <v>0</v>
      </c>
      <c r="EZ131" s="178">
        <f t="shared" si="58"/>
        <v>0</v>
      </c>
      <c r="FA131" s="178">
        <f t="shared" si="58"/>
        <v>0</v>
      </c>
      <c r="FB131" s="178">
        <f t="shared" si="58"/>
        <v>0</v>
      </c>
      <c r="FC131" s="178">
        <f t="shared" si="58"/>
        <v>0</v>
      </c>
      <c r="FD131" s="178">
        <f t="shared" si="58"/>
        <v>0</v>
      </c>
      <c r="FE131" s="178">
        <f t="shared" si="58"/>
        <v>0</v>
      </c>
      <c r="FF131" s="178">
        <f t="shared" si="58"/>
        <v>0</v>
      </c>
      <c r="FG131" s="178">
        <f t="shared" si="58"/>
        <v>0</v>
      </c>
      <c r="FH131" s="178">
        <f t="shared" si="58"/>
        <v>0</v>
      </c>
      <c r="FI131" s="178">
        <f t="shared" si="58"/>
        <v>0</v>
      </c>
      <c r="FJ131" s="178">
        <f t="shared" si="58"/>
        <v>0</v>
      </c>
      <c r="FK131" s="178">
        <f t="shared" si="58"/>
        <v>0</v>
      </c>
      <c r="FL131" s="178">
        <f t="shared" si="58"/>
        <v>0</v>
      </c>
      <c r="FM131" s="178">
        <f t="shared" si="58"/>
        <v>0</v>
      </c>
      <c r="FN131" s="178">
        <f t="shared" si="58"/>
        <v>0</v>
      </c>
      <c r="FO131" s="178">
        <f t="shared" si="58"/>
        <v>0</v>
      </c>
      <c r="FP131" s="178">
        <f t="shared" si="58"/>
        <v>0</v>
      </c>
      <c r="FQ131" s="178">
        <f t="shared" si="58"/>
        <v>0</v>
      </c>
      <c r="FR131" s="178">
        <f t="shared" si="58"/>
        <v>0</v>
      </c>
      <c r="FS131" s="178">
        <f t="shared" si="58"/>
        <v>0</v>
      </c>
      <c r="FT131" s="178">
        <f t="shared" si="58"/>
        <v>0</v>
      </c>
      <c r="FU131" s="178">
        <f t="shared" si="58"/>
        <v>0</v>
      </c>
      <c r="FV131" s="178">
        <f t="shared" si="58"/>
        <v>0</v>
      </c>
      <c r="FW131" s="178">
        <f t="shared" si="58"/>
        <v>0</v>
      </c>
      <c r="FX131" s="178">
        <f t="shared" si="58"/>
        <v>0</v>
      </c>
      <c r="FY131" s="178">
        <f t="shared" si="58"/>
        <v>0</v>
      </c>
      <c r="FZ131" s="178">
        <f t="shared" si="58"/>
        <v>0</v>
      </c>
      <c r="GA131" s="178">
        <f t="shared" si="58"/>
        <v>0</v>
      </c>
      <c r="GB131" s="178">
        <f t="shared" si="58"/>
        <v>0</v>
      </c>
      <c r="GC131" s="178">
        <f t="shared" si="58"/>
        <v>0</v>
      </c>
      <c r="GD131" s="178">
        <f t="shared" si="58"/>
        <v>0</v>
      </c>
      <c r="GE131" s="178">
        <f t="shared" si="58"/>
        <v>0</v>
      </c>
      <c r="GF131" s="178">
        <f t="shared" si="58"/>
        <v>0</v>
      </c>
    </row>
    <row r="132">
      <c r="A132" s="149"/>
      <c r="B132" s="149"/>
      <c r="C132" s="149"/>
    </row>
    <row r="133">
      <c r="A133" s="202"/>
      <c r="B133" s="202"/>
      <c r="C133" s="204">
        <v>6.0</v>
      </c>
      <c r="D133" s="104" t="s">
        <v>51</v>
      </c>
      <c r="E133" s="105" t="str">
        <f>Projet!E21</f>
        <v/>
      </c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7"/>
      <c r="BG133" s="157"/>
      <c r="BH133" s="157"/>
      <c r="BI133" s="157"/>
      <c r="BJ133" s="157"/>
      <c r="BK133" s="157"/>
      <c r="BL133" s="157"/>
      <c r="BM133" s="157"/>
      <c r="BN133" s="157"/>
      <c r="BO133" s="157"/>
      <c r="BP133" s="157"/>
      <c r="BQ133" s="157"/>
      <c r="BR133" s="157"/>
      <c r="BS133" s="157"/>
      <c r="BT133" s="157"/>
      <c r="BU133" s="157"/>
      <c r="BV133" s="157"/>
      <c r="BW133" s="157"/>
      <c r="BX133" s="157"/>
      <c r="BY133" s="157"/>
      <c r="BZ133" s="157"/>
      <c r="CA133" s="157"/>
      <c r="CB133" s="157"/>
      <c r="CC133" s="157"/>
      <c r="CD133" s="157"/>
      <c r="CE133" s="157"/>
      <c r="CF133" s="157"/>
      <c r="CG133" s="157"/>
      <c r="CH133" s="157"/>
      <c r="CI133" s="157"/>
      <c r="CJ133" s="157"/>
      <c r="CK133" s="157"/>
      <c r="CL133" s="157"/>
      <c r="CM133" s="157"/>
      <c r="CN133" s="157"/>
      <c r="CO133" s="157"/>
      <c r="CP133" s="157"/>
      <c r="CQ133" s="157"/>
      <c r="CR133" s="157"/>
      <c r="CS133" s="157"/>
      <c r="CT133" s="157"/>
      <c r="CU133" s="157"/>
      <c r="CV133" s="157"/>
      <c r="CW133" s="157"/>
      <c r="CX133" s="157"/>
      <c r="CY133" s="157"/>
      <c r="CZ133" s="157"/>
      <c r="DA133" s="157"/>
      <c r="DB133" s="157"/>
      <c r="DC133" s="157"/>
      <c r="DD133" s="157"/>
      <c r="DE133" s="157"/>
      <c r="DF133" s="157"/>
      <c r="DG133" s="157"/>
      <c r="DH133" s="157"/>
      <c r="DI133" s="157"/>
      <c r="DJ133" s="157"/>
      <c r="DK133" s="157"/>
      <c r="DL133" s="157"/>
      <c r="DM133" s="157"/>
      <c r="DN133" s="157"/>
      <c r="DO133" s="157"/>
      <c r="DP133" s="157"/>
      <c r="DQ133" s="157"/>
      <c r="DR133" s="157"/>
      <c r="DS133" s="157"/>
      <c r="DT133" s="157"/>
      <c r="DU133" s="157"/>
      <c r="DV133" s="157"/>
      <c r="DW133" s="157"/>
      <c r="DX133" s="157"/>
      <c r="DY133" s="157"/>
      <c r="DZ133" s="157"/>
      <c r="EA133" s="157"/>
      <c r="EB133" s="157"/>
      <c r="EC133" s="157"/>
      <c r="ED133" s="157"/>
      <c r="EE133" s="157"/>
      <c r="EF133" s="157"/>
      <c r="EG133" s="157"/>
      <c r="EH133" s="157"/>
      <c r="EI133" s="157"/>
      <c r="EJ133" s="157"/>
      <c r="EK133" s="157"/>
      <c r="EL133" s="157"/>
      <c r="EM133" s="157"/>
      <c r="EN133" s="157"/>
      <c r="EO133" s="157"/>
      <c r="EP133" s="157"/>
      <c r="EQ133" s="157"/>
      <c r="ER133" s="157"/>
      <c r="ES133" s="157"/>
      <c r="ET133" s="157"/>
      <c r="EU133" s="157"/>
      <c r="EV133" s="157"/>
      <c r="EW133" s="157"/>
      <c r="EX133" s="157"/>
      <c r="EY133" s="157"/>
      <c r="EZ133" s="157"/>
      <c r="FA133" s="157"/>
      <c r="FB133" s="157"/>
      <c r="FC133" s="157"/>
      <c r="FD133" s="157"/>
      <c r="FE133" s="157"/>
      <c r="FF133" s="157"/>
      <c r="FG133" s="157"/>
      <c r="FH133" s="157"/>
      <c r="FI133" s="157"/>
      <c r="FJ133" s="157"/>
      <c r="FK133" s="157"/>
      <c r="FL133" s="157"/>
      <c r="FM133" s="157"/>
      <c r="FN133" s="157"/>
      <c r="FO133" s="157"/>
      <c r="FP133" s="157"/>
      <c r="FQ133" s="157"/>
      <c r="FR133" s="157"/>
      <c r="FS133" s="157"/>
      <c r="FT133" s="157"/>
      <c r="FU133" s="157"/>
      <c r="FV133" s="157"/>
      <c r="FW133" s="157"/>
      <c r="FX133" s="157"/>
      <c r="FY133" s="157"/>
      <c r="FZ133" s="157"/>
      <c r="GA133" s="157"/>
      <c r="GB133" s="157"/>
      <c r="GC133" s="157"/>
      <c r="GD133" s="157"/>
      <c r="GE133" s="157"/>
      <c r="GF133" s="158" t="s">
        <v>194</v>
      </c>
    </row>
    <row r="134">
      <c r="A134" s="202"/>
      <c r="B134" s="202"/>
      <c r="C134" s="204">
        <v>6.0</v>
      </c>
      <c r="D134" s="20" t="str">
        <f>"Proportion "&amp;D133</f>
        <v>Proportion Essence 6</v>
      </c>
      <c r="E134" s="181">
        <f>Projet!F21</f>
        <v>0</v>
      </c>
    </row>
    <row r="135">
      <c r="A135" s="202"/>
      <c r="B135" s="202"/>
      <c r="C135" s="204">
        <v>6.0</v>
      </c>
      <c r="D135" s="66" t="s">
        <v>180</v>
      </c>
      <c r="E135" s="66"/>
    </row>
    <row r="136">
      <c r="A136" s="202"/>
      <c r="B136" s="202"/>
      <c r="C136" s="204">
        <v>6.0</v>
      </c>
      <c r="D136" s="20" t="s">
        <v>177</v>
      </c>
      <c r="E136" s="50" t="s">
        <v>178</v>
      </c>
      <c r="G136" s="162"/>
      <c r="H136" s="161">
        <f t="shared" ref="H136:GF136" si="59">H137-G137+G143</f>
        <v>0</v>
      </c>
      <c r="I136" s="161">
        <f t="shared" si="59"/>
        <v>0</v>
      </c>
      <c r="J136" s="161">
        <f t="shared" si="59"/>
        <v>0</v>
      </c>
      <c r="K136" s="161">
        <f t="shared" si="59"/>
        <v>0</v>
      </c>
      <c r="L136" s="161">
        <f t="shared" si="59"/>
        <v>0</v>
      </c>
      <c r="M136" s="161">
        <f t="shared" si="59"/>
        <v>0</v>
      </c>
      <c r="N136" s="161">
        <f t="shared" si="59"/>
        <v>0</v>
      </c>
      <c r="O136" s="161">
        <f t="shared" si="59"/>
        <v>0</v>
      </c>
      <c r="P136" s="161">
        <f t="shared" si="59"/>
        <v>0</v>
      </c>
      <c r="Q136" s="161">
        <f t="shared" si="59"/>
        <v>0</v>
      </c>
      <c r="R136" s="161">
        <f t="shared" si="59"/>
        <v>0</v>
      </c>
      <c r="S136" s="161">
        <f t="shared" si="59"/>
        <v>0</v>
      </c>
      <c r="T136" s="161">
        <f t="shared" si="59"/>
        <v>0</v>
      </c>
      <c r="U136" s="161">
        <f t="shared" si="59"/>
        <v>0</v>
      </c>
      <c r="V136" s="161">
        <f t="shared" si="59"/>
        <v>0</v>
      </c>
      <c r="W136" s="161">
        <f t="shared" si="59"/>
        <v>0</v>
      </c>
      <c r="X136" s="161">
        <f t="shared" si="59"/>
        <v>0</v>
      </c>
      <c r="Y136" s="161">
        <f t="shared" si="59"/>
        <v>0</v>
      </c>
      <c r="Z136" s="161">
        <f t="shared" si="59"/>
        <v>0</v>
      </c>
      <c r="AA136" s="161">
        <f t="shared" si="59"/>
        <v>0</v>
      </c>
      <c r="AB136" s="161">
        <f t="shared" si="59"/>
        <v>0</v>
      </c>
      <c r="AC136" s="161">
        <f t="shared" si="59"/>
        <v>0</v>
      </c>
      <c r="AD136" s="161">
        <f t="shared" si="59"/>
        <v>0</v>
      </c>
      <c r="AE136" s="161">
        <f t="shared" si="59"/>
        <v>0</v>
      </c>
      <c r="AF136" s="161">
        <f t="shared" si="59"/>
        <v>0</v>
      </c>
      <c r="AG136" s="161">
        <f t="shared" si="59"/>
        <v>0</v>
      </c>
      <c r="AH136" s="161">
        <f t="shared" si="59"/>
        <v>0</v>
      </c>
      <c r="AI136" s="161">
        <f t="shared" si="59"/>
        <v>0</v>
      </c>
      <c r="AJ136" s="161">
        <f t="shared" si="59"/>
        <v>0</v>
      </c>
      <c r="AK136" s="161">
        <f t="shared" si="59"/>
        <v>0</v>
      </c>
      <c r="AL136" s="161">
        <f t="shared" si="59"/>
        <v>0</v>
      </c>
      <c r="AM136" s="161">
        <f t="shared" si="59"/>
        <v>0</v>
      </c>
      <c r="AN136" s="161">
        <f t="shared" si="59"/>
        <v>0</v>
      </c>
      <c r="AO136" s="161">
        <f t="shared" si="59"/>
        <v>0</v>
      </c>
      <c r="AP136" s="161">
        <f t="shared" si="59"/>
        <v>0</v>
      </c>
      <c r="AQ136" s="161">
        <f t="shared" si="59"/>
        <v>0</v>
      </c>
      <c r="AR136" s="161">
        <f t="shared" si="59"/>
        <v>0</v>
      </c>
      <c r="AS136" s="161">
        <f t="shared" si="59"/>
        <v>0</v>
      </c>
      <c r="AT136" s="161">
        <f t="shared" si="59"/>
        <v>0</v>
      </c>
      <c r="AU136" s="161">
        <f t="shared" si="59"/>
        <v>0</v>
      </c>
      <c r="AV136" s="161">
        <f t="shared" si="59"/>
        <v>0</v>
      </c>
      <c r="AW136" s="161">
        <f t="shared" si="59"/>
        <v>0</v>
      </c>
      <c r="AX136" s="161">
        <f t="shared" si="59"/>
        <v>0</v>
      </c>
      <c r="AY136" s="161">
        <f t="shared" si="59"/>
        <v>0</v>
      </c>
      <c r="AZ136" s="161">
        <f t="shared" si="59"/>
        <v>0</v>
      </c>
      <c r="BA136" s="161">
        <f t="shared" si="59"/>
        <v>0</v>
      </c>
      <c r="BB136" s="161">
        <f t="shared" si="59"/>
        <v>0</v>
      </c>
      <c r="BC136" s="161">
        <f t="shared" si="59"/>
        <v>0</v>
      </c>
      <c r="BD136" s="161">
        <f t="shared" si="59"/>
        <v>0</v>
      </c>
      <c r="BE136" s="161">
        <f t="shared" si="59"/>
        <v>0</v>
      </c>
      <c r="BF136" s="161">
        <f t="shared" si="59"/>
        <v>0</v>
      </c>
      <c r="BG136" s="161">
        <f t="shared" si="59"/>
        <v>0</v>
      </c>
      <c r="BH136" s="161">
        <f t="shared" si="59"/>
        <v>0</v>
      </c>
      <c r="BI136" s="161">
        <f t="shared" si="59"/>
        <v>0</v>
      </c>
      <c r="BJ136" s="161">
        <f t="shared" si="59"/>
        <v>0</v>
      </c>
      <c r="BK136" s="161">
        <f t="shared" si="59"/>
        <v>0</v>
      </c>
      <c r="BL136" s="161">
        <f t="shared" si="59"/>
        <v>0</v>
      </c>
      <c r="BM136" s="161">
        <f t="shared" si="59"/>
        <v>0</v>
      </c>
      <c r="BN136" s="161">
        <f t="shared" si="59"/>
        <v>0</v>
      </c>
      <c r="BO136" s="161">
        <f t="shared" si="59"/>
        <v>0</v>
      </c>
      <c r="BP136" s="161">
        <f t="shared" si="59"/>
        <v>0</v>
      </c>
      <c r="BQ136" s="161">
        <f t="shared" si="59"/>
        <v>0</v>
      </c>
      <c r="BR136" s="161">
        <f t="shared" si="59"/>
        <v>0</v>
      </c>
      <c r="BS136" s="161">
        <f t="shared" si="59"/>
        <v>0</v>
      </c>
      <c r="BT136" s="161">
        <f t="shared" si="59"/>
        <v>0</v>
      </c>
      <c r="BU136" s="161">
        <f t="shared" si="59"/>
        <v>0</v>
      </c>
      <c r="BV136" s="161">
        <f t="shared" si="59"/>
        <v>0</v>
      </c>
      <c r="BW136" s="161">
        <f t="shared" si="59"/>
        <v>0</v>
      </c>
      <c r="BX136" s="161">
        <f t="shared" si="59"/>
        <v>0</v>
      </c>
      <c r="BY136" s="161">
        <f t="shared" si="59"/>
        <v>0</v>
      </c>
      <c r="BZ136" s="161">
        <f t="shared" si="59"/>
        <v>0</v>
      </c>
      <c r="CA136" s="161">
        <f t="shared" si="59"/>
        <v>0</v>
      </c>
      <c r="CB136" s="161">
        <f t="shared" si="59"/>
        <v>0</v>
      </c>
      <c r="CC136" s="161">
        <f t="shared" si="59"/>
        <v>0</v>
      </c>
      <c r="CD136" s="161">
        <f t="shared" si="59"/>
        <v>0</v>
      </c>
      <c r="CE136" s="161">
        <f t="shared" si="59"/>
        <v>0</v>
      </c>
      <c r="CF136" s="161">
        <f t="shared" si="59"/>
        <v>0</v>
      </c>
      <c r="CG136" s="161">
        <f t="shared" si="59"/>
        <v>0</v>
      </c>
      <c r="CH136" s="161">
        <f t="shared" si="59"/>
        <v>0</v>
      </c>
      <c r="CI136" s="161">
        <f t="shared" si="59"/>
        <v>0</v>
      </c>
      <c r="CJ136" s="161">
        <f t="shared" si="59"/>
        <v>0</v>
      </c>
      <c r="CK136" s="161">
        <f t="shared" si="59"/>
        <v>0</v>
      </c>
      <c r="CL136" s="161">
        <f t="shared" si="59"/>
        <v>0</v>
      </c>
      <c r="CM136" s="161">
        <f t="shared" si="59"/>
        <v>0</v>
      </c>
      <c r="CN136" s="161">
        <f t="shared" si="59"/>
        <v>0</v>
      </c>
      <c r="CO136" s="161">
        <f t="shared" si="59"/>
        <v>0</v>
      </c>
      <c r="CP136" s="161">
        <f t="shared" si="59"/>
        <v>0</v>
      </c>
      <c r="CQ136" s="161">
        <f t="shared" si="59"/>
        <v>0</v>
      </c>
      <c r="CR136" s="161">
        <f t="shared" si="59"/>
        <v>0</v>
      </c>
      <c r="CS136" s="161">
        <f t="shared" si="59"/>
        <v>0</v>
      </c>
      <c r="CT136" s="161">
        <f t="shared" si="59"/>
        <v>0</v>
      </c>
      <c r="CU136" s="161">
        <f t="shared" si="59"/>
        <v>0</v>
      </c>
      <c r="CV136" s="161">
        <f t="shared" si="59"/>
        <v>0</v>
      </c>
      <c r="CW136" s="161">
        <f t="shared" si="59"/>
        <v>0</v>
      </c>
      <c r="CX136" s="161">
        <f t="shared" si="59"/>
        <v>0</v>
      </c>
      <c r="CY136" s="161">
        <f t="shared" si="59"/>
        <v>0</v>
      </c>
      <c r="CZ136" s="161">
        <f t="shared" si="59"/>
        <v>0</v>
      </c>
      <c r="DA136" s="161">
        <f t="shared" si="59"/>
        <v>0</v>
      </c>
      <c r="DB136" s="161">
        <f t="shared" si="59"/>
        <v>0</v>
      </c>
      <c r="DC136" s="161">
        <f t="shared" si="59"/>
        <v>0</v>
      </c>
      <c r="DD136" s="161">
        <f t="shared" si="59"/>
        <v>0</v>
      </c>
      <c r="DE136" s="161">
        <f t="shared" si="59"/>
        <v>0</v>
      </c>
      <c r="DF136" s="161">
        <f t="shared" si="59"/>
        <v>0</v>
      </c>
      <c r="DG136" s="161">
        <f t="shared" si="59"/>
        <v>0</v>
      </c>
      <c r="DH136" s="161">
        <f t="shared" si="59"/>
        <v>0</v>
      </c>
      <c r="DI136" s="161">
        <f t="shared" si="59"/>
        <v>0</v>
      </c>
      <c r="DJ136" s="161">
        <f t="shared" si="59"/>
        <v>0</v>
      </c>
      <c r="DK136" s="161">
        <f t="shared" si="59"/>
        <v>0</v>
      </c>
      <c r="DL136" s="161">
        <f t="shared" si="59"/>
        <v>0</v>
      </c>
      <c r="DM136" s="161">
        <f t="shared" si="59"/>
        <v>0</v>
      </c>
      <c r="DN136" s="161">
        <f t="shared" si="59"/>
        <v>0</v>
      </c>
      <c r="DO136" s="161">
        <f t="shared" si="59"/>
        <v>0</v>
      </c>
      <c r="DP136" s="161">
        <f t="shared" si="59"/>
        <v>0</v>
      </c>
      <c r="DQ136" s="161">
        <f t="shared" si="59"/>
        <v>0</v>
      </c>
      <c r="DR136" s="161">
        <f t="shared" si="59"/>
        <v>0</v>
      </c>
      <c r="DS136" s="161">
        <f t="shared" si="59"/>
        <v>0</v>
      </c>
      <c r="DT136" s="161">
        <f t="shared" si="59"/>
        <v>0</v>
      </c>
      <c r="DU136" s="161">
        <f t="shared" si="59"/>
        <v>0</v>
      </c>
      <c r="DV136" s="161">
        <f t="shared" si="59"/>
        <v>0</v>
      </c>
      <c r="DW136" s="161">
        <f t="shared" si="59"/>
        <v>0</v>
      </c>
      <c r="DX136" s="161">
        <f t="shared" si="59"/>
        <v>0</v>
      </c>
      <c r="DY136" s="161">
        <f t="shared" si="59"/>
        <v>0</v>
      </c>
      <c r="DZ136" s="161">
        <f t="shared" si="59"/>
        <v>0</v>
      </c>
      <c r="EA136" s="161">
        <f t="shared" si="59"/>
        <v>0</v>
      </c>
      <c r="EB136" s="161">
        <f t="shared" si="59"/>
        <v>0</v>
      </c>
      <c r="EC136" s="161">
        <f t="shared" si="59"/>
        <v>0</v>
      </c>
      <c r="ED136" s="161">
        <f t="shared" si="59"/>
        <v>0</v>
      </c>
      <c r="EE136" s="161">
        <f t="shared" si="59"/>
        <v>0</v>
      </c>
      <c r="EF136" s="161">
        <f t="shared" si="59"/>
        <v>0</v>
      </c>
      <c r="EG136" s="161">
        <f t="shared" si="59"/>
        <v>0</v>
      </c>
      <c r="EH136" s="161">
        <f t="shared" si="59"/>
        <v>0</v>
      </c>
      <c r="EI136" s="161">
        <f t="shared" si="59"/>
        <v>0</v>
      </c>
      <c r="EJ136" s="161">
        <f t="shared" si="59"/>
        <v>0</v>
      </c>
      <c r="EK136" s="161">
        <f t="shared" si="59"/>
        <v>0</v>
      </c>
      <c r="EL136" s="161">
        <f t="shared" si="59"/>
        <v>0</v>
      </c>
      <c r="EM136" s="161">
        <f t="shared" si="59"/>
        <v>0</v>
      </c>
      <c r="EN136" s="161">
        <f t="shared" si="59"/>
        <v>0</v>
      </c>
      <c r="EO136" s="161">
        <f t="shared" si="59"/>
        <v>0</v>
      </c>
      <c r="EP136" s="161">
        <f t="shared" si="59"/>
        <v>0</v>
      </c>
      <c r="EQ136" s="161">
        <f t="shared" si="59"/>
        <v>0</v>
      </c>
      <c r="ER136" s="161">
        <f t="shared" si="59"/>
        <v>0</v>
      </c>
      <c r="ES136" s="161">
        <f t="shared" si="59"/>
        <v>0</v>
      </c>
      <c r="ET136" s="161">
        <f t="shared" si="59"/>
        <v>0</v>
      </c>
      <c r="EU136" s="161">
        <f t="shared" si="59"/>
        <v>0</v>
      </c>
      <c r="EV136" s="161">
        <f t="shared" si="59"/>
        <v>0</v>
      </c>
      <c r="EW136" s="161">
        <f t="shared" si="59"/>
        <v>0</v>
      </c>
      <c r="EX136" s="161">
        <f t="shared" si="59"/>
        <v>0</v>
      </c>
      <c r="EY136" s="161">
        <f t="shared" si="59"/>
        <v>0</v>
      </c>
      <c r="EZ136" s="161">
        <f t="shared" si="59"/>
        <v>0</v>
      </c>
      <c r="FA136" s="161">
        <f t="shared" si="59"/>
        <v>0</v>
      </c>
      <c r="FB136" s="161">
        <f t="shared" si="59"/>
        <v>0</v>
      </c>
      <c r="FC136" s="161">
        <f t="shared" si="59"/>
        <v>0</v>
      </c>
      <c r="FD136" s="161">
        <f t="shared" si="59"/>
        <v>0</v>
      </c>
      <c r="FE136" s="161">
        <f t="shared" si="59"/>
        <v>0</v>
      </c>
      <c r="FF136" s="161">
        <f t="shared" si="59"/>
        <v>0</v>
      </c>
      <c r="FG136" s="161">
        <f t="shared" si="59"/>
        <v>0</v>
      </c>
      <c r="FH136" s="161">
        <f t="shared" si="59"/>
        <v>0</v>
      </c>
      <c r="FI136" s="161">
        <f t="shared" si="59"/>
        <v>0</v>
      </c>
      <c r="FJ136" s="161">
        <f t="shared" si="59"/>
        <v>0</v>
      </c>
      <c r="FK136" s="161">
        <f t="shared" si="59"/>
        <v>0</v>
      </c>
      <c r="FL136" s="161">
        <f t="shared" si="59"/>
        <v>0</v>
      </c>
      <c r="FM136" s="161">
        <f t="shared" si="59"/>
        <v>0</v>
      </c>
      <c r="FN136" s="161">
        <f t="shared" si="59"/>
        <v>0</v>
      </c>
      <c r="FO136" s="161">
        <f t="shared" si="59"/>
        <v>0</v>
      </c>
      <c r="FP136" s="161">
        <f t="shared" si="59"/>
        <v>0</v>
      </c>
      <c r="FQ136" s="161">
        <f t="shared" si="59"/>
        <v>0</v>
      </c>
      <c r="FR136" s="161">
        <f t="shared" si="59"/>
        <v>0</v>
      </c>
      <c r="FS136" s="161">
        <f t="shared" si="59"/>
        <v>0</v>
      </c>
      <c r="FT136" s="161">
        <f t="shared" si="59"/>
        <v>0</v>
      </c>
      <c r="FU136" s="161">
        <f t="shared" si="59"/>
        <v>0</v>
      </c>
      <c r="FV136" s="161">
        <f t="shared" si="59"/>
        <v>0</v>
      </c>
      <c r="FW136" s="161">
        <f t="shared" si="59"/>
        <v>0</v>
      </c>
      <c r="FX136" s="161">
        <f t="shared" si="59"/>
        <v>0</v>
      </c>
      <c r="FY136" s="161">
        <f t="shared" si="59"/>
        <v>0</v>
      </c>
      <c r="FZ136" s="161">
        <f t="shared" si="59"/>
        <v>0</v>
      </c>
      <c r="GA136" s="161">
        <f t="shared" si="59"/>
        <v>0</v>
      </c>
      <c r="GB136" s="161">
        <f t="shared" si="59"/>
        <v>0</v>
      </c>
      <c r="GC136" s="161">
        <f t="shared" si="59"/>
        <v>0</v>
      </c>
      <c r="GD136" s="161">
        <f t="shared" si="59"/>
        <v>0</v>
      </c>
      <c r="GE136" s="161">
        <f t="shared" si="59"/>
        <v>0</v>
      </c>
      <c r="GF136" s="161">
        <f t="shared" si="59"/>
        <v>0</v>
      </c>
    </row>
    <row r="137">
      <c r="A137" s="202"/>
      <c r="B137" s="202"/>
      <c r="C137" s="204">
        <v>6.0</v>
      </c>
      <c r="D137" s="20" t="s">
        <v>181</v>
      </c>
      <c r="E137" s="50" t="s">
        <v>176</v>
      </c>
      <c r="G137" s="155">
        <f t="shared" ref="G137:GF137" si="60">SUM(G138:G140)</f>
        <v>0</v>
      </c>
      <c r="H137" s="155">
        <f t="shared" si="60"/>
        <v>0</v>
      </c>
      <c r="I137" s="155">
        <f t="shared" si="60"/>
        <v>0</v>
      </c>
      <c r="J137" s="155">
        <f t="shared" si="60"/>
        <v>0</v>
      </c>
      <c r="K137" s="155">
        <f t="shared" si="60"/>
        <v>0</v>
      </c>
      <c r="L137" s="155">
        <f t="shared" si="60"/>
        <v>0</v>
      </c>
      <c r="M137" s="155">
        <f t="shared" si="60"/>
        <v>0</v>
      </c>
      <c r="N137" s="155">
        <f t="shared" si="60"/>
        <v>0</v>
      </c>
      <c r="O137" s="155">
        <f t="shared" si="60"/>
        <v>0</v>
      </c>
      <c r="P137" s="155">
        <f t="shared" si="60"/>
        <v>0</v>
      </c>
      <c r="Q137" s="155">
        <f t="shared" si="60"/>
        <v>0</v>
      </c>
      <c r="R137" s="155">
        <f t="shared" si="60"/>
        <v>0</v>
      </c>
      <c r="S137" s="155">
        <f t="shared" si="60"/>
        <v>0</v>
      </c>
      <c r="T137" s="155">
        <f t="shared" si="60"/>
        <v>0</v>
      </c>
      <c r="U137" s="155">
        <f t="shared" si="60"/>
        <v>0</v>
      </c>
      <c r="V137" s="155">
        <f t="shared" si="60"/>
        <v>0</v>
      </c>
      <c r="W137" s="155">
        <f t="shared" si="60"/>
        <v>0</v>
      </c>
      <c r="X137" s="155">
        <f t="shared" si="60"/>
        <v>0</v>
      </c>
      <c r="Y137" s="155">
        <f t="shared" si="60"/>
        <v>0</v>
      </c>
      <c r="Z137" s="155">
        <f t="shared" si="60"/>
        <v>0</v>
      </c>
      <c r="AA137" s="155">
        <f t="shared" si="60"/>
        <v>0</v>
      </c>
      <c r="AB137" s="155">
        <f t="shared" si="60"/>
        <v>0</v>
      </c>
      <c r="AC137" s="155">
        <f t="shared" si="60"/>
        <v>0</v>
      </c>
      <c r="AD137" s="155">
        <f t="shared" si="60"/>
        <v>0</v>
      </c>
      <c r="AE137" s="155">
        <f t="shared" si="60"/>
        <v>0</v>
      </c>
      <c r="AF137" s="155">
        <f t="shared" si="60"/>
        <v>0</v>
      </c>
      <c r="AG137" s="155">
        <f t="shared" si="60"/>
        <v>0</v>
      </c>
      <c r="AH137" s="155">
        <f t="shared" si="60"/>
        <v>0</v>
      </c>
      <c r="AI137" s="155">
        <f t="shared" si="60"/>
        <v>0</v>
      </c>
      <c r="AJ137" s="155">
        <f t="shared" si="60"/>
        <v>0</v>
      </c>
      <c r="AK137" s="155">
        <f t="shared" si="60"/>
        <v>0</v>
      </c>
      <c r="AL137" s="155">
        <f t="shared" si="60"/>
        <v>0</v>
      </c>
      <c r="AM137" s="155">
        <f t="shared" si="60"/>
        <v>0</v>
      </c>
      <c r="AN137" s="155">
        <f t="shared" si="60"/>
        <v>0</v>
      </c>
      <c r="AO137" s="155">
        <f t="shared" si="60"/>
        <v>0</v>
      </c>
      <c r="AP137" s="155">
        <f t="shared" si="60"/>
        <v>0</v>
      </c>
      <c r="AQ137" s="155">
        <f t="shared" si="60"/>
        <v>0</v>
      </c>
      <c r="AR137" s="155">
        <f t="shared" si="60"/>
        <v>0</v>
      </c>
      <c r="AS137" s="155">
        <f t="shared" si="60"/>
        <v>0</v>
      </c>
      <c r="AT137" s="155">
        <f t="shared" si="60"/>
        <v>0</v>
      </c>
      <c r="AU137" s="155">
        <f t="shared" si="60"/>
        <v>0</v>
      </c>
      <c r="AV137" s="155">
        <f t="shared" si="60"/>
        <v>0</v>
      </c>
      <c r="AW137" s="155">
        <f t="shared" si="60"/>
        <v>0</v>
      </c>
      <c r="AX137" s="155">
        <f t="shared" si="60"/>
        <v>0</v>
      </c>
      <c r="AY137" s="155">
        <f t="shared" si="60"/>
        <v>0</v>
      </c>
      <c r="AZ137" s="155">
        <f t="shared" si="60"/>
        <v>0</v>
      </c>
      <c r="BA137" s="155">
        <f t="shared" si="60"/>
        <v>0</v>
      </c>
      <c r="BB137" s="155">
        <f t="shared" si="60"/>
        <v>0</v>
      </c>
      <c r="BC137" s="155">
        <f t="shared" si="60"/>
        <v>0</v>
      </c>
      <c r="BD137" s="155">
        <f t="shared" si="60"/>
        <v>0</v>
      </c>
      <c r="BE137" s="155">
        <f t="shared" si="60"/>
        <v>0</v>
      </c>
      <c r="BF137" s="155">
        <f t="shared" si="60"/>
        <v>0</v>
      </c>
      <c r="BG137" s="155">
        <f t="shared" si="60"/>
        <v>0</v>
      </c>
      <c r="BH137" s="155">
        <f t="shared" si="60"/>
        <v>0</v>
      </c>
      <c r="BI137" s="155">
        <f t="shared" si="60"/>
        <v>0</v>
      </c>
      <c r="BJ137" s="155">
        <f t="shared" si="60"/>
        <v>0</v>
      </c>
      <c r="BK137" s="155">
        <f t="shared" si="60"/>
        <v>0</v>
      </c>
      <c r="BL137" s="155">
        <f t="shared" si="60"/>
        <v>0</v>
      </c>
      <c r="BM137" s="155">
        <f t="shared" si="60"/>
        <v>0</v>
      </c>
      <c r="BN137" s="155">
        <f t="shared" si="60"/>
        <v>0</v>
      </c>
      <c r="BO137" s="155">
        <f t="shared" si="60"/>
        <v>0</v>
      </c>
      <c r="BP137" s="155">
        <f t="shared" si="60"/>
        <v>0</v>
      </c>
      <c r="BQ137" s="155">
        <f t="shared" si="60"/>
        <v>0</v>
      </c>
      <c r="BR137" s="155">
        <f t="shared" si="60"/>
        <v>0</v>
      </c>
      <c r="BS137" s="155">
        <f t="shared" si="60"/>
        <v>0</v>
      </c>
      <c r="BT137" s="155">
        <f t="shared" si="60"/>
        <v>0</v>
      </c>
      <c r="BU137" s="155">
        <f t="shared" si="60"/>
        <v>0</v>
      </c>
      <c r="BV137" s="155">
        <f t="shared" si="60"/>
        <v>0</v>
      </c>
      <c r="BW137" s="155">
        <f t="shared" si="60"/>
        <v>0</v>
      </c>
      <c r="BX137" s="155">
        <f t="shared" si="60"/>
        <v>0</v>
      </c>
      <c r="BY137" s="155">
        <f t="shared" si="60"/>
        <v>0</v>
      </c>
      <c r="BZ137" s="155">
        <f t="shared" si="60"/>
        <v>0</v>
      </c>
      <c r="CA137" s="155">
        <f t="shared" si="60"/>
        <v>0</v>
      </c>
      <c r="CB137" s="155">
        <f t="shared" si="60"/>
        <v>0</v>
      </c>
      <c r="CC137" s="155">
        <f t="shared" si="60"/>
        <v>0</v>
      </c>
      <c r="CD137" s="155">
        <f t="shared" si="60"/>
        <v>0</v>
      </c>
      <c r="CE137" s="155">
        <f t="shared" si="60"/>
        <v>0</v>
      </c>
      <c r="CF137" s="155">
        <f t="shared" si="60"/>
        <v>0</v>
      </c>
      <c r="CG137" s="155">
        <f t="shared" si="60"/>
        <v>0</v>
      </c>
      <c r="CH137" s="155">
        <f t="shared" si="60"/>
        <v>0</v>
      </c>
      <c r="CI137" s="155">
        <f t="shared" si="60"/>
        <v>0</v>
      </c>
      <c r="CJ137" s="155">
        <f t="shared" si="60"/>
        <v>0</v>
      </c>
      <c r="CK137" s="155">
        <f t="shared" si="60"/>
        <v>0</v>
      </c>
      <c r="CL137" s="155">
        <f t="shared" si="60"/>
        <v>0</v>
      </c>
      <c r="CM137" s="155">
        <f t="shared" si="60"/>
        <v>0</v>
      </c>
      <c r="CN137" s="155">
        <f t="shared" si="60"/>
        <v>0</v>
      </c>
      <c r="CO137" s="155">
        <f t="shared" si="60"/>
        <v>0</v>
      </c>
      <c r="CP137" s="155">
        <f t="shared" si="60"/>
        <v>0</v>
      </c>
      <c r="CQ137" s="155">
        <f t="shared" si="60"/>
        <v>0</v>
      </c>
      <c r="CR137" s="155">
        <f t="shared" si="60"/>
        <v>0</v>
      </c>
      <c r="CS137" s="155">
        <f t="shared" si="60"/>
        <v>0</v>
      </c>
      <c r="CT137" s="155">
        <f t="shared" si="60"/>
        <v>0</v>
      </c>
      <c r="CU137" s="155">
        <f t="shared" si="60"/>
        <v>0</v>
      </c>
      <c r="CV137" s="155">
        <f t="shared" si="60"/>
        <v>0</v>
      </c>
      <c r="CW137" s="155">
        <f t="shared" si="60"/>
        <v>0</v>
      </c>
      <c r="CX137" s="155">
        <f t="shared" si="60"/>
        <v>0</v>
      </c>
      <c r="CY137" s="155">
        <f t="shared" si="60"/>
        <v>0</v>
      </c>
      <c r="CZ137" s="155">
        <f t="shared" si="60"/>
        <v>0</v>
      </c>
      <c r="DA137" s="155">
        <f t="shared" si="60"/>
        <v>0</v>
      </c>
      <c r="DB137" s="155">
        <f t="shared" si="60"/>
        <v>0</v>
      </c>
      <c r="DC137" s="155">
        <f t="shared" si="60"/>
        <v>0</v>
      </c>
      <c r="DD137" s="155">
        <f t="shared" si="60"/>
        <v>0</v>
      </c>
      <c r="DE137" s="155">
        <f t="shared" si="60"/>
        <v>0</v>
      </c>
      <c r="DF137" s="155">
        <f t="shared" si="60"/>
        <v>0</v>
      </c>
      <c r="DG137" s="155">
        <f t="shared" si="60"/>
        <v>0</v>
      </c>
      <c r="DH137" s="155">
        <f t="shared" si="60"/>
        <v>0</v>
      </c>
      <c r="DI137" s="155">
        <f t="shared" si="60"/>
        <v>0</v>
      </c>
      <c r="DJ137" s="155">
        <f t="shared" si="60"/>
        <v>0</v>
      </c>
      <c r="DK137" s="155">
        <f t="shared" si="60"/>
        <v>0</v>
      </c>
      <c r="DL137" s="155">
        <f t="shared" si="60"/>
        <v>0</v>
      </c>
      <c r="DM137" s="155">
        <f t="shared" si="60"/>
        <v>0</v>
      </c>
      <c r="DN137" s="155">
        <f t="shared" si="60"/>
        <v>0</v>
      </c>
      <c r="DO137" s="155">
        <f t="shared" si="60"/>
        <v>0</v>
      </c>
      <c r="DP137" s="155">
        <f t="shared" si="60"/>
        <v>0</v>
      </c>
      <c r="DQ137" s="155">
        <f t="shared" si="60"/>
        <v>0</v>
      </c>
      <c r="DR137" s="155">
        <f t="shared" si="60"/>
        <v>0</v>
      </c>
      <c r="DS137" s="155">
        <f t="shared" si="60"/>
        <v>0</v>
      </c>
      <c r="DT137" s="155">
        <f t="shared" si="60"/>
        <v>0</v>
      </c>
      <c r="DU137" s="155">
        <f t="shared" si="60"/>
        <v>0</v>
      </c>
      <c r="DV137" s="155">
        <f t="shared" si="60"/>
        <v>0</v>
      </c>
      <c r="DW137" s="155">
        <f t="shared" si="60"/>
        <v>0</v>
      </c>
      <c r="DX137" s="155">
        <f t="shared" si="60"/>
        <v>0</v>
      </c>
      <c r="DY137" s="155">
        <f t="shared" si="60"/>
        <v>0</v>
      </c>
      <c r="DZ137" s="155">
        <f t="shared" si="60"/>
        <v>0</v>
      </c>
      <c r="EA137" s="155">
        <f t="shared" si="60"/>
        <v>0</v>
      </c>
      <c r="EB137" s="155">
        <f t="shared" si="60"/>
        <v>0</v>
      </c>
      <c r="EC137" s="155">
        <f t="shared" si="60"/>
        <v>0</v>
      </c>
      <c r="ED137" s="155">
        <f t="shared" si="60"/>
        <v>0</v>
      </c>
      <c r="EE137" s="155">
        <f t="shared" si="60"/>
        <v>0</v>
      </c>
      <c r="EF137" s="155">
        <f t="shared" si="60"/>
        <v>0</v>
      </c>
      <c r="EG137" s="155">
        <f t="shared" si="60"/>
        <v>0</v>
      </c>
      <c r="EH137" s="155">
        <f t="shared" si="60"/>
        <v>0</v>
      </c>
      <c r="EI137" s="155">
        <f t="shared" si="60"/>
        <v>0</v>
      </c>
      <c r="EJ137" s="155">
        <f t="shared" si="60"/>
        <v>0</v>
      </c>
      <c r="EK137" s="155">
        <f t="shared" si="60"/>
        <v>0</v>
      </c>
      <c r="EL137" s="155">
        <f t="shared" si="60"/>
        <v>0</v>
      </c>
      <c r="EM137" s="155">
        <f t="shared" si="60"/>
        <v>0</v>
      </c>
      <c r="EN137" s="155">
        <f t="shared" si="60"/>
        <v>0</v>
      </c>
      <c r="EO137" s="155">
        <f t="shared" si="60"/>
        <v>0</v>
      </c>
      <c r="EP137" s="155">
        <f t="shared" si="60"/>
        <v>0</v>
      </c>
      <c r="EQ137" s="155">
        <f t="shared" si="60"/>
        <v>0</v>
      </c>
      <c r="ER137" s="155">
        <f t="shared" si="60"/>
        <v>0</v>
      </c>
      <c r="ES137" s="155">
        <f t="shared" si="60"/>
        <v>0</v>
      </c>
      <c r="ET137" s="155">
        <f t="shared" si="60"/>
        <v>0</v>
      </c>
      <c r="EU137" s="155">
        <f t="shared" si="60"/>
        <v>0</v>
      </c>
      <c r="EV137" s="155">
        <f t="shared" si="60"/>
        <v>0</v>
      </c>
      <c r="EW137" s="155">
        <f t="shared" si="60"/>
        <v>0</v>
      </c>
      <c r="EX137" s="155">
        <f t="shared" si="60"/>
        <v>0</v>
      </c>
      <c r="EY137" s="155">
        <f t="shared" si="60"/>
        <v>0</v>
      </c>
      <c r="EZ137" s="155">
        <f t="shared" si="60"/>
        <v>0</v>
      </c>
      <c r="FA137" s="155">
        <f t="shared" si="60"/>
        <v>0</v>
      </c>
      <c r="FB137" s="155">
        <f t="shared" si="60"/>
        <v>0</v>
      </c>
      <c r="FC137" s="155">
        <f t="shared" si="60"/>
        <v>0</v>
      </c>
      <c r="FD137" s="155">
        <f t="shared" si="60"/>
        <v>0</v>
      </c>
      <c r="FE137" s="155">
        <f t="shared" si="60"/>
        <v>0</v>
      </c>
      <c r="FF137" s="155">
        <f t="shared" si="60"/>
        <v>0</v>
      </c>
      <c r="FG137" s="155">
        <f t="shared" si="60"/>
        <v>0</v>
      </c>
      <c r="FH137" s="155">
        <f t="shared" si="60"/>
        <v>0</v>
      </c>
      <c r="FI137" s="155">
        <f t="shared" si="60"/>
        <v>0</v>
      </c>
      <c r="FJ137" s="155">
        <f t="shared" si="60"/>
        <v>0</v>
      </c>
      <c r="FK137" s="155">
        <f t="shared" si="60"/>
        <v>0</v>
      </c>
      <c r="FL137" s="155">
        <f t="shared" si="60"/>
        <v>0</v>
      </c>
      <c r="FM137" s="155">
        <f t="shared" si="60"/>
        <v>0</v>
      </c>
      <c r="FN137" s="155">
        <f t="shared" si="60"/>
        <v>0</v>
      </c>
      <c r="FO137" s="155">
        <f t="shared" si="60"/>
        <v>0</v>
      </c>
      <c r="FP137" s="155">
        <f t="shared" si="60"/>
        <v>0</v>
      </c>
      <c r="FQ137" s="155">
        <f t="shared" si="60"/>
        <v>0</v>
      </c>
      <c r="FR137" s="155">
        <f t="shared" si="60"/>
        <v>0</v>
      </c>
      <c r="FS137" s="155">
        <f t="shared" si="60"/>
        <v>0</v>
      </c>
      <c r="FT137" s="155">
        <f t="shared" si="60"/>
        <v>0</v>
      </c>
      <c r="FU137" s="155">
        <f t="shared" si="60"/>
        <v>0</v>
      </c>
      <c r="FV137" s="155">
        <f t="shared" si="60"/>
        <v>0</v>
      </c>
      <c r="FW137" s="155">
        <f t="shared" si="60"/>
        <v>0</v>
      </c>
      <c r="FX137" s="155">
        <f t="shared" si="60"/>
        <v>0</v>
      </c>
      <c r="FY137" s="155">
        <f t="shared" si="60"/>
        <v>0</v>
      </c>
      <c r="FZ137" s="155">
        <f t="shared" si="60"/>
        <v>0</v>
      </c>
      <c r="GA137" s="155">
        <f t="shared" si="60"/>
        <v>0</v>
      </c>
      <c r="GB137" s="155">
        <f t="shared" si="60"/>
        <v>0</v>
      </c>
      <c r="GC137" s="155">
        <f t="shared" si="60"/>
        <v>0</v>
      </c>
      <c r="GD137" s="155">
        <f t="shared" si="60"/>
        <v>0</v>
      </c>
      <c r="GE137" s="155">
        <f t="shared" si="60"/>
        <v>0</v>
      </c>
      <c r="GF137" s="155">
        <f t="shared" si="60"/>
        <v>0</v>
      </c>
    </row>
    <row r="138">
      <c r="A138" s="202"/>
      <c r="B138" s="202"/>
      <c r="C138" s="204">
        <v>6.0</v>
      </c>
      <c r="D138" s="20" t="s">
        <v>182</v>
      </c>
      <c r="E138" s="50" t="s">
        <v>176</v>
      </c>
      <c r="G138" s="192">
        <v>0.0</v>
      </c>
      <c r="H138" s="193">
        <v>0.0</v>
      </c>
      <c r="I138" s="193">
        <v>0.0</v>
      </c>
      <c r="J138" s="193">
        <v>0.0</v>
      </c>
      <c r="K138" s="193">
        <v>0.0</v>
      </c>
      <c r="L138" s="193">
        <v>0.0</v>
      </c>
      <c r="M138" s="193">
        <v>0.0</v>
      </c>
      <c r="N138" s="193">
        <v>0.0</v>
      </c>
      <c r="O138" s="193">
        <v>0.0</v>
      </c>
      <c r="P138" s="193">
        <v>0.0</v>
      </c>
      <c r="Q138" s="193">
        <v>0.0</v>
      </c>
      <c r="R138" s="193">
        <v>0.0</v>
      </c>
      <c r="S138" s="193">
        <v>0.0</v>
      </c>
      <c r="T138" s="193">
        <v>0.0</v>
      </c>
      <c r="U138" s="193">
        <v>0.0</v>
      </c>
      <c r="V138" s="193">
        <v>0.0</v>
      </c>
      <c r="W138" s="193">
        <v>0.0</v>
      </c>
      <c r="X138" s="193">
        <v>0.0</v>
      </c>
      <c r="Y138" s="193">
        <v>0.0</v>
      </c>
      <c r="Z138" s="193">
        <v>0.0</v>
      </c>
      <c r="AA138" s="193">
        <v>0.0</v>
      </c>
      <c r="AB138" s="193">
        <v>0.0</v>
      </c>
      <c r="AC138" s="193">
        <v>0.0</v>
      </c>
      <c r="AD138" s="193">
        <v>0.0</v>
      </c>
      <c r="AE138" s="193">
        <v>0.0</v>
      </c>
      <c r="AF138" s="193">
        <v>0.0</v>
      </c>
      <c r="AG138" s="193">
        <v>0.0</v>
      </c>
      <c r="AH138" s="193">
        <v>0.0</v>
      </c>
      <c r="AI138" s="193">
        <v>0.0</v>
      </c>
      <c r="AJ138" s="193">
        <v>0.0</v>
      </c>
      <c r="AK138" s="193">
        <v>0.0</v>
      </c>
      <c r="AL138" s="193">
        <v>0.0</v>
      </c>
      <c r="AM138" s="193">
        <v>0.0</v>
      </c>
      <c r="AN138" s="193">
        <v>0.0</v>
      </c>
      <c r="AO138" s="193">
        <v>0.0</v>
      </c>
      <c r="AP138" s="193">
        <v>0.0</v>
      </c>
      <c r="AQ138" s="193">
        <v>0.0</v>
      </c>
      <c r="AR138" s="193">
        <v>0.0</v>
      </c>
      <c r="AS138" s="193">
        <v>0.0</v>
      </c>
      <c r="AT138" s="193">
        <v>0.0</v>
      </c>
      <c r="AU138" s="193">
        <v>0.0</v>
      </c>
      <c r="AV138" s="193">
        <v>0.0</v>
      </c>
      <c r="AW138" s="193">
        <v>0.0</v>
      </c>
      <c r="AX138" s="193">
        <v>0.0</v>
      </c>
      <c r="AY138" s="193">
        <v>0.0</v>
      </c>
      <c r="AZ138" s="193">
        <v>0.0</v>
      </c>
      <c r="BA138" s="193">
        <v>0.0</v>
      </c>
      <c r="BB138" s="193">
        <v>0.0</v>
      </c>
      <c r="BC138" s="193">
        <v>0.0</v>
      </c>
      <c r="BD138" s="193">
        <v>0.0</v>
      </c>
      <c r="BE138" s="193">
        <v>0.0</v>
      </c>
      <c r="BF138" s="193">
        <v>0.0</v>
      </c>
      <c r="BG138" s="193">
        <v>0.0</v>
      </c>
      <c r="BH138" s="193">
        <v>0.0</v>
      </c>
      <c r="BI138" s="193">
        <v>0.0</v>
      </c>
      <c r="BJ138" s="193">
        <v>0.0</v>
      </c>
      <c r="BK138" s="193">
        <v>0.0</v>
      </c>
      <c r="BL138" s="193">
        <v>0.0</v>
      </c>
      <c r="BM138" s="193">
        <v>0.0</v>
      </c>
      <c r="BN138" s="193">
        <v>0.0</v>
      </c>
      <c r="BO138" s="193">
        <v>0.0</v>
      </c>
      <c r="BP138" s="193">
        <v>0.0</v>
      </c>
      <c r="BQ138" s="193">
        <v>0.0</v>
      </c>
      <c r="BR138" s="193">
        <v>0.0</v>
      </c>
      <c r="BS138" s="193">
        <v>0.0</v>
      </c>
      <c r="BT138" s="193">
        <v>0.0</v>
      </c>
      <c r="BU138" s="193">
        <v>0.0</v>
      </c>
      <c r="BV138" s="193">
        <v>0.0</v>
      </c>
      <c r="BW138" s="193">
        <v>0.0</v>
      </c>
      <c r="BX138" s="193">
        <v>0.0</v>
      </c>
      <c r="BY138" s="193">
        <v>0.0</v>
      </c>
      <c r="BZ138" s="193">
        <v>0.0</v>
      </c>
      <c r="CA138" s="193">
        <v>0.0</v>
      </c>
      <c r="CB138" s="193">
        <v>0.0</v>
      </c>
      <c r="CC138" s="193">
        <v>0.0</v>
      </c>
      <c r="CD138" s="193">
        <v>0.0</v>
      </c>
      <c r="CE138" s="193">
        <v>0.0</v>
      </c>
      <c r="CF138" s="193">
        <v>0.0</v>
      </c>
      <c r="CG138" s="193">
        <v>0.0</v>
      </c>
      <c r="CH138" s="193">
        <v>0.0</v>
      </c>
      <c r="CI138" s="193">
        <v>0.0</v>
      </c>
      <c r="CJ138" s="193">
        <v>0.0</v>
      </c>
      <c r="CK138" s="193">
        <v>0.0</v>
      </c>
      <c r="CL138" s="193">
        <v>0.0</v>
      </c>
      <c r="CM138" s="193">
        <v>0.0</v>
      </c>
      <c r="CN138" s="193">
        <v>0.0</v>
      </c>
      <c r="CO138" s="193">
        <v>0.0</v>
      </c>
      <c r="CP138" s="193">
        <v>0.0</v>
      </c>
      <c r="CQ138" s="193">
        <v>0.0</v>
      </c>
      <c r="CR138" s="193">
        <v>0.0</v>
      </c>
      <c r="CS138" s="193">
        <v>0.0</v>
      </c>
      <c r="CT138" s="193">
        <v>0.0</v>
      </c>
      <c r="CU138" s="193">
        <v>0.0</v>
      </c>
      <c r="CV138" s="193">
        <v>0.0</v>
      </c>
      <c r="CW138" s="193">
        <v>0.0</v>
      </c>
      <c r="CX138" s="193">
        <v>0.0</v>
      </c>
      <c r="CY138" s="193">
        <v>0.0</v>
      </c>
      <c r="CZ138" s="193">
        <v>0.0</v>
      </c>
      <c r="DA138" s="193">
        <v>0.0</v>
      </c>
      <c r="DB138" s="193">
        <v>0.0</v>
      </c>
      <c r="DC138" s="193">
        <v>0.0</v>
      </c>
      <c r="DD138" s="193">
        <v>0.0</v>
      </c>
      <c r="DE138" s="193">
        <v>0.0</v>
      </c>
      <c r="DF138" s="193">
        <v>0.0</v>
      </c>
      <c r="DG138" s="193">
        <v>0.0</v>
      </c>
      <c r="DH138" s="193">
        <v>0.0</v>
      </c>
      <c r="DI138" s="193">
        <v>0.0</v>
      </c>
      <c r="DJ138" s="193">
        <v>0.0</v>
      </c>
      <c r="DK138" s="193">
        <v>0.0</v>
      </c>
      <c r="DL138" s="193">
        <v>0.0</v>
      </c>
      <c r="DM138" s="193">
        <v>0.0</v>
      </c>
      <c r="DN138" s="193">
        <v>0.0</v>
      </c>
      <c r="DO138" s="193">
        <v>0.0</v>
      </c>
      <c r="DP138" s="193">
        <v>0.0</v>
      </c>
      <c r="DQ138" s="193">
        <v>0.0</v>
      </c>
      <c r="DR138" s="193">
        <v>0.0</v>
      </c>
      <c r="DS138" s="193">
        <v>0.0</v>
      </c>
      <c r="DT138" s="193">
        <v>0.0</v>
      </c>
      <c r="DU138" s="193">
        <v>0.0</v>
      </c>
      <c r="DV138" s="193">
        <v>0.0</v>
      </c>
      <c r="DW138" s="193">
        <v>0.0</v>
      </c>
      <c r="DX138" s="193">
        <v>0.0</v>
      </c>
      <c r="DY138" s="193">
        <v>0.0</v>
      </c>
      <c r="DZ138" s="193">
        <v>0.0</v>
      </c>
      <c r="EA138" s="193">
        <v>0.0</v>
      </c>
      <c r="EB138" s="193">
        <v>0.0</v>
      </c>
      <c r="EC138" s="193">
        <v>0.0</v>
      </c>
      <c r="ED138" s="193">
        <v>0.0</v>
      </c>
      <c r="EE138" s="193">
        <v>0.0</v>
      </c>
      <c r="EF138" s="193">
        <v>0.0</v>
      </c>
      <c r="EG138" s="193">
        <v>0.0</v>
      </c>
      <c r="EH138" s="193">
        <v>0.0</v>
      </c>
      <c r="EI138" s="193">
        <v>0.0</v>
      </c>
      <c r="EJ138" s="193">
        <v>0.0</v>
      </c>
      <c r="EK138" s="193">
        <v>0.0</v>
      </c>
      <c r="EL138" s="193">
        <v>0.0</v>
      </c>
      <c r="EM138" s="193">
        <v>0.0</v>
      </c>
      <c r="EN138" s="193">
        <v>0.0</v>
      </c>
      <c r="EO138" s="193">
        <v>0.0</v>
      </c>
      <c r="EP138" s="193">
        <v>0.0</v>
      </c>
      <c r="EQ138" s="193">
        <v>0.0</v>
      </c>
      <c r="ER138" s="193">
        <v>0.0</v>
      </c>
      <c r="ES138" s="193">
        <v>0.0</v>
      </c>
      <c r="ET138" s="193">
        <v>0.0</v>
      </c>
      <c r="EU138" s="193">
        <v>0.0</v>
      </c>
      <c r="EV138" s="193">
        <v>0.0</v>
      </c>
      <c r="EW138" s="193">
        <v>0.0</v>
      </c>
      <c r="EX138" s="193">
        <v>0.0</v>
      </c>
      <c r="EY138" s="193">
        <v>0.0</v>
      </c>
      <c r="EZ138" s="193">
        <v>0.0</v>
      </c>
      <c r="FA138" s="193">
        <v>0.0</v>
      </c>
      <c r="FB138" s="193">
        <v>0.0</v>
      </c>
      <c r="FC138" s="193">
        <v>0.0</v>
      </c>
      <c r="FD138" s="193">
        <v>0.0</v>
      </c>
      <c r="FE138" s="193">
        <v>0.0</v>
      </c>
      <c r="FF138" s="193">
        <v>0.0</v>
      </c>
      <c r="FG138" s="193">
        <v>0.0</v>
      </c>
      <c r="FH138" s="193">
        <v>0.0</v>
      </c>
      <c r="FI138" s="193">
        <v>0.0</v>
      </c>
      <c r="FJ138" s="193">
        <v>0.0</v>
      </c>
      <c r="FK138" s="193">
        <v>0.0</v>
      </c>
      <c r="FL138" s="193">
        <v>0.0</v>
      </c>
      <c r="FM138" s="193">
        <v>0.0</v>
      </c>
      <c r="FN138" s="193">
        <v>0.0</v>
      </c>
      <c r="FO138" s="193">
        <v>0.0</v>
      </c>
      <c r="FP138" s="193">
        <v>0.0</v>
      </c>
      <c r="FQ138" s="193">
        <v>0.0</v>
      </c>
      <c r="FR138" s="193">
        <v>0.0</v>
      </c>
      <c r="FS138" s="193">
        <v>0.0</v>
      </c>
      <c r="FT138" s="193">
        <v>0.0</v>
      </c>
      <c r="FU138" s="193">
        <v>0.0</v>
      </c>
      <c r="FV138" s="193">
        <v>0.0</v>
      </c>
      <c r="FW138" s="193">
        <v>0.0</v>
      </c>
      <c r="FX138" s="193">
        <v>0.0</v>
      </c>
      <c r="FY138" s="193">
        <v>0.0</v>
      </c>
      <c r="FZ138" s="193">
        <v>0.0</v>
      </c>
      <c r="GA138" s="193">
        <v>0.0</v>
      </c>
      <c r="GB138" s="193">
        <v>0.0</v>
      </c>
      <c r="GC138" s="193">
        <v>0.0</v>
      </c>
      <c r="GD138" s="193">
        <v>0.0</v>
      </c>
      <c r="GE138" s="193">
        <v>0.0</v>
      </c>
      <c r="GF138" s="194">
        <v>0.0</v>
      </c>
    </row>
    <row r="139">
      <c r="A139" s="202"/>
      <c r="B139" s="202"/>
      <c r="C139" s="204">
        <v>6.0</v>
      </c>
      <c r="D139" s="20" t="s">
        <v>183</v>
      </c>
      <c r="E139" s="50" t="s">
        <v>176</v>
      </c>
      <c r="G139" s="195">
        <v>0.0</v>
      </c>
      <c r="H139" s="196">
        <v>0.0</v>
      </c>
      <c r="I139" s="196">
        <v>0.0</v>
      </c>
      <c r="J139" s="196">
        <v>0.0</v>
      </c>
      <c r="K139" s="196">
        <v>0.0</v>
      </c>
      <c r="L139" s="196">
        <v>0.0</v>
      </c>
      <c r="M139" s="196">
        <v>0.0</v>
      </c>
      <c r="N139" s="196">
        <v>0.0</v>
      </c>
      <c r="O139" s="196">
        <v>0.0</v>
      </c>
      <c r="P139" s="196">
        <v>0.0</v>
      </c>
      <c r="Q139" s="196">
        <v>0.0</v>
      </c>
      <c r="R139" s="196">
        <v>0.0</v>
      </c>
      <c r="S139" s="196">
        <v>0.0</v>
      </c>
      <c r="T139" s="196">
        <v>0.0</v>
      </c>
      <c r="U139" s="196">
        <v>0.0</v>
      </c>
      <c r="V139" s="196">
        <v>0.0</v>
      </c>
      <c r="W139" s="196">
        <v>0.0</v>
      </c>
      <c r="X139" s="196">
        <v>0.0</v>
      </c>
      <c r="Y139" s="196">
        <v>0.0</v>
      </c>
      <c r="Z139" s="196">
        <v>0.0</v>
      </c>
      <c r="AA139" s="196">
        <v>0.0</v>
      </c>
      <c r="AB139" s="196">
        <v>0.0</v>
      </c>
      <c r="AC139" s="196">
        <v>0.0</v>
      </c>
      <c r="AD139" s="196">
        <v>0.0</v>
      </c>
      <c r="AE139" s="196">
        <v>0.0</v>
      </c>
      <c r="AF139" s="196">
        <v>0.0</v>
      </c>
      <c r="AG139" s="196">
        <v>0.0</v>
      </c>
      <c r="AH139" s="196">
        <v>0.0</v>
      </c>
      <c r="AI139" s="196">
        <v>0.0</v>
      </c>
      <c r="AJ139" s="196">
        <v>0.0</v>
      </c>
      <c r="AK139" s="196">
        <v>0.0</v>
      </c>
      <c r="AL139" s="196">
        <v>0.0</v>
      </c>
      <c r="AM139" s="196">
        <v>0.0</v>
      </c>
      <c r="AN139" s="196">
        <v>0.0</v>
      </c>
      <c r="AO139" s="196">
        <v>0.0</v>
      </c>
      <c r="AP139" s="196">
        <v>0.0</v>
      </c>
      <c r="AQ139" s="196">
        <v>0.0</v>
      </c>
      <c r="AR139" s="196">
        <v>0.0</v>
      </c>
      <c r="AS139" s="196">
        <v>0.0</v>
      </c>
      <c r="AT139" s="196">
        <v>0.0</v>
      </c>
      <c r="AU139" s="196">
        <v>0.0</v>
      </c>
      <c r="AV139" s="196">
        <v>0.0</v>
      </c>
      <c r="AW139" s="196">
        <v>0.0</v>
      </c>
      <c r="AX139" s="196">
        <v>0.0</v>
      </c>
      <c r="AY139" s="196">
        <v>0.0</v>
      </c>
      <c r="AZ139" s="196">
        <v>0.0</v>
      </c>
      <c r="BA139" s="196">
        <v>0.0</v>
      </c>
      <c r="BB139" s="196">
        <v>0.0</v>
      </c>
      <c r="BC139" s="196">
        <v>0.0</v>
      </c>
      <c r="BD139" s="196">
        <v>0.0</v>
      </c>
      <c r="BE139" s="196">
        <v>0.0</v>
      </c>
      <c r="BF139" s="196">
        <v>0.0</v>
      </c>
      <c r="BG139" s="196">
        <v>0.0</v>
      </c>
      <c r="BH139" s="196">
        <v>0.0</v>
      </c>
      <c r="BI139" s="196">
        <v>0.0</v>
      </c>
      <c r="BJ139" s="196">
        <v>0.0</v>
      </c>
      <c r="BK139" s="196">
        <v>0.0</v>
      </c>
      <c r="BL139" s="196">
        <v>0.0</v>
      </c>
      <c r="BM139" s="196">
        <v>0.0</v>
      </c>
      <c r="BN139" s="196">
        <v>0.0</v>
      </c>
      <c r="BO139" s="196">
        <v>0.0</v>
      </c>
      <c r="BP139" s="196">
        <v>0.0</v>
      </c>
      <c r="BQ139" s="196">
        <v>0.0</v>
      </c>
      <c r="BR139" s="196">
        <v>0.0</v>
      </c>
      <c r="BS139" s="196">
        <v>0.0</v>
      </c>
      <c r="BT139" s="196">
        <v>0.0</v>
      </c>
      <c r="BU139" s="196">
        <v>0.0</v>
      </c>
      <c r="BV139" s="196">
        <v>0.0</v>
      </c>
      <c r="BW139" s="196">
        <v>0.0</v>
      </c>
      <c r="BX139" s="196">
        <v>0.0</v>
      </c>
      <c r="BY139" s="196">
        <v>0.0</v>
      </c>
      <c r="BZ139" s="196">
        <v>0.0</v>
      </c>
      <c r="CA139" s="196">
        <v>0.0</v>
      </c>
      <c r="CB139" s="196">
        <v>0.0</v>
      </c>
      <c r="CC139" s="196">
        <v>0.0</v>
      </c>
      <c r="CD139" s="196">
        <v>0.0</v>
      </c>
      <c r="CE139" s="196">
        <v>0.0</v>
      </c>
      <c r="CF139" s="196">
        <v>0.0</v>
      </c>
      <c r="CG139" s="196">
        <v>0.0</v>
      </c>
      <c r="CH139" s="196">
        <v>0.0</v>
      </c>
      <c r="CI139" s="196">
        <v>0.0</v>
      </c>
      <c r="CJ139" s="196">
        <v>0.0</v>
      </c>
      <c r="CK139" s="196">
        <v>0.0</v>
      </c>
      <c r="CL139" s="196">
        <v>0.0</v>
      </c>
      <c r="CM139" s="196">
        <v>0.0</v>
      </c>
      <c r="CN139" s="196">
        <v>0.0</v>
      </c>
      <c r="CO139" s="196">
        <v>0.0</v>
      </c>
      <c r="CP139" s="196">
        <v>0.0</v>
      </c>
      <c r="CQ139" s="196">
        <v>0.0</v>
      </c>
      <c r="CR139" s="196">
        <v>0.0</v>
      </c>
      <c r="CS139" s="196">
        <v>0.0</v>
      </c>
      <c r="CT139" s="196">
        <v>0.0</v>
      </c>
      <c r="CU139" s="196">
        <v>0.0</v>
      </c>
      <c r="CV139" s="196">
        <v>0.0</v>
      </c>
      <c r="CW139" s="196">
        <v>0.0</v>
      </c>
      <c r="CX139" s="196">
        <v>0.0</v>
      </c>
      <c r="CY139" s="196">
        <v>0.0</v>
      </c>
      <c r="CZ139" s="196">
        <v>0.0</v>
      </c>
      <c r="DA139" s="196">
        <v>0.0</v>
      </c>
      <c r="DB139" s="196">
        <v>0.0</v>
      </c>
      <c r="DC139" s="196">
        <v>0.0</v>
      </c>
      <c r="DD139" s="196">
        <v>0.0</v>
      </c>
      <c r="DE139" s="196">
        <v>0.0</v>
      </c>
      <c r="DF139" s="196">
        <v>0.0</v>
      </c>
      <c r="DG139" s="196">
        <v>0.0</v>
      </c>
      <c r="DH139" s="196">
        <v>0.0</v>
      </c>
      <c r="DI139" s="196">
        <v>0.0</v>
      </c>
      <c r="DJ139" s="196">
        <v>0.0</v>
      </c>
      <c r="DK139" s="196">
        <v>0.0</v>
      </c>
      <c r="DL139" s="196">
        <v>0.0</v>
      </c>
      <c r="DM139" s="196">
        <v>0.0</v>
      </c>
      <c r="DN139" s="196">
        <v>0.0</v>
      </c>
      <c r="DO139" s="196">
        <v>0.0</v>
      </c>
      <c r="DP139" s="196">
        <v>0.0</v>
      </c>
      <c r="DQ139" s="196">
        <v>0.0</v>
      </c>
      <c r="DR139" s="196">
        <v>0.0</v>
      </c>
      <c r="DS139" s="196">
        <v>0.0</v>
      </c>
      <c r="DT139" s="196">
        <v>0.0</v>
      </c>
      <c r="DU139" s="196">
        <v>0.0</v>
      </c>
      <c r="DV139" s="196">
        <v>0.0</v>
      </c>
      <c r="DW139" s="196">
        <v>0.0</v>
      </c>
      <c r="DX139" s="196">
        <v>0.0</v>
      </c>
      <c r="DY139" s="196">
        <v>0.0</v>
      </c>
      <c r="DZ139" s="196">
        <v>0.0</v>
      </c>
      <c r="EA139" s="196">
        <v>0.0</v>
      </c>
      <c r="EB139" s="196">
        <v>0.0</v>
      </c>
      <c r="EC139" s="196">
        <v>0.0</v>
      </c>
      <c r="ED139" s="196">
        <v>0.0</v>
      </c>
      <c r="EE139" s="196">
        <v>0.0</v>
      </c>
      <c r="EF139" s="196">
        <v>0.0</v>
      </c>
      <c r="EG139" s="196">
        <v>0.0</v>
      </c>
      <c r="EH139" s="196">
        <v>0.0</v>
      </c>
      <c r="EI139" s="196">
        <v>0.0</v>
      </c>
      <c r="EJ139" s="196">
        <v>0.0</v>
      </c>
      <c r="EK139" s="196">
        <v>0.0</v>
      </c>
      <c r="EL139" s="196">
        <v>0.0</v>
      </c>
      <c r="EM139" s="196">
        <v>0.0</v>
      </c>
      <c r="EN139" s="196">
        <v>0.0</v>
      </c>
      <c r="EO139" s="196">
        <v>0.0</v>
      </c>
      <c r="EP139" s="196">
        <v>0.0</v>
      </c>
      <c r="EQ139" s="196">
        <v>0.0</v>
      </c>
      <c r="ER139" s="196">
        <v>0.0</v>
      </c>
      <c r="ES139" s="196">
        <v>0.0</v>
      </c>
      <c r="ET139" s="196">
        <v>0.0</v>
      </c>
      <c r="EU139" s="196">
        <v>0.0</v>
      </c>
      <c r="EV139" s="196">
        <v>0.0</v>
      </c>
      <c r="EW139" s="196">
        <v>0.0</v>
      </c>
      <c r="EX139" s="196">
        <v>0.0</v>
      </c>
      <c r="EY139" s="196">
        <v>0.0</v>
      </c>
      <c r="EZ139" s="196">
        <v>0.0</v>
      </c>
      <c r="FA139" s="196">
        <v>0.0</v>
      </c>
      <c r="FB139" s="196">
        <v>0.0</v>
      </c>
      <c r="FC139" s="196">
        <v>0.0</v>
      </c>
      <c r="FD139" s="196">
        <v>0.0</v>
      </c>
      <c r="FE139" s="196">
        <v>0.0</v>
      </c>
      <c r="FF139" s="196">
        <v>0.0</v>
      </c>
      <c r="FG139" s="196">
        <v>0.0</v>
      </c>
      <c r="FH139" s="196">
        <v>0.0</v>
      </c>
      <c r="FI139" s="196">
        <v>0.0</v>
      </c>
      <c r="FJ139" s="196">
        <v>0.0</v>
      </c>
      <c r="FK139" s="196">
        <v>0.0</v>
      </c>
      <c r="FL139" s="196">
        <v>0.0</v>
      </c>
      <c r="FM139" s="196">
        <v>0.0</v>
      </c>
      <c r="FN139" s="196">
        <v>0.0</v>
      </c>
      <c r="FO139" s="196">
        <v>0.0</v>
      </c>
      <c r="FP139" s="196">
        <v>0.0</v>
      </c>
      <c r="FQ139" s="196">
        <v>0.0</v>
      </c>
      <c r="FR139" s="196">
        <v>0.0</v>
      </c>
      <c r="FS139" s="196">
        <v>0.0</v>
      </c>
      <c r="FT139" s="196">
        <v>0.0</v>
      </c>
      <c r="FU139" s="196">
        <v>0.0</v>
      </c>
      <c r="FV139" s="196">
        <v>0.0</v>
      </c>
      <c r="FW139" s="196">
        <v>0.0</v>
      </c>
      <c r="FX139" s="196">
        <v>0.0</v>
      </c>
      <c r="FY139" s="196">
        <v>0.0</v>
      </c>
      <c r="FZ139" s="196">
        <v>0.0</v>
      </c>
      <c r="GA139" s="196">
        <v>0.0</v>
      </c>
      <c r="GB139" s="196">
        <v>0.0</v>
      </c>
      <c r="GC139" s="196">
        <v>0.0</v>
      </c>
      <c r="GD139" s="196">
        <v>0.0</v>
      </c>
      <c r="GE139" s="196">
        <v>0.0</v>
      </c>
      <c r="GF139" s="197">
        <v>0.0</v>
      </c>
    </row>
    <row r="140">
      <c r="A140" s="202"/>
      <c r="B140" s="202"/>
      <c r="C140" s="204">
        <v>6.0</v>
      </c>
      <c r="D140" s="20" t="s">
        <v>184</v>
      </c>
      <c r="E140" s="50" t="s">
        <v>176</v>
      </c>
      <c r="G140" s="198">
        <v>0.0</v>
      </c>
      <c r="H140" s="199">
        <v>0.0</v>
      </c>
      <c r="I140" s="199">
        <v>0.0</v>
      </c>
      <c r="J140" s="199">
        <v>0.0</v>
      </c>
      <c r="K140" s="199">
        <v>0.0</v>
      </c>
      <c r="L140" s="199">
        <v>0.0</v>
      </c>
      <c r="M140" s="199">
        <v>0.0</v>
      </c>
      <c r="N140" s="199">
        <v>0.0</v>
      </c>
      <c r="O140" s="199">
        <v>0.0</v>
      </c>
      <c r="P140" s="199">
        <v>0.0</v>
      </c>
      <c r="Q140" s="199">
        <v>0.0</v>
      </c>
      <c r="R140" s="199">
        <v>0.0</v>
      </c>
      <c r="S140" s="199">
        <v>0.0</v>
      </c>
      <c r="T140" s="199">
        <v>0.0</v>
      </c>
      <c r="U140" s="199">
        <v>0.0</v>
      </c>
      <c r="V140" s="199">
        <v>0.0</v>
      </c>
      <c r="W140" s="199">
        <v>0.0</v>
      </c>
      <c r="X140" s="199">
        <v>0.0</v>
      </c>
      <c r="Y140" s="199">
        <v>0.0</v>
      </c>
      <c r="Z140" s="199">
        <v>0.0</v>
      </c>
      <c r="AA140" s="199">
        <v>0.0</v>
      </c>
      <c r="AB140" s="199">
        <v>0.0</v>
      </c>
      <c r="AC140" s="199">
        <v>0.0</v>
      </c>
      <c r="AD140" s="199">
        <v>0.0</v>
      </c>
      <c r="AE140" s="199">
        <v>0.0</v>
      </c>
      <c r="AF140" s="199">
        <v>0.0</v>
      </c>
      <c r="AG140" s="199">
        <v>0.0</v>
      </c>
      <c r="AH140" s="199">
        <v>0.0</v>
      </c>
      <c r="AI140" s="199">
        <v>0.0</v>
      </c>
      <c r="AJ140" s="199">
        <v>0.0</v>
      </c>
      <c r="AK140" s="199">
        <v>0.0</v>
      </c>
      <c r="AL140" s="199">
        <v>0.0</v>
      </c>
      <c r="AM140" s="199">
        <v>0.0</v>
      </c>
      <c r="AN140" s="199">
        <v>0.0</v>
      </c>
      <c r="AO140" s="199">
        <v>0.0</v>
      </c>
      <c r="AP140" s="199">
        <v>0.0</v>
      </c>
      <c r="AQ140" s="199">
        <v>0.0</v>
      </c>
      <c r="AR140" s="199">
        <v>0.0</v>
      </c>
      <c r="AS140" s="199">
        <v>0.0</v>
      </c>
      <c r="AT140" s="199">
        <v>0.0</v>
      </c>
      <c r="AU140" s="199">
        <v>0.0</v>
      </c>
      <c r="AV140" s="199">
        <v>0.0</v>
      </c>
      <c r="AW140" s="199">
        <v>0.0</v>
      </c>
      <c r="AX140" s="199">
        <v>0.0</v>
      </c>
      <c r="AY140" s="199">
        <v>0.0</v>
      </c>
      <c r="AZ140" s="199">
        <v>0.0</v>
      </c>
      <c r="BA140" s="199">
        <v>0.0</v>
      </c>
      <c r="BB140" s="199">
        <v>0.0</v>
      </c>
      <c r="BC140" s="199">
        <v>0.0</v>
      </c>
      <c r="BD140" s="199">
        <v>0.0</v>
      </c>
      <c r="BE140" s="199">
        <v>0.0</v>
      </c>
      <c r="BF140" s="199">
        <v>0.0</v>
      </c>
      <c r="BG140" s="199">
        <v>0.0</v>
      </c>
      <c r="BH140" s="199">
        <v>0.0</v>
      </c>
      <c r="BI140" s="199">
        <v>0.0</v>
      </c>
      <c r="BJ140" s="199">
        <v>0.0</v>
      </c>
      <c r="BK140" s="199">
        <v>0.0</v>
      </c>
      <c r="BL140" s="199">
        <v>0.0</v>
      </c>
      <c r="BM140" s="199">
        <v>0.0</v>
      </c>
      <c r="BN140" s="199">
        <v>0.0</v>
      </c>
      <c r="BO140" s="199">
        <v>0.0</v>
      </c>
      <c r="BP140" s="199">
        <v>0.0</v>
      </c>
      <c r="BQ140" s="199">
        <v>0.0</v>
      </c>
      <c r="BR140" s="199">
        <v>0.0</v>
      </c>
      <c r="BS140" s="199">
        <v>0.0</v>
      </c>
      <c r="BT140" s="199">
        <v>0.0</v>
      </c>
      <c r="BU140" s="199">
        <v>0.0</v>
      </c>
      <c r="BV140" s="199">
        <v>0.0</v>
      </c>
      <c r="BW140" s="199">
        <v>0.0</v>
      </c>
      <c r="BX140" s="199">
        <v>0.0</v>
      </c>
      <c r="BY140" s="199">
        <v>0.0</v>
      </c>
      <c r="BZ140" s="199">
        <v>0.0</v>
      </c>
      <c r="CA140" s="199">
        <v>0.0</v>
      </c>
      <c r="CB140" s="199">
        <v>0.0</v>
      </c>
      <c r="CC140" s="199">
        <v>0.0</v>
      </c>
      <c r="CD140" s="199">
        <v>0.0</v>
      </c>
      <c r="CE140" s="199">
        <v>0.0</v>
      </c>
      <c r="CF140" s="199">
        <v>0.0</v>
      </c>
      <c r="CG140" s="199">
        <v>0.0</v>
      </c>
      <c r="CH140" s="199">
        <v>0.0</v>
      </c>
      <c r="CI140" s="199">
        <v>0.0</v>
      </c>
      <c r="CJ140" s="199">
        <v>0.0</v>
      </c>
      <c r="CK140" s="199">
        <v>0.0</v>
      </c>
      <c r="CL140" s="199">
        <v>0.0</v>
      </c>
      <c r="CM140" s="199">
        <v>0.0</v>
      </c>
      <c r="CN140" s="199">
        <v>0.0</v>
      </c>
      <c r="CO140" s="199">
        <v>0.0</v>
      </c>
      <c r="CP140" s="199">
        <v>0.0</v>
      </c>
      <c r="CQ140" s="199">
        <v>0.0</v>
      </c>
      <c r="CR140" s="199">
        <v>0.0</v>
      </c>
      <c r="CS140" s="199">
        <v>0.0</v>
      </c>
      <c r="CT140" s="199">
        <v>0.0</v>
      </c>
      <c r="CU140" s="199">
        <v>0.0</v>
      </c>
      <c r="CV140" s="199">
        <v>0.0</v>
      </c>
      <c r="CW140" s="199">
        <v>0.0</v>
      </c>
      <c r="CX140" s="199">
        <v>0.0</v>
      </c>
      <c r="CY140" s="199">
        <v>0.0</v>
      </c>
      <c r="CZ140" s="199">
        <v>0.0</v>
      </c>
      <c r="DA140" s="199">
        <v>0.0</v>
      </c>
      <c r="DB140" s="199">
        <v>0.0</v>
      </c>
      <c r="DC140" s="199">
        <v>0.0</v>
      </c>
      <c r="DD140" s="199">
        <v>0.0</v>
      </c>
      <c r="DE140" s="199">
        <v>0.0</v>
      </c>
      <c r="DF140" s="199">
        <v>0.0</v>
      </c>
      <c r="DG140" s="199">
        <v>0.0</v>
      </c>
      <c r="DH140" s="199">
        <v>0.0</v>
      </c>
      <c r="DI140" s="199">
        <v>0.0</v>
      </c>
      <c r="DJ140" s="199">
        <v>0.0</v>
      </c>
      <c r="DK140" s="199">
        <v>0.0</v>
      </c>
      <c r="DL140" s="199">
        <v>0.0</v>
      </c>
      <c r="DM140" s="199">
        <v>0.0</v>
      </c>
      <c r="DN140" s="199">
        <v>0.0</v>
      </c>
      <c r="DO140" s="199">
        <v>0.0</v>
      </c>
      <c r="DP140" s="199">
        <v>0.0</v>
      </c>
      <c r="DQ140" s="199">
        <v>0.0</v>
      </c>
      <c r="DR140" s="199">
        <v>0.0</v>
      </c>
      <c r="DS140" s="199">
        <v>0.0</v>
      </c>
      <c r="DT140" s="199">
        <v>0.0</v>
      </c>
      <c r="DU140" s="199">
        <v>0.0</v>
      </c>
      <c r="DV140" s="199">
        <v>0.0</v>
      </c>
      <c r="DW140" s="199">
        <v>0.0</v>
      </c>
      <c r="DX140" s="199">
        <v>0.0</v>
      </c>
      <c r="DY140" s="199">
        <v>0.0</v>
      </c>
      <c r="DZ140" s="199">
        <v>0.0</v>
      </c>
      <c r="EA140" s="199">
        <v>0.0</v>
      </c>
      <c r="EB140" s="199">
        <v>0.0</v>
      </c>
      <c r="EC140" s="199">
        <v>0.0</v>
      </c>
      <c r="ED140" s="199">
        <v>0.0</v>
      </c>
      <c r="EE140" s="199">
        <v>0.0</v>
      </c>
      <c r="EF140" s="199">
        <v>0.0</v>
      </c>
      <c r="EG140" s="199">
        <v>0.0</v>
      </c>
      <c r="EH140" s="199">
        <v>0.0</v>
      </c>
      <c r="EI140" s="199">
        <v>0.0</v>
      </c>
      <c r="EJ140" s="199">
        <v>0.0</v>
      </c>
      <c r="EK140" s="199">
        <v>0.0</v>
      </c>
      <c r="EL140" s="199">
        <v>0.0</v>
      </c>
      <c r="EM140" s="199">
        <v>0.0</v>
      </c>
      <c r="EN140" s="199">
        <v>0.0</v>
      </c>
      <c r="EO140" s="199">
        <v>0.0</v>
      </c>
      <c r="EP140" s="199">
        <v>0.0</v>
      </c>
      <c r="EQ140" s="199">
        <v>0.0</v>
      </c>
      <c r="ER140" s="199">
        <v>0.0</v>
      </c>
      <c r="ES140" s="199">
        <v>0.0</v>
      </c>
      <c r="ET140" s="199">
        <v>0.0</v>
      </c>
      <c r="EU140" s="199">
        <v>0.0</v>
      </c>
      <c r="EV140" s="199">
        <v>0.0</v>
      </c>
      <c r="EW140" s="199">
        <v>0.0</v>
      </c>
      <c r="EX140" s="199">
        <v>0.0</v>
      </c>
      <c r="EY140" s="199">
        <v>0.0</v>
      </c>
      <c r="EZ140" s="199">
        <v>0.0</v>
      </c>
      <c r="FA140" s="199">
        <v>0.0</v>
      </c>
      <c r="FB140" s="199">
        <v>0.0</v>
      </c>
      <c r="FC140" s="199">
        <v>0.0</v>
      </c>
      <c r="FD140" s="199">
        <v>0.0</v>
      </c>
      <c r="FE140" s="199">
        <v>0.0</v>
      </c>
      <c r="FF140" s="199">
        <v>0.0</v>
      </c>
      <c r="FG140" s="199">
        <v>0.0</v>
      </c>
      <c r="FH140" s="199">
        <v>0.0</v>
      </c>
      <c r="FI140" s="199">
        <v>0.0</v>
      </c>
      <c r="FJ140" s="199">
        <v>0.0</v>
      </c>
      <c r="FK140" s="199">
        <v>0.0</v>
      </c>
      <c r="FL140" s="199">
        <v>0.0</v>
      </c>
      <c r="FM140" s="199">
        <v>0.0</v>
      </c>
      <c r="FN140" s="199">
        <v>0.0</v>
      </c>
      <c r="FO140" s="199">
        <v>0.0</v>
      </c>
      <c r="FP140" s="199">
        <v>0.0</v>
      </c>
      <c r="FQ140" s="199">
        <v>0.0</v>
      </c>
      <c r="FR140" s="199">
        <v>0.0</v>
      </c>
      <c r="FS140" s="199">
        <v>0.0</v>
      </c>
      <c r="FT140" s="199">
        <v>0.0</v>
      </c>
      <c r="FU140" s="199">
        <v>0.0</v>
      </c>
      <c r="FV140" s="199">
        <v>0.0</v>
      </c>
      <c r="FW140" s="199">
        <v>0.0</v>
      </c>
      <c r="FX140" s="199">
        <v>0.0</v>
      </c>
      <c r="FY140" s="199">
        <v>0.0</v>
      </c>
      <c r="FZ140" s="199">
        <v>0.0</v>
      </c>
      <c r="GA140" s="199">
        <v>0.0</v>
      </c>
      <c r="GB140" s="199">
        <v>0.0</v>
      </c>
      <c r="GC140" s="199">
        <v>0.0</v>
      </c>
      <c r="GD140" s="199">
        <v>0.0</v>
      </c>
      <c r="GE140" s="199">
        <v>0.0</v>
      </c>
      <c r="GF140" s="200">
        <v>0.0</v>
      </c>
    </row>
    <row r="141">
      <c r="A141" s="202"/>
      <c r="B141" s="202"/>
      <c r="C141" s="204">
        <v>6.0</v>
      </c>
      <c r="D141" s="66" t="s">
        <v>185</v>
      </c>
      <c r="E141" s="21"/>
    </row>
    <row r="142">
      <c r="A142" s="202"/>
      <c r="B142" s="202"/>
      <c r="C142" s="204">
        <v>6.0</v>
      </c>
      <c r="D142" s="20" t="s">
        <v>186</v>
      </c>
      <c r="E142" s="50" t="s">
        <v>187</v>
      </c>
      <c r="G142" s="173">
        <v>0.15</v>
      </c>
      <c r="H142" s="174">
        <v>0.0</v>
      </c>
      <c r="I142" s="174">
        <v>0.0</v>
      </c>
      <c r="J142" s="174">
        <v>0.0</v>
      </c>
      <c r="K142" s="174">
        <v>0.0</v>
      </c>
      <c r="L142" s="174">
        <v>0.0</v>
      </c>
      <c r="M142" s="174">
        <v>0.0</v>
      </c>
      <c r="N142" s="174">
        <v>0.0</v>
      </c>
      <c r="O142" s="174">
        <v>0.0</v>
      </c>
      <c r="P142" s="174">
        <v>0.0</v>
      </c>
      <c r="Q142" s="174">
        <v>0.0</v>
      </c>
      <c r="R142" s="174">
        <v>0.0</v>
      </c>
      <c r="S142" s="174">
        <v>0.1</v>
      </c>
      <c r="T142" s="174">
        <v>0.0</v>
      </c>
      <c r="U142" s="174">
        <v>0.0</v>
      </c>
      <c r="V142" s="174">
        <v>0.0</v>
      </c>
      <c r="W142" s="174">
        <v>0.0</v>
      </c>
      <c r="X142" s="174">
        <v>0.0</v>
      </c>
      <c r="Y142" s="174">
        <v>0.0</v>
      </c>
      <c r="Z142" s="174">
        <v>0.0</v>
      </c>
      <c r="AA142" s="174">
        <v>0.0</v>
      </c>
      <c r="AB142" s="174">
        <v>0.0</v>
      </c>
      <c r="AC142" s="174">
        <v>0.0</v>
      </c>
      <c r="AD142" s="174">
        <v>0.0</v>
      </c>
      <c r="AE142" s="174">
        <v>0.1</v>
      </c>
      <c r="AF142" s="174">
        <v>0.0</v>
      </c>
      <c r="AG142" s="174">
        <v>0.0</v>
      </c>
      <c r="AH142" s="174">
        <v>0.0</v>
      </c>
      <c r="AI142" s="174">
        <v>0.0</v>
      </c>
      <c r="AJ142" s="174">
        <v>0.0</v>
      </c>
      <c r="AK142" s="174">
        <v>0.0</v>
      </c>
      <c r="AL142" s="174">
        <v>0.0</v>
      </c>
      <c r="AM142" s="174">
        <v>0.0</v>
      </c>
      <c r="AN142" s="174">
        <v>0.0</v>
      </c>
      <c r="AO142" s="174">
        <v>0.0</v>
      </c>
      <c r="AP142" s="174">
        <v>0.0</v>
      </c>
      <c r="AQ142" s="174">
        <v>0.1</v>
      </c>
      <c r="AR142" s="174">
        <v>0.0</v>
      </c>
      <c r="AS142" s="174">
        <v>0.0</v>
      </c>
      <c r="AT142" s="174">
        <v>0.0</v>
      </c>
      <c r="AU142" s="174">
        <v>0.0</v>
      </c>
      <c r="AV142" s="174">
        <v>0.0</v>
      </c>
      <c r="AW142" s="174">
        <v>0.0</v>
      </c>
      <c r="AX142" s="174">
        <v>0.0</v>
      </c>
      <c r="AY142" s="174">
        <v>0.0</v>
      </c>
      <c r="AZ142" s="174">
        <v>0.0</v>
      </c>
      <c r="BA142" s="174">
        <v>0.0</v>
      </c>
      <c r="BB142" s="174">
        <v>0.0</v>
      </c>
      <c r="BC142" s="174">
        <v>0.1</v>
      </c>
      <c r="BD142" s="174">
        <v>0.0</v>
      </c>
      <c r="BE142" s="174">
        <v>0.0</v>
      </c>
      <c r="BF142" s="174">
        <v>0.0</v>
      </c>
      <c r="BG142" s="174">
        <v>0.0</v>
      </c>
      <c r="BH142" s="174">
        <v>0.0</v>
      </c>
      <c r="BI142" s="174">
        <v>0.0</v>
      </c>
      <c r="BJ142" s="174">
        <v>0.0</v>
      </c>
      <c r="BK142" s="174">
        <v>0.0</v>
      </c>
      <c r="BL142" s="174">
        <v>0.0</v>
      </c>
      <c r="BM142" s="174">
        <v>0.0</v>
      </c>
      <c r="BN142" s="174">
        <v>0.0</v>
      </c>
      <c r="BO142" s="174">
        <v>0.1</v>
      </c>
      <c r="BP142" s="174">
        <v>0.0</v>
      </c>
      <c r="BQ142" s="174">
        <v>0.0</v>
      </c>
      <c r="BR142" s="174">
        <v>0.0</v>
      </c>
      <c r="BS142" s="174">
        <v>0.0</v>
      </c>
      <c r="BT142" s="174">
        <v>0.0</v>
      </c>
      <c r="BU142" s="174">
        <v>0.0</v>
      </c>
      <c r="BV142" s="174">
        <v>0.0</v>
      </c>
      <c r="BW142" s="174">
        <v>0.0</v>
      </c>
      <c r="BX142" s="174">
        <v>0.0</v>
      </c>
      <c r="BY142" s="174">
        <v>0.0</v>
      </c>
      <c r="BZ142" s="174">
        <v>0.0</v>
      </c>
      <c r="CA142" s="174">
        <v>0.1</v>
      </c>
      <c r="CB142" s="174">
        <v>0.0</v>
      </c>
      <c r="CC142" s="174">
        <v>0.0</v>
      </c>
      <c r="CD142" s="174">
        <v>0.0</v>
      </c>
      <c r="CE142" s="174">
        <v>0.0</v>
      </c>
      <c r="CF142" s="174">
        <v>0.0</v>
      </c>
      <c r="CG142" s="174">
        <v>0.0</v>
      </c>
      <c r="CH142" s="174">
        <v>0.0</v>
      </c>
      <c r="CI142" s="174">
        <v>0.0</v>
      </c>
      <c r="CJ142" s="174">
        <v>0.0</v>
      </c>
      <c r="CK142" s="174">
        <v>0.0</v>
      </c>
      <c r="CL142" s="174">
        <v>0.0</v>
      </c>
      <c r="CM142" s="174">
        <v>0.1</v>
      </c>
      <c r="CN142" s="174">
        <v>0.0</v>
      </c>
      <c r="CO142" s="174">
        <v>0.0</v>
      </c>
      <c r="CP142" s="174">
        <v>0.0</v>
      </c>
      <c r="CQ142" s="174">
        <v>0.0</v>
      </c>
      <c r="CR142" s="174">
        <v>0.0</v>
      </c>
      <c r="CS142" s="174">
        <v>0.0</v>
      </c>
      <c r="CT142" s="174">
        <v>0.0</v>
      </c>
      <c r="CU142" s="174">
        <v>0.0</v>
      </c>
      <c r="CV142" s="174">
        <v>0.0</v>
      </c>
      <c r="CW142" s="174">
        <v>0.0</v>
      </c>
      <c r="CX142" s="174">
        <v>0.0</v>
      </c>
      <c r="CY142" s="174">
        <v>0.1</v>
      </c>
      <c r="CZ142" s="174">
        <v>0.0</v>
      </c>
      <c r="DA142" s="174">
        <v>0.0</v>
      </c>
      <c r="DB142" s="174">
        <v>0.0</v>
      </c>
      <c r="DC142" s="174">
        <v>0.0</v>
      </c>
      <c r="DD142" s="174">
        <v>0.0</v>
      </c>
      <c r="DE142" s="174">
        <v>0.0</v>
      </c>
      <c r="DF142" s="174">
        <v>0.0</v>
      </c>
      <c r="DG142" s="174">
        <v>0.0</v>
      </c>
      <c r="DH142" s="174">
        <v>0.0</v>
      </c>
      <c r="DI142" s="174">
        <v>0.0</v>
      </c>
      <c r="DJ142" s="174">
        <v>0.0</v>
      </c>
      <c r="DK142" s="174">
        <v>0.1</v>
      </c>
      <c r="DL142" s="174">
        <v>0.0</v>
      </c>
      <c r="DM142" s="174">
        <v>0.0</v>
      </c>
      <c r="DN142" s="174">
        <v>0.0</v>
      </c>
      <c r="DO142" s="174">
        <v>0.0</v>
      </c>
      <c r="DP142" s="174">
        <v>0.0</v>
      </c>
      <c r="DQ142" s="174">
        <v>0.0</v>
      </c>
      <c r="DR142" s="174">
        <v>0.0</v>
      </c>
      <c r="DS142" s="174">
        <v>0.0</v>
      </c>
      <c r="DT142" s="174">
        <v>0.0</v>
      </c>
      <c r="DU142" s="174">
        <v>0.0</v>
      </c>
      <c r="DV142" s="174">
        <v>0.0</v>
      </c>
      <c r="DW142" s="174">
        <v>0.1</v>
      </c>
      <c r="DX142" s="174">
        <v>0.0</v>
      </c>
      <c r="DY142" s="174">
        <v>0.0</v>
      </c>
      <c r="DZ142" s="174">
        <v>0.0</v>
      </c>
      <c r="EA142" s="174">
        <v>0.0</v>
      </c>
      <c r="EB142" s="174">
        <v>0.0</v>
      </c>
      <c r="EC142" s="174">
        <v>0.0</v>
      </c>
      <c r="ED142" s="174">
        <v>0.0</v>
      </c>
      <c r="EE142" s="174">
        <v>0.0</v>
      </c>
      <c r="EF142" s="174">
        <v>0.0</v>
      </c>
      <c r="EG142" s="174">
        <v>0.0</v>
      </c>
      <c r="EH142" s="174">
        <v>0.0</v>
      </c>
      <c r="EI142" s="174">
        <v>0.1</v>
      </c>
      <c r="EJ142" s="174">
        <v>0.0</v>
      </c>
      <c r="EK142" s="174">
        <v>0.0</v>
      </c>
      <c r="EL142" s="174">
        <v>0.0</v>
      </c>
      <c r="EM142" s="174">
        <v>0.0</v>
      </c>
      <c r="EN142" s="174">
        <v>0.0</v>
      </c>
      <c r="EO142" s="174">
        <v>0.0</v>
      </c>
      <c r="EP142" s="174">
        <v>0.0</v>
      </c>
      <c r="EQ142" s="174">
        <v>0.0</v>
      </c>
      <c r="ER142" s="174">
        <v>0.0</v>
      </c>
      <c r="ES142" s="174">
        <v>0.0</v>
      </c>
      <c r="ET142" s="174">
        <v>0.0</v>
      </c>
      <c r="EU142" s="174">
        <v>0.1</v>
      </c>
      <c r="EV142" s="174">
        <v>0.0</v>
      </c>
      <c r="EW142" s="174">
        <v>0.0</v>
      </c>
      <c r="EX142" s="174">
        <v>0.0</v>
      </c>
      <c r="EY142" s="174">
        <v>0.0</v>
      </c>
      <c r="EZ142" s="174">
        <v>0.0</v>
      </c>
      <c r="FA142" s="174">
        <v>0.0</v>
      </c>
      <c r="FB142" s="174">
        <v>0.0</v>
      </c>
      <c r="FC142" s="174">
        <v>0.0</v>
      </c>
      <c r="FD142" s="174">
        <v>0.0</v>
      </c>
      <c r="FE142" s="174">
        <v>0.0</v>
      </c>
      <c r="FF142" s="174">
        <v>0.0</v>
      </c>
      <c r="FG142" s="174">
        <v>0.1</v>
      </c>
      <c r="FH142" s="174">
        <v>0.0</v>
      </c>
      <c r="FI142" s="174">
        <v>0.0</v>
      </c>
      <c r="FJ142" s="174">
        <v>0.0</v>
      </c>
      <c r="FK142" s="174">
        <v>0.0</v>
      </c>
      <c r="FL142" s="174">
        <v>0.0</v>
      </c>
      <c r="FM142" s="174">
        <v>0.0</v>
      </c>
      <c r="FN142" s="174">
        <v>0.0</v>
      </c>
      <c r="FO142" s="174">
        <v>0.0</v>
      </c>
      <c r="FP142" s="174">
        <v>0.0</v>
      </c>
      <c r="FQ142" s="174">
        <v>0.0</v>
      </c>
      <c r="FR142" s="174">
        <v>0.0</v>
      </c>
      <c r="FS142" s="174">
        <v>0.1</v>
      </c>
      <c r="FT142" s="174">
        <v>0.0</v>
      </c>
      <c r="FU142" s="174">
        <v>0.0</v>
      </c>
      <c r="FV142" s="174">
        <v>0.0</v>
      </c>
      <c r="FW142" s="174">
        <v>0.0</v>
      </c>
      <c r="FX142" s="174">
        <v>0.0</v>
      </c>
      <c r="FY142" s="174">
        <v>0.0</v>
      </c>
      <c r="FZ142" s="174">
        <v>0.0</v>
      </c>
      <c r="GA142" s="174">
        <v>0.0</v>
      </c>
      <c r="GB142" s="174">
        <v>0.0</v>
      </c>
      <c r="GC142" s="174">
        <v>0.0</v>
      </c>
      <c r="GD142" s="174">
        <v>0.0</v>
      </c>
      <c r="GE142" s="174">
        <v>0.1</v>
      </c>
      <c r="GF142" s="175">
        <v>0.0</v>
      </c>
    </row>
    <row r="143">
      <c r="A143" s="202"/>
      <c r="B143" s="202"/>
      <c r="C143" s="204">
        <v>6.0</v>
      </c>
      <c r="D143" s="20" t="s">
        <v>188</v>
      </c>
      <c r="E143" s="50" t="s">
        <v>176</v>
      </c>
      <c r="G143" s="155">
        <f t="shared" ref="G143:GF143" si="61">G137*G$142</f>
        <v>0</v>
      </c>
      <c r="H143" s="155">
        <f t="shared" si="61"/>
        <v>0</v>
      </c>
      <c r="I143" s="155">
        <f t="shared" si="61"/>
        <v>0</v>
      </c>
      <c r="J143" s="155">
        <f t="shared" si="61"/>
        <v>0</v>
      </c>
      <c r="K143" s="155">
        <f t="shared" si="61"/>
        <v>0</v>
      </c>
      <c r="L143" s="155">
        <f t="shared" si="61"/>
        <v>0</v>
      </c>
      <c r="M143" s="155">
        <f t="shared" si="61"/>
        <v>0</v>
      </c>
      <c r="N143" s="155">
        <f t="shared" si="61"/>
        <v>0</v>
      </c>
      <c r="O143" s="155">
        <f t="shared" si="61"/>
        <v>0</v>
      </c>
      <c r="P143" s="155">
        <f t="shared" si="61"/>
        <v>0</v>
      </c>
      <c r="Q143" s="155">
        <f t="shared" si="61"/>
        <v>0</v>
      </c>
      <c r="R143" s="155">
        <f t="shared" si="61"/>
        <v>0</v>
      </c>
      <c r="S143" s="155">
        <f t="shared" si="61"/>
        <v>0</v>
      </c>
      <c r="T143" s="155">
        <f t="shared" si="61"/>
        <v>0</v>
      </c>
      <c r="U143" s="155">
        <f t="shared" si="61"/>
        <v>0</v>
      </c>
      <c r="V143" s="155">
        <f t="shared" si="61"/>
        <v>0</v>
      </c>
      <c r="W143" s="155">
        <f t="shared" si="61"/>
        <v>0</v>
      </c>
      <c r="X143" s="155">
        <f t="shared" si="61"/>
        <v>0</v>
      </c>
      <c r="Y143" s="155">
        <f t="shared" si="61"/>
        <v>0</v>
      </c>
      <c r="Z143" s="155">
        <f t="shared" si="61"/>
        <v>0</v>
      </c>
      <c r="AA143" s="155">
        <f t="shared" si="61"/>
        <v>0</v>
      </c>
      <c r="AB143" s="155">
        <f t="shared" si="61"/>
        <v>0</v>
      </c>
      <c r="AC143" s="155">
        <f t="shared" si="61"/>
        <v>0</v>
      </c>
      <c r="AD143" s="155">
        <f t="shared" si="61"/>
        <v>0</v>
      </c>
      <c r="AE143" s="155">
        <f t="shared" si="61"/>
        <v>0</v>
      </c>
      <c r="AF143" s="155">
        <f t="shared" si="61"/>
        <v>0</v>
      </c>
      <c r="AG143" s="155">
        <f t="shared" si="61"/>
        <v>0</v>
      </c>
      <c r="AH143" s="155">
        <f t="shared" si="61"/>
        <v>0</v>
      </c>
      <c r="AI143" s="155">
        <f t="shared" si="61"/>
        <v>0</v>
      </c>
      <c r="AJ143" s="155">
        <f t="shared" si="61"/>
        <v>0</v>
      </c>
      <c r="AK143" s="155">
        <f t="shared" si="61"/>
        <v>0</v>
      </c>
      <c r="AL143" s="155">
        <f t="shared" si="61"/>
        <v>0</v>
      </c>
      <c r="AM143" s="155">
        <f t="shared" si="61"/>
        <v>0</v>
      </c>
      <c r="AN143" s="155">
        <f t="shared" si="61"/>
        <v>0</v>
      </c>
      <c r="AO143" s="155">
        <f t="shared" si="61"/>
        <v>0</v>
      </c>
      <c r="AP143" s="155">
        <f t="shared" si="61"/>
        <v>0</v>
      </c>
      <c r="AQ143" s="155">
        <f t="shared" si="61"/>
        <v>0</v>
      </c>
      <c r="AR143" s="155">
        <f t="shared" si="61"/>
        <v>0</v>
      </c>
      <c r="AS143" s="155">
        <f t="shared" si="61"/>
        <v>0</v>
      </c>
      <c r="AT143" s="155">
        <f t="shared" si="61"/>
        <v>0</v>
      </c>
      <c r="AU143" s="155">
        <f t="shared" si="61"/>
        <v>0</v>
      </c>
      <c r="AV143" s="155">
        <f t="shared" si="61"/>
        <v>0</v>
      </c>
      <c r="AW143" s="155">
        <f t="shared" si="61"/>
        <v>0</v>
      </c>
      <c r="AX143" s="155">
        <f t="shared" si="61"/>
        <v>0</v>
      </c>
      <c r="AY143" s="155">
        <f t="shared" si="61"/>
        <v>0</v>
      </c>
      <c r="AZ143" s="155">
        <f t="shared" si="61"/>
        <v>0</v>
      </c>
      <c r="BA143" s="155">
        <f t="shared" si="61"/>
        <v>0</v>
      </c>
      <c r="BB143" s="155">
        <f t="shared" si="61"/>
        <v>0</v>
      </c>
      <c r="BC143" s="155">
        <f t="shared" si="61"/>
        <v>0</v>
      </c>
      <c r="BD143" s="155">
        <f t="shared" si="61"/>
        <v>0</v>
      </c>
      <c r="BE143" s="155">
        <f t="shared" si="61"/>
        <v>0</v>
      </c>
      <c r="BF143" s="155">
        <f t="shared" si="61"/>
        <v>0</v>
      </c>
      <c r="BG143" s="155">
        <f t="shared" si="61"/>
        <v>0</v>
      </c>
      <c r="BH143" s="155">
        <f t="shared" si="61"/>
        <v>0</v>
      </c>
      <c r="BI143" s="155">
        <f t="shared" si="61"/>
        <v>0</v>
      </c>
      <c r="BJ143" s="155">
        <f t="shared" si="61"/>
        <v>0</v>
      </c>
      <c r="BK143" s="155">
        <f t="shared" si="61"/>
        <v>0</v>
      </c>
      <c r="BL143" s="155">
        <f t="shared" si="61"/>
        <v>0</v>
      </c>
      <c r="BM143" s="155">
        <f t="shared" si="61"/>
        <v>0</v>
      </c>
      <c r="BN143" s="155">
        <f t="shared" si="61"/>
        <v>0</v>
      </c>
      <c r="BO143" s="155">
        <f t="shared" si="61"/>
        <v>0</v>
      </c>
      <c r="BP143" s="155">
        <f t="shared" si="61"/>
        <v>0</v>
      </c>
      <c r="BQ143" s="155">
        <f t="shared" si="61"/>
        <v>0</v>
      </c>
      <c r="BR143" s="155">
        <f t="shared" si="61"/>
        <v>0</v>
      </c>
      <c r="BS143" s="155">
        <f t="shared" si="61"/>
        <v>0</v>
      </c>
      <c r="BT143" s="155">
        <f t="shared" si="61"/>
        <v>0</v>
      </c>
      <c r="BU143" s="155">
        <f t="shared" si="61"/>
        <v>0</v>
      </c>
      <c r="BV143" s="155">
        <f t="shared" si="61"/>
        <v>0</v>
      </c>
      <c r="BW143" s="155">
        <f t="shared" si="61"/>
        <v>0</v>
      </c>
      <c r="BX143" s="155">
        <f t="shared" si="61"/>
        <v>0</v>
      </c>
      <c r="BY143" s="155">
        <f t="shared" si="61"/>
        <v>0</v>
      </c>
      <c r="BZ143" s="155">
        <f t="shared" si="61"/>
        <v>0</v>
      </c>
      <c r="CA143" s="155">
        <f t="shared" si="61"/>
        <v>0</v>
      </c>
      <c r="CB143" s="155">
        <f t="shared" si="61"/>
        <v>0</v>
      </c>
      <c r="CC143" s="155">
        <f t="shared" si="61"/>
        <v>0</v>
      </c>
      <c r="CD143" s="155">
        <f t="shared" si="61"/>
        <v>0</v>
      </c>
      <c r="CE143" s="155">
        <f t="shared" si="61"/>
        <v>0</v>
      </c>
      <c r="CF143" s="155">
        <f t="shared" si="61"/>
        <v>0</v>
      </c>
      <c r="CG143" s="155">
        <f t="shared" si="61"/>
        <v>0</v>
      </c>
      <c r="CH143" s="155">
        <f t="shared" si="61"/>
        <v>0</v>
      </c>
      <c r="CI143" s="155">
        <f t="shared" si="61"/>
        <v>0</v>
      </c>
      <c r="CJ143" s="155">
        <f t="shared" si="61"/>
        <v>0</v>
      </c>
      <c r="CK143" s="155">
        <f t="shared" si="61"/>
        <v>0</v>
      </c>
      <c r="CL143" s="155">
        <f t="shared" si="61"/>
        <v>0</v>
      </c>
      <c r="CM143" s="155">
        <f t="shared" si="61"/>
        <v>0</v>
      </c>
      <c r="CN143" s="155">
        <f t="shared" si="61"/>
        <v>0</v>
      </c>
      <c r="CO143" s="155">
        <f t="shared" si="61"/>
        <v>0</v>
      </c>
      <c r="CP143" s="155">
        <f t="shared" si="61"/>
        <v>0</v>
      </c>
      <c r="CQ143" s="155">
        <f t="shared" si="61"/>
        <v>0</v>
      </c>
      <c r="CR143" s="155">
        <f t="shared" si="61"/>
        <v>0</v>
      </c>
      <c r="CS143" s="155">
        <f t="shared" si="61"/>
        <v>0</v>
      </c>
      <c r="CT143" s="155">
        <f t="shared" si="61"/>
        <v>0</v>
      </c>
      <c r="CU143" s="155">
        <f t="shared" si="61"/>
        <v>0</v>
      </c>
      <c r="CV143" s="155">
        <f t="shared" si="61"/>
        <v>0</v>
      </c>
      <c r="CW143" s="155">
        <f t="shared" si="61"/>
        <v>0</v>
      </c>
      <c r="CX143" s="155">
        <f t="shared" si="61"/>
        <v>0</v>
      </c>
      <c r="CY143" s="155">
        <f t="shared" si="61"/>
        <v>0</v>
      </c>
      <c r="CZ143" s="155">
        <f t="shared" si="61"/>
        <v>0</v>
      </c>
      <c r="DA143" s="155">
        <f t="shared" si="61"/>
        <v>0</v>
      </c>
      <c r="DB143" s="155">
        <f t="shared" si="61"/>
        <v>0</v>
      </c>
      <c r="DC143" s="155">
        <f t="shared" si="61"/>
        <v>0</v>
      </c>
      <c r="DD143" s="155">
        <f t="shared" si="61"/>
        <v>0</v>
      </c>
      <c r="DE143" s="155">
        <f t="shared" si="61"/>
        <v>0</v>
      </c>
      <c r="DF143" s="155">
        <f t="shared" si="61"/>
        <v>0</v>
      </c>
      <c r="DG143" s="155">
        <f t="shared" si="61"/>
        <v>0</v>
      </c>
      <c r="DH143" s="155">
        <f t="shared" si="61"/>
        <v>0</v>
      </c>
      <c r="DI143" s="155">
        <f t="shared" si="61"/>
        <v>0</v>
      </c>
      <c r="DJ143" s="155">
        <f t="shared" si="61"/>
        <v>0</v>
      </c>
      <c r="DK143" s="155">
        <f t="shared" si="61"/>
        <v>0</v>
      </c>
      <c r="DL143" s="155">
        <f t="shared" si="61"/>
        <v>0</v>
      </c>
      <c r="DM143" s="155">
        <f t="shared" si="61"/>
        <v>0</v>
      </c>
      <c r="DN143" s="155">
        <f t="shared" si="61"/>
        <v>0</v>
      </c>
      <c r="DO143" s="155">
        <f t="shared" si="61"/>
        <v>0</v>
      </c>
      <c r="DP143" s="155">
        <f t="shared" si="61"/>
        <v>0</v>
      </c>
      <c r="DQ143" s="155">
        <f t="shared" si="61"/>
        <v>0</v>
      </c>
      <c r="DR143" s="155">
        <f t="shared" si="61"/>
        <v>0</v>
      </c>
      <c r="DS143" s="155">
        <f t="shared" si="61"/>
        <v>0</v>
      </c>
      <c r="DT143" s="155">
        <f t="shared" si="61"/>
        <v>0</v>
      </c>
      <c r="DU143" s="155">
        <f t="shared" si="61"/>
        <v>0</v>
      </c>
      <c r="DV143" s="155">
        <f t="shared" si="61"/>
        <v>0</v>
      </c>
      <c r="DW143" s="155">
        <f t="shared" si="61"/>
        <v>0</v>
      </c>
      <c r="DX143" s="155">
        <f t="shared" si="61"/>
        <v>0</v>
      </c>
      <c r="DY143" s="155">
        <f t="shared" si="61"/>
        <v>0</v>
      </c>
      <c r="DZ143" s="155">
        <f t="shared" si="61"/>
        <v>0</v>
      </c>
      <c r="EA143" s="155">
        <f t="shared" si="61"/>
        <v>0</v>
      </c>
      <c r="EB143" s="155">
        <f t="shared" si="61"/>
        <v>0</v>
      </c>
      <c r="EC143" s="155">
        <f t="shared" si="61"/>
        <v>0</v>
      </c>
      <c r="ED143" s="155">
        <f t="shared" si="61"/>
        <v>0</v>
      </c>
      <c r="EE143" s="155">
        <f t="shared" si="61"/>
        <v>0</v>
      </c>
      <c r="EF143" s="155">
        <f t="shared" si="61"/>
        <v>0</v>
      </c>
      <c r="EG143" s="155">
        <f t="shared" si="61"/>
        <v>0</v>
      </c>
      <c r="EH143" s="155">
        <f t="shared" si="61"/>
        <v>0</v>
      </c>
      <c r="EI143" s="155">
        <f t="shared" si="61"/>
        <v>0</v>
      </c>
      <c r="EJ143" s="155">
        <f t="shared" si="61"/>
        <v>0</v>
      </c>
      <c r="EK143" s="155">
        <f t="shared" si="61"/>
        <v>0</v>
      </c>
      <c r="EL143" s="155">
        <f t="shared" si="61"/>
        <v>0</v>
      </c>
      <c r="EM143" s="155">
        <f t="shared" si="61"/>
        <v>0</v>
      </c>
      <c r="EN143" s="155">
        <f t="shared" si="61"/>
        <v>0</v>
      </c>
      <c r="EO143" s="155">
        <f t="shared" si="61"/>
        <v>0</v>
      </c>
      <c r="EP143" s="155">
        <f t="shared" si="61"/>
        <v>0</v>
      </c>
      <c r="EQ143" s="155">
        <f t="shared" si="61"/>
        <v>0</v>
      </c>
      <c r="ER143" s="155">
        <f t="shared" si="61"/>
        <v>0</v>
      </c>
      <c r="ES143" s="155">
        <f t="shared" si="61"/>
        <v>0</v>
      </c>
      <c r="ET143" s="155">
        <f t="shared" si="61"/>
        <v>0</v>
      </c>
      <c r="EU143" s="155">
        <f t="shared" si="61"/>
        <v>0</v>
      </c>
      <c r="EV143" s="155">
        <f t="shared" si="61"/>
        <v>0</v>
      </c>
      <c r="EW143" s="155">
        <f t="shared" si="61"/>
        <v>0</v>
      </c>
      <c r="EX143" s="155">
        <f t="shared" si="61"/>
        <v>0</v>
      </c>
      <c r="EY143" s="155">
        <f t="shared" si="61"/>
        <v>0</v>
      </c>
      <c r="EZ143" s="155">
        <f t="shared" si="61"/>
        <v>0</v>
      </c>
      <c r="FA143" s="155">
        <f t="shared" si="61"/>
        <v>0</v>
      </c>
      <c r="FB143" s="155">
        <f t="shared" si="61"/>
        <v>0</v>
      </c>
      <c r="FC143" s="155">
        <f t="shared" si="61"/>
        <v>0</v>
      </c>
      <c r="FD143" s="155">
        <f t="shared" si="61"/>
        <v>0</v>
      </c>
      <c r="FE143" s="155">
        <f t="shared" si="61"/>
        <v>0</v>
      </c>
      <c r="FF143" s="155">
        <f t="shared" si="61"/>
        <v>0</v>
      </c>
      <c r="FG143" s="155">
        <f t="shared" si="61"/>
        <v>0</v>
      </c>
      <c r="FH143" s="155">
        <f t="shared" si="61"/>
        <v>0</v>
      </c>
      <c r="FI143" s="155">
        <f t="shared" si="61"/>
        <v>0</v>
      </c>
      <c r="FJ143" s="155">
        <f t="shared" si="61"/>
        <v>0</v>
      </c>
      <c r="FK143" s="155">
        <f t="shared" si="61"/>
        <v>0</v>
      </c>
      <c r="FL143" s="155">
        <f t="shared" si="61"/>
        <v>0</v>
      </c>
      <c r="FM143" s="155">
        <f t="shared" si="61"/>
        <v>0</v>
      </c>
      <c r="FN143" s="155">
        <f t="shared" si="61"/>
        <v>0</v>
      </c>
      <c r="FO143" s="155">
        <f t="shared" si="61"/>
        <v>0</v>
      </c>
      <c r="FP143" s="155">
        <f t="shared" si="61"/>
        <v>0</v>
      </c>
      <c r="FQ143" s="155">
        <f t="shared" si="61"/>
        <v>0</v>
      </c>
      <c r="FR143" s="155">
        <f t="shared" si="61"/>
        <v>0</v>
      </c>
      <c r="FS143" s="155">
        <f t="shared" si="61"/>
        <v>0</v>
      </c>
      <c r="FT143" s="155">
        <f t="shared" si="61"/>
        <v>0</v>
      </c>
      <c r="FU143" s="155">
        <f t="shared" si="61"/>
        <v>0</v>
      </c>
      <c r="FV143" s="155">
        <f t="shared" si="61"/>
        <v>0</v>
      </c>
      <c r="FW143" s="155">
        <f t="shared" si="61"/>
        <v>0</v>
      </c>
      <c r="FX143" s="155">
        <f t="shared" si="61"/>
        <v>0</v>
      </c>
      <c r="FY143" s="155">
        <f t="shared" si="61"/>
        <v>0</v>
      </c>
      <c r="FZ143" s="155">
        <f t="shared" si="61"/>
        <v>0</v>
      </c>
      <c r="GA143" s="155">
        <f t="shared" si="61"/>
        <v>0</v>
      </c>
      <c r="GB143" s="155">
        <f t="shared" si="61"/>
        <v>0</v>
      </c>
      <c r="GC143" s="155">
        <f t="shared" si="61"/>
        <v>0</v>
      </c>
      <c r="GD143" s="155">
        <f t="shared" si="61"/>
        <v>0</v>
      </c>
      <c r="GE143" s="155">
        <f t="shared" si="61"/>
        <v>0</v>
      </c>
      <c r="GF143" s="155">
        <f t="shared" si="61"/>
        <v>0</v>
      </c>
    </row>
    <row r="144">
      <c r="A144" s="202"/>
      <c r="B144" s="202"/>
      <c r="C144" s="204">
        <v>6.0</v>
      </c>
      <c r="D144" s="20" t="s">
        <v>182</v>
      </c>
      <c r="E144" s="50" t="s">
        <v>176</v>
      </c>
      <c r="G144" s="176">
        <f>if(Projet!$F$6="Balivage",0,G138*G142)</f>
        <v>0</v>
      </c>
      <c r="H144" s="155">
        <f t="shared" ref="H144:GF144" si="62">H138*H$142</f>
        <v>0</v>
      </c>
      <c r="I144" s="155">
        <f t="shared" si="62"/>
        <v>0</v>
      </c>
      <c r="J144" s="155">
        <f t="shared" si="62"/>
        <v>0</v>
      </c>
      <c r="K144" s="155">
        <f t="shared" si="62"/>
        <v>0</v>
      </c>
      <c r="L144" s="155">
        <f t="shared" si="62"/>
        <v>0</v>
      </c>
      <c r="M144" s="155">
        <f t="shared" si="62"/>
        <v>0</v>
      </c>
      <c r="N144" s="155">
        <f t="shared" si="62"/>
        <v>0</v>
      </c>
      <c r="O144" s="155">
        <f t="shared" si="62"/>
        <v>0</v>
      </c>
      <c r="P144" s="155">
        <f t="shared" si="62"/>
        <v>0</v>
      </c>
      <c r="Q144" s="155">
        <f t="shared" si="62"/>
        <v>0</v>
      </c>
      <c r="R144" s="155">
        <f t="shared" si="62"/>
        <v>0</v>
      </c>
      <c r="S144" s="155">
        <f t="shared" si="62"/>
        <v>0</v>
      </c>
      <c r="T144" s="155">
        <f t="shared" si="62"/>
        <v>0</v>
      </c>
      <c r="U144" s="155">
        <f t="shared" si="62"/>
        <v>0</v>
      </c>
      <c r="V144" s="155">
        <f t="shared" si="62"/>
        <v>0</v>
      </c>
      <c r="W144" s="155">
        <f t="shared" si="62"/>
        <v>0</v>
      </c>
      <c r="X144" s="155">
        <f t="shared" si="62"/>
        <v>0</v>
      </c>
      <c r="Y144" s="155">
        <f t="shared" si="62"/>
        <v>0</v>
      </c>
      <c r="Z144" s="155">
        <f t="shared" si="62"/>
        <v>0</v>
      </c>
      <c r="AA144" s="155">
        <f t="shared" si="62"/>
        <v>0</v>
      </c>
      <c r="AB144" s="155">
        <f t="shared" si="62"/>
        <v>0</v>
      </c>
      <c r="AC144" s="155">
        <f t="shared" si="62"/>
        <v>0</v>
      </c>
      <c r="AD144" s="155">
        <f t="shared" si="62"/>
        <v>0</v>
      </c>
      <c r="AE144" s="155">
        <f t="shared" si="62"/>
        <v>0</v>
      </c>
      <c r="AF144" s="155">
        <f t="shared" si="62"/>
        <v>0</v>
      </c>
      <c r="AG144" s="155">
        <f t="shared" si="62"/>
        <v>0</v>
      </c>
      <c r="AH144" s="155">
        <f t="shared" si="62"/>
        <v>0</v>
      </c>
      <c r="AI144" s="155">
        <f t="shared" si="62"/>
        <v>0</v>
      </c>
      <c r="AJ144" s="155">
        <f t="shared" si="62"/>
        <v>0</v>
      </c>
      <c r="AK144" s="155">
        <f t="shared" si="62"/>
        <v>0</v>
      </c>
      <c r="AL144" s="155">
        <f t="shared" si="62"/>
        <v>0</v>
      </c>
      <c r="AM144" s="155">
        <f t="shared" si="62"/>
        <v>0</v>
      </c>
      <c r="AN144" s="155">
        <f t="shared" si="62"/>
        <v>0</v>
      </c>
      <c r="AO144" s="155">
        <f t="shared" si="62"/>
        <v>0</v>
      </c>
      <c r="AP144" s="155">
        <f t="shared" si="62"/>
        <v>0</v>
      </c>
      <c r="AQ144" s="155">
        <f t="shared" si="62"/>
        <v>0</v>
      </c>
      <c r="AR144" s="155">
        <f t="shared" si="62"/>
        <v>0</v>
      </c>
      <c r="AS144" s="155">
        <f t="shared" si="62"/>
        <v>0</v>
      </c>
      <c r="AT144" s="155">
        <f t="shared" si="62"/>
        <v>0</v>
      </c>
      <c r="AU144" s="155">
        <f t="shared" si="62"/>
        <v>0</v>
      </c>
      <c r="AV144" s="155">
        <f t="shared" si="62"/>
        <v>0</v>
      </c>
      <c r="AW144" s="155">
        <f t="shared" si="62"/>
        <v>0</v>
      </c>
      <c r="AX144" s="155">
        <f t="shared" si="62"/>
        <v>0</v>
      </c>
      <c r="AY144" s="155">
        <f t="shared" si="62"/>
        <v>0</v>
      </c>
      <c r="AZ144" s="155">
        <f t="shared" si="62"/>
        <v>0</v>
      </c>
      <c r="BA144" s="155">
        <f t="shared" si="62"/>
        <v>0</v>
      </c>
      <c r="BB144" s="155">
        <f t="shared" si="62"/>
        <v>0</v>
      </c>
      <c r="BC144" s="155">
        <f t="shared" si="62"/>
        <v>0</v>
      </c>
      <c r="BD144" s="155">
        <f t="shared" si="62"/>
        <v>0</v>
      </c>
      <c r="BE144" s="155">
        <f t="shared" si="62"/>
        <v>0</v>
      </c>
      <c r="BF144" s="155">
        <f t="shared" si="62"/>
        <v>0</v>
      </c>
      <c r="BG144" s="155">
        <f t="shared" si="62"/>
        <v>0</v>
      </c>
      <c r="BH144" s="155">
        <f t="shared" si="62"/>
        <v>0</v>
      </c>
      <c r="BI144" s="155">
        <f t="shared" si="62"/>
        <v>0</v>
      </c>
      <c r="BJ144" s="155">
        <f t="shared" si="62"/>
        <v>0</v>
      </c>
      <c r="BK144" s="155">
        <f t="shared" si="62"/>
        <v>0</v>
      </c>
      <c r="BL144" s="155">
        <f t="shared" si="62"/>
        <v>0</v>
      </c>
      <c r="BM144" s="155">
        <f t="shared" si="62"/>
        <v>0</v>
      </c>
      <c r="BN144" s="155">
        <f t="shared" si="62"/>
        <v>0</v>
      </c>
      <c r="BO144" s="155">
        <f t="shared" si="62"/>
        <v>0</v>
      </c>
      <c r="BP144" s="155">
        <f t="shared" si="62"/>
        <v>0</v>
      </c>
      <c r="BQ144" s="155">
        <f t="shared" si="62"/>
        <v>0</v>
      </c>
      <c r="BR144" s="155">
        <f t="shared" si="62"/>
        <v>0</v>
      </c>
      <c r="BS144" s="155">
        <f t="shared" si="62"/>
        <v>0</v>
      </c>
      <c r="BT144" s="155">
        <f t="shared" si="62"/>
        <v>0</v>
      </c>
      <c r="BU144" s="155">
        <f t="shared" si="62"/>
        <v>0</v>
      </c>
      <c r="BV144" s="155">
        <f t="shared" si="62"/>
        <v>0</v>
      </c>
      <c r="BW144" s="155">
        <f t="shared" si="62"/>
        <v>0</v>
      </c>
      <c r="BX144" s="155">
        <f t="shared" si="62"/>
        <v>0</v>
      </c>
      <c r="BY144" s="155">
        <f t="shared" si="62"/>
        <v>0</v>
      </c>
      <c r="BZ144" s="155">
        <f t="shared" si="62"/>
        <v>0</v>
      </c>
      <c r="CA144" s="155">
        <f t="shared" si="62"/>
        <v>0</v>
      </c>
      <c r="CB144" s="155">
        <f t="shared" si="62"/>
        <v>0</v>
      </c>
      <c r="CC144" s="155">
        <f t="shared" si="62"/>
        <v>0</v>
      </c>
      <c r="CD144" s="155">
        <f t="shared" si="62"/>
        <v>0</v>
      </c>
      <c r="CE144" s="155">
        <f t="shared" si="62"/>
        <v>0</v>
      </c>
      <c r="CF144" s="155">
        <f t="shared" si="62"/>
        <v>0</v>
      </c>
      <c r="CG144" s="155">
        <f t="shared" si="62"/>
        <v>0</v>
      </c>
      <c r="CH144" s="155">
        <f t="shared" si="62"/>
        <v>0</v>
      </c>
      <c r="CI144" s="155">
        <f t="shared" si="62"/>
        <v>0</v>
      </c>
      <c r="CJ144" s="155">
        <f t="shared" si="62"/>
        <v>0</v>
      </c>
      <c r="CK144" s="155">
        <f t="shared" si="62"/>
        <v>0</v>
      </c>
      <c r="CL144" s="155">
        <f t="shared" si="62"/>
        <v>0</v>
      </c>
      <c r="CM144" s="155">
        <f t="shared" si="62"/>
        <v>0</v>
      </c>
      <c r="CN144" s="155">
        <f t="shared" si="62"/>
        <v>0</v>
      </c>
      <c r="CO144" s="155">
        <f t="shared" si="62"/>
        <v>0</v>
      </c>
      <c r="CP144" s="155">
        <f t="shared" si="62"/>
        <v>0</v>
      </c>
      <c r="CQ144" s="155">
        <f t="shared" si="62"/>
        <v>0</v>
      </c>
      <c r="CR144" s="155">
        <f t="shared" si="62"/>
        <v>0</v>
      </c>
      <c r="CS144" s="155">
        <f t="shared" si="62"/>
        <v>0</v>
      </c>
      <c r="CT144" s="155">
        <f t="shared" si="62"/>
        <v>0</v>
      </c>
      <c r="CU144" s="155">
        <f t="shared" si="62"/>
        <v>0</v>
      </c>
      <c r="CV144" s="155">
        <f t="shared" si="62"/>
        <v>0</v>
      </c>
      <c r="CW144" s="155">
        <f t="shared" si="62"/>
        <v>0</v>
      </c>
      <c r="CX144" s="155">
        <f t="shared" si="62"/>
        <v>0</v>
      </c>
      <c r="CY144" s="155">
        <f t="shared" si="62"/>
        <v>0</v>
      </c>
      <c r="CZ144" s="155">
        <f t="shared" si="62"/>
        <v>0</v>
      </c>
      <c r="DA144" s="155">
        <f t="shared" si="62"/>
        <v>0</v>
      </c>
      <c r="DB144" s="155">
        <f t="shared" si="62"/>
        <v>0</v>
      </c>
      <c r="DC144" s="155">
        <f t="shared" si="62"/>
        <v>0</v>
      </c>
      <c r="DD144" s="155">
        <f t="shared" si="62"/>
        <v>0</v>
      </c>
      <c r="DE144" s="155">
        <f t="shared" si="62"/>
        <v>0</v>
      </c>
      <c r="DF144" s="155">
        <f t="shared" si="62"/>
        <v>0</v>
      </c>
      <c r="DG144" s="155">
        <f t="shared" si="62"/>
        <v>0</v>
      </c>
      <c r="DH144" s="155">
        <f t="shared" si="62"/>
        <v>0</v>
      </c>
      <c r="DI144" s="155">
        <f t="shared" si="62"/>
        <v>0</v>
      </c>
      <c r="DJ144" s="155">
        <f t="shared" si="62"/>
        <v>0</v>
      </c>
      <c r="DK144" s="155">
        <f t="shared" si="62"/>
        <v>0</v>
      </c>
      <c r="DL144" s="155">
        <f t="shared" si="62"/>
        <v>0</v>
      </c>
      <c r="DM144" s="155">
        <f t="shared" si="62"/>
        <v>0</v>
      </c>
      <c r="DN144" s="155">
        <f t="shared" si="62"/>
        <v>0</v>
      </c>
      <c r="DO144" s="155">
        <f t="shared" si="62"/>
        <v>0</v>
      </c>
      <c r="DP144" s="155">
        <f t="shared" si="62"/>
        <v>0</v>
      </c>
      <c r="DQ144" s="155">
        <f t="shared" si="62"/>
        <v>0</v>
      </c>
      <c r="DR144" s="155">
        <f t="shared" si="62"/>
        <v>0</v>
      </c>
      <c r="DS144" s="155">
        <f t="shared" si="62"/>
        <v>0</v>
      </c>
      <c r="DT144" s="155">
        <f t="shared" si="62"/>
        <v>0</v>
      </c>
      <c r="DU144" s="155">
        <f t="shared" si="62"/>
        <v>0</v>
      </c>
      <c r="DV144" s="155">
        <f t="shared" si="62"/>
        <v>0</v>
      </c>
      <c r="DW144" s="155">
        <f t="shared" si="62"/>
        <v>0</v>
      </c>
      <c r="DX144" s="155">
        <f t="shared" si="62"/>
        <v>0</v>
      </c>
      <c r="DY144" s="155">
        <f t="shared" si="62"/>
        <v>0</v>
      </c>
      <c r="DZ144" s="155">
        <f t="shared" si="62"/>
        <v>0</v>
      </c>
      <c r="EA144" s="155">
        <f t="shared" si="62"/>
        <v>0</v>
      </c>
      <c r="EB144" s="155">
        <f t="shared" si="62"/>
        <v>0</v>
      </c>
      <c r="EC144" s="155">
        <f t="shared" si="62"/>
        <v>0</v>
      </c>
      <c r="ED144" s="155">
        <f t="shared" si="62"/>
        <v>0</v>
      </c>
      <c r="EE144" s="155">
        <f t="shared" si="62"/>
        <v>0</v>
      </c>
      <c r="EF144" s="155">
        <f t="shared" si="62"/>
        <v>0</v>
      </c>
      <c r="EG144" s="155">
        <f t="shared" si="62"/>
        <v>0</v>
      </c>
      <c r="EH144" s="155">
        <f t="shared" si="62"/>
        <v>0</v>
      </c>
      <c r="EI144" s="155">
        <f t="shared" si="62"/>
        <v>0</v>
      </c>
      <c r="EJ144" s="155">
        <f t="shared" si="62"/>
        <v>0</v>
      </c>
      <c r="EK144" s="155">
        <f t="shared" si="62"/>
        <v>0</v>
      </c>
      <c r="EL144" s="155">
        <f t="shared" si="62"/>
        <v>0</v>
      </c>
      <c r="EM144" s="155">
        <f t="shared" si="62"/>
        <v>0</v>
      </c>
      <c r="EN144" s="155">
        <f t="shared" si="62"/>
        <v>0</v>
      </c>
      <c r="EO144" s="155">
        <f t="shared" si="62"/>
        <v>0</v>
      </c>
      <c r="EP144" s="155">
        <f t="shared" si="62"/>
        <v>0</v>
      </c>
      <c r="EQ144" s="155">
        <f t="shared" si="62"/>
        <v>0</v>
      </c>
      <c r="ER144" s="155">
        <f t="shared" si="62"/>
        <v>0</v>
      </c>
      <c r="ES144" s="155">
        <f t="shared" si="62"/>
        <v>0</v>
      </c>
      <c r="ET144" s="155">
        <f t="shared" si="62"/>
        <v>0</v>
      </c>
      <c r="EU144" s="155">
        <f t="shared" si="62"/>
        <v>0</v>
      </c>
      <c r="EV144" s="155">
        <f t="shared" si="62"/>
        <v>0</v>
      </c>
      <c r="EW144" s="155">
        <f t="shared" si="62"/>
        <v>0</v>
      </c>
      <c r="EX144" s="155">
        <f t="shared" si="62"/>
        <v>0</v>
      </c>
      <c r="EY144" s="155">
        <f t="shared" si="62"/>
        <v>0</v>
      </c>
      <c r="EZ144" s="155">
        <f t="shared" si="62"/>
        <v>0</v>
      </c>
      <c r="FA144" s="155">
        <f t="shared" si="62"/>
        <v>0</v>
      </c>
      <c r="FB144" s="155">
        <f t="shared" si="62"/>
        <v>0</v>
      </c>
      <c r="FC144" s="155">
        <f t="shared" si="62"/>
        <v>0</v>
      </c>
      <c r="FD144" s="155">
        <f t="shared" si="62"/>
        <v>0</v>
      </c>
      <c r="FE144" s="155">
        <f t="shared" si="62"/>
        <v>0</v>
      </c>
      <c r="FF144" s="155">
        <f t="shared" si="62"/>
        <v>0</v>
      </c>
      <c r="FG144" s="155">
        <f t="shared" si="62"/>
        <v>0</v>
      </c>
      <c r="FH144" s="155">
        <f t="shared" si="62"/>
        <v>0</v>
      </c>
      <c r="FI144" s="155">
        <f t="shared" si="62"/>
        <v>0</v>
      </c>
      <c r="FJ144" s="155">
        <f t="shared" si="62"/>
        <v>0</v>
      </c>
      <c r="FK144" s="155">
        <f t="shared" si="62"/>
        <v>0</v>
      </c>
      <c r="FL144" s="155">
        <f t="shared" si="62"/>
        <v>0</v>
      </c>
      <c r="FM144" s="155">
        <f t="shared" si="62"/>
        <v>0</v>
      </c>
      <c r="FN144" s="155">
        <f t="shared" si="62"/>
        <v>0</v>
      </c>
      <c r="FO144" s="155">
        <f t="shared" si="62"/>
        <v>0</v>
      </c>
      <c r="FP144" s="155">
        <f t="shared" si="62"/>
        <v>0</v>
      </c>
      <c r="FQ144" s="155">
        <f t="shared" si="62"/>
        <v>0</v>
      </c>
      <c r="FR144" s="155">
        <f t="shared" si="62"/>
        <v>0</v>
      </c>
      <c r="FS144" s="155">
        <f t="shared" si="62"/>
        <v>0</v>
      </c>
      <c r="FT144" s="155">
        <f t="shared" si="62"/>
        <v>0</v>
      </c>
      <c r="FU144" s="155">
        <f t="shared" si="62"/>
        <v>0</v>
      </c>
      <c r="FV144" s="155">
        <f t="shared" si="62"/>
        <v>0</v>
      </c>
      <c r="FW144" s="155">
        <f t="shared" si="62"/>
        <v>0</v>
      </c>
      <c r="FX144" s="155">
        <f t="shared" si="62"/>
        <v>0</v>
      </c>
      <c r="FY144" s="155">
        <f t="shared" si="62"/>
        <v>0</v>
      </c>
      <c r="FZ144" s="155">
        <f t="shared" si="62"/>
        <v>0</v>
      </c>
      <c r="GA144" s="155">
        <f t="shared" si="62"/>
        <v>0</v>
      </c>
      <c r="GB144" s="155">
        <f t="shared" si="62"/>
        <v>0</v>
      </c>
      <c r="GC144" s="155">
        <f t="shared" si="62"/>
        <v>0</v>
      </c>
      <c r="GD144" s="155">
        <f t="shared" si="62"/>
        <v>0</v>
      </c>
      <c r="GE144" s="155">
        <f t="shared" si="62"/>
        <v>0</v>
      </c>
      <c r="GF144" s="155">
        <f t="shared" si="62"/>
        <v>0</v>
      </c>
    </row>
    <row r="145">
      <c r="A145" s="202"/>
      <c r="B145" s="202"/>
      <c r="C145" s="204">
        <v>6.0</v>
      </c>
      <c r="D145" s="20" t="s">
        <v>183</v>
      </c>
      <c r="E145" s="50" t="s">
        <v>176</v>
      </c>
      <c r="G145" s="155">
        <f>G139*G142</f>
        <v>0</v>
      </c>
      <c r="H145" s="155">
        <f t="shared" ref="H145:GF145" si="63">H139*H$142</f>
        <v>0</v>
      </c>
      <c r="I145" s="155">
        <f t="shared" si="63"/>
        <v>0</v>
      </c>
      <c r="J145" s="155">
        <f t="shared" si="63"/>
        <v>0</v>
      </c>
      <c r="K145" s="155">
        <f t="shared" si="63"/>
        <v>0</v>
      </c>
      <c r="L145" s="155">
        <f t="shared" si="63"/>
        <v>0</v>
      </c>
      <c r="M145" s="155">
        <f t="shared" si="63"/>
        <v>0</v>
      </c>
      <c r="N145" s="155">
        <f t="shared" si="63"/>
        <v>0</v>
      </c>
      <c r="O145" s="155">
        <f t="shared" si="63"/>
        <v>0</v>
      </c>
      <c r="P145" s="155">
        <f t="shared" si="63"/>
        <v>0</v>
      </c>
      <c r="Q145" s="155">
        <f t="shared" si="63"/>
        <v>0</v>
      </c>
      <c r="R145" s="155">
        <f t="shared" si="63"/>
        <v>0</v>
      </c>
      <c r="S145" s="155">
        <f t="shared" si="63"/>
        <v>0</v>
      </c>
      <c r="T145" s="155">
        <f t="shared" si="63"/>
        <v>0</v>
      </c>
      <c r="U145" s="155">
        <f t="shared" si="63"/>
        <v>0</v>
      </c>
      <c r="V145" s="155">
        <f t="shared" si="63"/>
        <v>0</v>
      </c>
      <c r="W145" s="155">
        <f t="shared" si="63"/>
        <v>0</v>
      </c>
      <c r="X145" s="155">
        <f t="shared" si="63"/>
        <v>0</v>
      </c>
      <c r="Y145" s="155">
        <f t="shared" si="63"/>
        <v>0</v>
      </c>
      <c r="Z145" s="155">
        <f t="shared" si="63"/>
        <v>0</v>
      </c>
      <c r="AA145" s="155">
        <f t="shared" si="63"/>
        <v>0</v>
      </c>
      <c r="AB145" s="155">
        <f t="shared" si="63"/>
        <v>0</v>
      </c>
      <c r="AC145" s="155">
        <f t="shared" si="63"/>
        <v>0</v>
      </c>
      <c r="AD145" s="155">
        <f t="shared" si="63"/>
        <v>0</v>
      </c>
      <c r="AE145" s="155">
        <f t="shared" si="63"/>
        <v>0</v>
      </c>
      <c r="AF145" s="155">
        <f t="shared" si="63"/>
        <v>0</v>
      </c>
      <c r="AG145" s="155">
        <f t="shared" si="63"/>
        <v>0</v>
      </c>
      <c r="AH145" s="155">
        <f t="shared" si="63"/>
        <v>0</v>
      </c>
      <c r="AI145" s="155">
        <f t="shared" si="63"/>
        <v>0</v>
      </c>
      <c r="AJ145" s="155">
        <f t="shared" si="63"/>
        <v>0</v>
      </c>
      <c r="AK145" s="155">
        <f t="shared" si="63"/>
        <v>0</v>
      </c>
      <c r="AL145" s="155">
        <f t="shared" si="63"/>
        <v>0</v>
      </c>
      <c r="AM145" s="155">
        <f t="shared" si="63"/>
        <v>0</v>
      </c>
      <c r="AN145" s="155">
        <f t="shared" si="63"/>
        <v>0</v>
      </c>
      <c r="AO145" s="155">
        <f t="shared" si="63"/>
        <v>0</v>
      </c>
      <c r="AP145" s="155">
        <f t="shared" si="63"/>
        <v>0</v>
      </c>
      <c r="AQ145" s="155">
        <f t="shared" si="63"/>
        <v>0</v>
      </c>
      <c r="AR145" s="155">
        <f t="shared" si="63"/>
        <v>0</v>
      </c>
      <c r="AS145" s="155">
        <f t="shared" si="63"/>
        <v>0</v>
      </c>
      <c r="AT145" s="155">
        <f t="shared" si="63"/>
        <v>0</v>
      </c>
      <c r="AU145" s="155">
        <f t="shared" si="63"/>
        <v>0</v>
      </c>
      <c r="AV145" s="155">
        <f t="shared" si="63"/>
        <v>0</v>
      </c>
      <c r="AW145" s="155">
        <f t="shared" si="63"/>
        <v>0</v>
      </c>
      <c r="AX145" s="155">
        <f t="shared" si="63"/>
        <v>0</v>
      </c>
      <c r="AY145" s="155">
        <f t="shared" si="63"/>
        <v>0</v>
      </c>
      <c r="AZ145" s="155">
        <f t="shared" si="63"/>
        <v>0</v>
      </c>
      <c r="BA145" s="155">
        <f t="shared" si="63"/>
        <v>0</v>
      </c>
      <c r="BB145" s="155">
        <f t="shared" si="63"/>
        <v>0</v>
      </c>
      <c r="BC145" s="155">
        <f t="shared" si="63"/>
        <v>0</v>
      </c>
      <c r="BD145" s="155">
        <f t="shared" si="63"/>
        <v>0</v>
      </c>
      <c r="BE145" s="155">
        <f t="shared" si="63"/>
        <v>0</v>
      </c>
      <c r="BF145" s="155">
        <f t="shared" si="63"/>
        <v>0</v>
      </c>
      <c r="BG145" s="155">
        <f t="shared" si="63"/>
        <v>0</v>
      </c>
      <c r="BH145" s="155">
        <f t="shared" si="63"/>
        <v>0</v>
      </c>
      <c r="BI145" s="155">
        <f t="shared" si="63"/>
        <v>0</v>
      </c>
      <c r="BJ145" s="155">
        <f t="shared" si="63"/>
        <v>0</v>
      </c>
      <c r="BK145" s="155">
        <f t="shared" si="63"/>
        <v>0</v>
      </c>
      <c r="BL145" s="155">
        <f t="shared" si="63"/>
        <v>0</v>
      </c>
      <c r="BM145" s="155">
        <f t="shared" si="63"/>
        <v>0</v>
      </c>
      <c r="BN145" s="155">
        <f t="shared" si="63"/>
        <v>0</v>
      </c>
      <c r="BO145" s="155">
        <f t="shared" si="63"/>
        <v>0</v>
      </c>
      <c r="BP145" s="155">
        <f t="shared" si="63"/>
        <v>0</v>
      </c>
      <c r="BQ145" s="155">
        <f t="shared" si="63"/>
        <v>0</v>
      </c>
      <c r="BR145" s="155">
        <f t="shared" si="63"/>
        <v>0</v>
      </c>
      <c r="BS145" s="155">
        <f t="shared" si="63"/>
        <v>0</v>
      </c>
      <c r="BT145" s="155">
        <f t="shared" si="63"/>
        <v>0</v>
      </c>
      <c r="BU145" s="155">
        <f t="shared" si="63"/>
        <v>0</v>
      </c>
      <c r="BV145" s="155">
        <f t="shared" si="63"/>
        <v>0</v>
      </c>
      <c r="BW145" s="155">
        <f t="shared" si="63"/>
        <v>0</v>
      </c>
      <c r="BX145" s="155">
        <f t="shared" si="63"/>
        <v>0</v>
      </c>
      <c r="BY145" s="155">
        <f t="shared" si="63"/>
        <v>0</v>
      </c>
      <c r="BZ145" s="155">
        <f t="shared" si="63"/>
        <v>0</v>
      </c>
      <c r="CA145" s="155">
        <f t="shared" si="63"/>
        <v>0</v>
      </c>
      <c r="CB145" s="155">
        <f t="shared" si="63"/>
        <v>0</v>
      </c>
      <c r="CC145" s="155">
        <f t="shared" si="63"/>
        <v>0</v>
      </c>
      <c r="CD145" s="155">
        <f t="shared" si="63"/>
        <v>0</v>
      </c>
      <c r="CE145" s="155">
        <f t="shared" si="63"/>
        <v>0</v>
      </c>
      <c r="CF145" s="155">
        <f t="shared" si="63"/>
        <v>0</v>
      </c>
      <c r="CG145" s="155">
        <f t="shared" si="63"/>
        <v>0</v>
      </c>
      <c r="CH145" s="155">
        <f t="shared" si="63"/>
        <v>0</v>
      </c>
      <c r="CI145" s="155">
        <f t="shared" si="63"/>
        <v>0</v>
      </c>
      <c r="CJ145" s="155">
        <f t="shared" si="63"/>
        <v>0</v>
      </c>
      <c r="CK145" s="155">
        <f t="shared" si="63"/>
        <v>0</v>
      </c>
      <c r="CL145" s="155">
        <f t="shared" si="63"/>
        <v>0</v>
      </c>
      <c r="CM145" s="155">
        <f t="shared" si="63"/>
        <v>0</v>
      </c>
      <c r="CN145" s="155">
        <f t="shared" si="63"/>
        <v>0</v>
      </c>
      <c r="CO145" s="155">
        <f t="shared" si="63"/>
        <v>0</v>
      </c>
      <c r="CP145" s="155">
        <f t="shared" si="63"/>
        <v>0</v>
      </c>
      <c r="CQ145" s="155">
        <f t="shared" si="63"/>
        <v>0</v>
      </c>
      <c r="CR145" s="155">
        <f t="shared" si="63"/>
        <v>0</v>
      </c>
      <c r="CS145" s="155">
        <f t="shared" si="63"/>
        <v>0</v>
      </c>
      <c r="CT145" s="155">
        <f t="shared" si="63"/>
        <v>0</v>
      </c>
      <c r="CU145" s="155">
        <f t="shared" si="63"/>
        <v>0</v>
      </c>
      <c r="CV145" s="155">
        <f t="shared" si="63"/>
        <v>0</v>
      </c>
      <c r="CW145" s="155">
        <f t="shared" si="63"/>
        <v>0</v>
      </c>
      <c r="CX145" s="155">
        <f t="shared" si="63"/>
        <v>0</v>
      </c>
      <c r="CY145" s="155">
        <f t="shared" si="63"/>
        <v>0</v>
      </c>
      <c r="CZ145" s="155">
        <f t="shared" si="63"/>
        <v>0</v>
      </c>
      <c r="DA145" s="155">
        <f t="shared" si="63"/>
        <v>0</v>
      </c>
      <c r="DB145" s="155">
        <f t="shared" si="63"/>
        <v>0</v>
      </c>
      <c r="DC145" s="155">
        <f t="shared" si="63"/>
        <v>0</v>
      </c>
      <c r="DD145" s="155">
        <f t="shared" si="63"/>
        <v>0</v>
      </c>
      <c r="DE145" s="155">
        <f t="shared" si="63"/>
        <v>0</v>
      </c>
      <c r="DF145" s="155">
        <f t="shared" si="63"/>
        <v>0</v>
      </c>
      <c r="DG145" s="155">
        <f t="shared" si="63"/>
        <v>0</v>
      </c>
      <c r="DH145" s="155">
        <f t="shared" si="63"/>
        <v>0</v>
      </c>
      <c r="DI145" s="155">
        <f t="shared" si="63"/>
        <v>0</v>
      </c>
      <c r="DJ145" s="155">
        <f t="shared" si="63"/>
        <v>0</v>
      </c>
      <c r="DK145" s="155">
        <f t="shared" si="63"/>
        <v>0</v>
      </c>
      <c r="DL145" s="155">
        <f t="shared" si="63"/>
        <v>0</v>
      </c>
      <c r="DM145" s="155">
        <f t="shared" si="63"/>
        <v>0</v>
      </c>
      <c r="DN145" s="155">
        <f t="shared" si="63"/>
        <v>0</v>
      </c>
      <c r="DO145" s="155">
        <f t="shared" si="63"/>
        <v>0</v>
      </c>
      <c r="DP145" s="155">
        <f t="shared" si="63"/>
        <v>0</v>
      </c>
      <c r="DQ145" s="155">
        <f t="shared" si="63"/>
        <v>0</v>
      </c>
      <c r="DR145" s="155">
        <f t="shared" si="63"/>
        <v>0</v>
      </c>
      <c r="DS145" s="155">
        <f t="shared" si="63"/>
        <v>0</v>
      </c>
      <c r="DT145" s="155">
        <f t="shared" si="63"/>
        <v>0</v>
      </c>
      <c r="DU145" s="155">
        <f t="shared" si="63"/>
        <v>0</v>
      </c>
      <c r="DV145" s="155">
        <f t="shared" si="63"/>
        <v>0</v>
      </c>
      <c r="DW145" s="155">
        <f t="shared" si="63"/>
        <v>0</v>
      </c>
      <c r="DX145" s="155">
        <f t="shared" si="63"/>
        <v>0</v>
      </c>
      <c r="DY145" s="155">
        <f t="shared" si="63"/>
        <v>0</v>
      </c>
      <c r="DZ145" s="155">
        <f t="shared" si="63"/>
        <v>0</v>
      </c>
      <c r="EA145" s="155">
        <f t="shared" si="63"/>
        <v>0</v>
      </c>
      <c r="EB145" s="155">
        <f t="shared" si="63"/>
        <v>0</v>
      </c>
      <c r="EC145" s="155">
        <f t="shared" si="63"/>
        <v>0</v>
      </c>
      <c r="ED145" s="155">
        <f t="shared" si="63"/>
        <v>0</v>
      </c>
      <c r="EE145" s="155">
        <f t="shared" si="63"/>
        <v>0</v>
      </c>
      <c r="EF145" s="155">
        <f t="shared" si="63"/>
        <v>0</v>
      </c>
      <c r="EG145" s="155">
        <f t="shared" si="63"/>
        <v>0</v>
      </c>
      <c r="EH145" s="155">
        <f t="shared" si="63"/>
        <v>0</v>
      </c>
      <c r="EI145" s="155">
        <f t="shared" si="63"/>
        <v>0</v>
      </c>
      <c r="EJ145" s="155">
        <f t="shared" si="63"/>
        <v>0</v>
      </c>
      <c r="EK145" s="155">
        <f t="shared" si="63"/>
        <v>0</v>
      </c>
      <c r="EL145" s="155">
        <f t="shared" si="63"/>
        <v>0</v>
      </c>
      <c r="EM145" s="155">
        <f t="shared" si="63"/>
        <v>0</v>
      </c>
      <c r="EN145" s="155">
        <f t="shared" si="63"/>
        <v>0</v>
      </c>
      <c r="EO145" s="155">
        <f t="shared" si="63"/>
        <v>0</v>
      </c>
      <c r="EP145" s="155">
        <f t="shared" si="63"/>
        <v>0</v>
      </c>
      <c r="EQ145" s="155">
        <f t="shared" si="63"/>
        <v>0</v>
      </c>
      <c r="ER145" s="155">
        <f t="shared" si="63"/>
        <v>0</v>
      </c>
      <c r="ES145" s="155">
        <f t="shared" si="63"/>
        <v>0</v>
      </c>
      <c r="ET145" s="155">
        <f t="shared" si="63"/>
        <v>0</v>
      </c>
      <c r="EU145" s="155">
        <f t="shared" si="63"/>
        <v>0</v>
      </c>
      <c r="EV145" s="155">
        <f t="shared" si="63"/>
        <v>0</v>
      </c>
      <c r="EW145" s="155">
        <f t="shared" si="63"/>
        <v>0</v>
      </c>
      <c r="EX145" s="155">
        <f t="shared" si="63"/>
        <v>0</v>
      </c>
      <c r="EY145" s="155">
        <f t="shared" si="63"/>
        <v>0</v>
      </c>
      <c r="EZ145" s="155">
        <f t="shared" si="63"/>
        <v>0</v>
      </c>
      <c r="FA145" s="155">
        <f t="shared" si="63"/>
        <v>0</v>
      </c>
      <c r="FB145" s="155">
        <f t="shared" si="63"/>
        <v>0</v>
      </c>
      <c r="FC145" s="155">
        <f t="shared" si="63"/>
        <v>0</v>
      </c>
      <c r="FD145" s="155">
        <f t="shared" si="63"/>
        <v>0</v>
      </c>
      <c r="FE145" s="155">
        <f t="shared" si="63"/>
        <v>0</v>
      </c>
      <c r="FF145" s="155">
        <f t="shared" si="63"/>
        <v>0</v>
      </c>
      <c r="FG145" s="155">
        <f t="shared" si="63"/>
        <v>0</v>
      </c>
      <c r="FH145" s="155">
        <f t="shared" si="63"/>
        <v>0</v>
      </c>
      <c r="FI145" s="155">
        <f t="shared" si="63"/>
        <v>0</v>
      </c>
      <c r="FJ145" s="155">
        <f t="shared" si="63"/>
        <v>0</v>
      </c>
      <c r="FK145" s="155">
        <f t="shared" si="63"/>
        <v>0</v>
      </c>
      <c r="FL145" s="155">
        <f t="shared" si="63"/>
        <v>0</v>
      </c>
      <c r="FM145" s="155">
        <f t="shared" si="63"/>
        <v>0</v>
      </c>
      <c r="FN145" s="155">
        <f t="shared" si="63"/>
        <v>0</v>
      </c>
      <c r="FO145" s="155">
        <f t="shared" si="63"/>
        <v>0</v>
      </c>
      <c r="FP145" s="155">
        <f t="shared" si="63"/>
        <v>0</v>
      </c>
      <c r="FQ145" s="155">
        <f t="shared" si="63"/>
        <v>0</v>
      </c>
      <c r="FR145" s="155">
        <f t="shared" si="63"/>
        <v>0</v>
      </c>
      <c r="FS145" s="155">
        <f t="shared" si="63"/>
        <v>0</v>
      </c>
      <c r="FT145" s="155">
        <f t="shared" si="63"/>
        <v>0</v>
      </c>
      <c r="FU145" s="155">
        <f t="shared" si="63"/>
        <v>0</v>
      </c>
      <c r="FV145" s="155">
        <f t="shared" si="63"/>
        <v>0</v>
      </c>
      <c r="FW145" s="155">
        <f t="shared" si="63"/>
        <v>0</v>
      </c>
      <c r="FX145" s="155">
        <f t="shared" si="63"/>
        <v>0</v>
      </c>
      <c r="FY145" s="155">
        <f t="shared" si="63"/>
        <v>0</v>
      </c>
      <c r="FZ145" s="155">
        <f t="shared" si="63"/>
        <v>0</v>
      </c>
      <c r="GA145" s="155">
        <f t="shared" si="63"/>
        <v>0</v>
      </c>
      <c r="GB145" s="155">
        <f t="shared" si="63"/>
        <v>0</v>
      </c>
      <c r="GC145" s="155">
        <f t="shared" si="63"/>
        <v>0</v>
      </c>
      <c r="GD145" s="155">
        <f t="shared" si="63"/>
        <v>0</v>
      </c>
      <c r="GE145" s="155">
        <f t="shared" si="63"/>
        <v>0</v>
      </c>
      <c r="GF145" s="155">
        <f t="shared" si="63"/>
        <v>0</v>
      </c>
    </row>
    <row r="146">
      <c r="A146" s="202"/>
      <c r="B146" s="202"/>
      <c r="C146" s="204">
        <v>6.0</v>
      </c>
      <c r="D146" s="20" t="s">
        <v>184</v>
      </c>
      <c r="E146" s="50" t="s">
        <v>176</v>
      </c>
      <c r="G146" s="176">
        <f>if(Projet!$F$6="Balivage",G137*G142-G145,G140*G142)</f>
        <v>0</v>
      </c>
      <c r="H146" s="155">
        <f t="shared" ref="H146:GF146" si="64">H140*H$142</f>
        <v>0</v>
      </c>
      <c r="I146" s="155">
        <f t="shared" si="64"/>
        <v>0</v>
      </c>
      <c r="J146" s="155">
        <f t="shared" si="64"/>
        <v>0</v>
      </c>
      <c r="K146" s="155">
        <f t="shared" si="64"/>
        <v>0</v>
      </c>
      <c r="L146" s="155">
        <f t="shared" si="64"/>
        <v>0</v>
      </c>
      <c r="M146" s="155">
        <f t="shared" si="64"/>
        <v>0</v>
      </c>
      <c r="N146" s="155">
        <f t="shared" si="64"/>
        <v>0</v>
      </c>
      <c r="O146" s="155">
        <f t="shared" si="64"/>
        <v>0</v>
      </c>
      <c r="P146" s="155">
        <f t="shared" si="64"/>
        <v>0</v>
      </c>
      <c r="Q146" s="155">
        <f t="shared" si="64"/>
        <v>0</v>
      </c>
      <c r="R146" s="155">
        <f t="shared" si="64"/>
        <v>0</v>
      </c>
      <c r="S146" s="155">
        <f t="shared" si="64"/>
        <v>0</v>
      </c>
      <c r="T146" s="155">
        <f t="shared" si="64"/>
        <v>0</v>
      </c>
      <c r="U146" s="155">
        <f t="shared" si="64"/>
        <v>0</v>
      </c>
      <c r="V146" s="155">
        <f t="shared" si="64"/>
        <v>0</v>
      </c>
      <c r="W146" s="155">
        <f t="shared" si="64"/>
        <v>0</v>
      </c>
      <c r="X146" s="155">
        <f t="shared" si="64"/>
        <v>0</v>
      </c>
      <c r="Y146" s="155">
        <f t="shared" si="64"/>
        <v>0</v>
      </c>
      <c r="Z146" s="155">
        <f t="shared" si="64"/>
        <v>0</v>
      </c>
      <c r="AA146" s="155">
        <f t="shared" si="64"/>
        <v>0</v>
      </c>
      <c r="AB146" s="155">
        <f t="shared" si="64"/>
        <v>0</v>
      </c>
      <c r="AC146" s="155">
        <f t="shared" si="64"/>
        <v>0</v>
      </c>
      <c r="AD146" s="155">
        <f t="shared" si="64"/>
        <v>0</v>
      </c>
      <c r="AE146" s="155">
        <f t="shared" si="64"/>
        <v>0</v>
      </c>
      <c r="AF146" s="155">
        <f t="shared" si="64"/>
        <v>0</v>
      </c>
      <c r="AG146" s="155">
        <f t="shared" si="64"/>
        <v>0</v>
      </c>
      <c r="AH146" s="155">
        <f t="shared" si="64"/>
        <v>0</v>
      </c>
      <c r="AI146" s="155">
        <f t="shared" si="64"/>
        <v>0</v>
      </c>
      <c r="AJ146" s="155">
        <f t="shared" si="64"/>
        <v>0</v>
      </c>
      <c r="AK146" s="155">
        <f t="shared" si="64"/>
        <v>0</v>
      </c>
      <c r="AL146" s="155">
        <f t="shared" si="64"/>
        <v>0</v>
      </c>
      <c r="AM146" s="155">
        <f t="shared" si="64"/>
        <v>0</v>
      </c>
      <c r="AN146" s="155">
        <f t="shared" si="64"/>
        <v>0</v>
      </c>
      <c r="AO146" s="155">
        <f t="shared" si="64"/>
        <v>0</v>
      </c>
      <c r="AP146" s="155">
        <f t="shared" si="64"/>
        <v>0</v>
      </c>
      <c r="AQ146" s="155">
        <f t="shared" si="64"/>
        <v>0</v>
      </c>
      <c r="AR146" s="155">
        <f t="shared" si="64"/>
        <v>0</v>
      </c>
      <c r="AS146" s="155">
        <f t="shared" si="64"/>
        <v>0</v>
      </c>
      <c r="AT146" s="155">
        <f t="shared" si="64"/>
        <v>0</v>
      </c>
      <c r="AU146" s="155">
        <f t="shared" si="64"/>
        <v>0</v>
      </c>
      <c r="AV146" s="155">
        <f t="shared" si="64"/>
        <v>0</v>
      </c>
      <c r="AW146" s="155">
        <f t="shared" si="64"/>
        <v>0</v>
      </c>
      <c r="AX146" s="155">
        <f t="shared" si="64"/>
        <v>0</v>
      </c>
      <c r="AY146" s="155">
        <f t="shared" si="64"/>
        <v>0</v>
      </c>
      <c r="AZ146" s="155">
        <f t="shared" si="64"/>
        <v>0</v>
      </c>
      <c r="BA146" s="155">
        <f t="shared" si="64"/>
        <v>0</v>
      </c>
      <c r="BB146" s="155">
        <f t="shared" si="64"/>
        <v>0</v>
      </c>
      <c r="BC146" s="155">
        <f t="shared" si="64"/>
        <v>0</v>
      </c>
      <c r="BD146" s="155">
        <f t="shared" si="64"/>
        <v>0</v>
      </c>
      <c r="BE146" s="155">
        <f t="shared" si="64"/>
        <v>0</v>
      </c>
      <c r="BF146" s="155">
        <f t="shared" si="64"/>
        <v>0</v>
      </c>
      <c r="BG146" s="155">
        <f t="shared" si="64"/>
        <v>0</v>
      </c>
      <c r="BH146" s="155">
        <f t="shared" si="64"/>
        <v>0</v>
      </c>
      <c r="BI146" s="155">
        <f t="shared" si="64"/>
        <v>0</v>
      </c>
      <c r="BJ146" s="155">
        <f t="shared" si="64"/>
        <v>0</v>
      </c>
      <c r="BK146" s="155">
        <f t="shared" si="64"/>
        <v>0</v>
      </c>
      <c r="BL146" s="155">
        <f t="shared" si="64"/>
        <v>0</v>
      </c>
      <c r="BM146" s="155">
        <f t="shared" si="64"/>
        <v>0</v>
      </c>
      <c r="BN146" s="155">
        <f t="shared" si="64"/>
        <v>0</v>
      </c>
      <c r="BO146" s="155">
        <f t="shared" si="64"/>
        <v>0</v>
      </c>
      <c r="BP146" s="155">
        <f t="shared" si="64"/>
        <v>0</v>
      </c>
      <c r="BQ146" s="155">
        <f t="shared" si="64"/>
        <v>0</v>
      </c>
      <c r="BR146" s="155">
        <f t="shared" si="64"/>
        <v>0</v>
      </c>
      <c r="BS146" s="155">
        <f t="shared" si="64"/>
        <v>0</v>
      </c>
      <c r="BT146" s="155">
        <f t="shared" si="64"/>
        <v>0</v>
      </c>
      <c r="BU146" s="155">
        <f t="shared" si="64"/>
        <v>0</v>
      </c>
      <c r="BV146" s="155">
        <f t="shared" si="64"/>
        <v>0</v>
      </c>
      <c r="BW146" s="155">
        <f t="shared" si="64"/>
        <v>0</v>
      </c>
      <c r="BX146" s="155">
        <f t="shared" si="64"/>
        <v>0</v>
      </c>
      <c r="BY146" s="155">
        <f t="shared" si="64"/>
        <v>0</v>
      </c>
      <c r="BZ146" s="155">
        <f t="shared" si="64"/>
        <v>0</v>
      </c>
      <c r="CA146" s="155">
        <f t="shared" si="64"/>
        <v>0</v>
      </c>
      <c r="CB146" s="155">
        <f t="shared" si="64"/>
        <v>0</v>
      </c>
      <c r="CC146" s="155">
        <f t="shared" si="64"/>
        <v>0</v>
      </c>
      <c r="CD146" s="155">
        <f t="shared" si="64"/>
        <v>0</v>
      </c>
      <c r="CE146" s="155">
        <f t="shared" si="64"/>
        <v>0</v>
      </c>
      <c r="CF146" s="155">
        <f t="shared" si="64"/>
        <v>0</v>
      </c>
      <c r="CG146" s="155">
        <f t="shared" si="64"/>
        <v>0</v>
      </c>
      <c r="CH146" s="155">
        <f t="shared" si="64"/>
        <v>0</v>
      </c>
      <c r="CI146" s="155">
        <f t="shared" si="64"/>
        <v>0</v>
      </c>
      <c r="CJ146" s="155">
        <f t="shared" si="64"/>
        <v>0</v>
      </c>
      <c r="CK146" s="155">
        <f t="shared" si="64"/>
        <v>0</v>
      </c>
      <c r="CL146" s="155">
        <f t="shared" si="64"/>
        <v>0</v>
      </c>
      <c r="CM146" s="155">
        <f t="shared" si="64"/>
        <v>0</v>
      </c>
      <c r="CN146" s="155">
        <f t="shared" si="64"/>
        <v>0</v>
      </c>
      <c r="CO146" s="155">
        <f t="shared" si="64"/>
        <v>0</v>
      </c>
      <c r="CP146" s="155">
        <f t="shared" si="64"/>
        <v>0</v>
      </c>
      <c r="CQ146" s="155">
        <f t="shared" si="64"/>
        <v>0</v>
      </c>
      <c r="CR146" s="155">
        <f t="shared" si="64"/>
        <v>0</v>
      </c>
      <c r="CS146" s="155">
        <f t="shared" si="64"/>
        <v>0</v>
      </c>
      <c r="CT146" s="155">
        <f t="shared" si="64"/>
        <v>0</v>
      </c>
      <c r="CU146" s="155">
        <f t="shared" si="64"/>
        <v>0</v>
      </c>
      <c r="CV146" s="155">
        <f t="shared" si="64"/>
        <v>0</v>
      </c>
      <c r="CW146" s="155">
        <f t="shared" si="64"/>
        <v>0</v>
      </c>
      <c r="CX146" s="155">
        <f t="shared" si="64"/>
        <v>0</v>
      </c>
      <c r="CY146" s="155">
        <f t="shared" si="64"/>
        <v>0</v>
      </c>
      <c r="CZ146" s="155">
        <f t="shared" si="64"/>
        <v>0</v>
      </c>
      <c r="DA146" s="155">
        <f t="shared" si="64"/>
        <v>0</v>
      </c>
      <c r="DB146" s="155">
        <f t="shared" si="64"/>
        <v>0</v>
      </c>
      <c r="DC146" s="155">
        <f t="shared" si="64"/>
        <v>0</v>
      </c>
      <c r="DD146" s="155">
        <f t="shared" si="64"/>
        <v>0</v>
      </c>
      <c r="DE146" s="155">
        <f t="shared" si="64"/>
        <v>0</v>
      </c>
      <c r="DF146" s="155">
        <f t="shared" si="64"/>
        <v>0</v>
      </c>
      <c r="DG146" s="155">
        <f t="shared" si="64"/>
        <v>0</v>
      </c>
      <c r="DH146" s="155">
        <f t="shared" si="64"/>
        <v>0</v>
      </c>
      <c r="DI146" s="155">
        <f t="shared" si="64"/>
        <v>0</v>
      </c>
      <c r="DJ146" s="155">
        <f t="shared" si="64"/>
        <v>0</v>
      </c>
      <c r="DK146" s="155">
        <f t="shared" si="64"/>
        <v>0</v>
      </c>
      <c r="DL146" s="155">
        <f t="shared" si="64"/>
        <v>0</v>
      </c>
      <c r="DM146" s="155">
        <f t="shared" si="64"/>
        <v>0</v>
      </c>
      <c r="DN146" s="155">
        <f t="shared" si="64"/>
        <v>0</v>
      </c>
      <c r="DO146" s="155">
        <f t="shared" si="64"/>
        <v>0</v>
      </c>
      <c r="DP146" s="155">
        <f t="shared" si="64"/>
        <v>0</v>
      </c>
      <c r="DQ146" s="155">
        <f t="shared" si="64"/>
        <v>0</v>
      </c>
      <c r="DR146" s="155">
        <f t="shared" si="64"/>
        <v>0</v>
      </c>
      <c r="DS146" s="155">
        <f t="shared" si="64"/>
        <v>0</v>
      </c>
      <c r="DT146" s="155">
        <f t="shared" si="64"/>
        <v>0</v>
      </c>
      <c r="DU146" s="155">
        <f t="shared" si="64"/>
        <v>0</v>
      </c>
      <c r="DV146" s="155">
        <f t="shared" si="64"/>
        <v>0</v>
      </c>
      <c r="DW146" s="155">
        <f t="shared" si="64"/>
        <v>0</v>
      </c>
      <c r="DX146" s="155">
        <f t="shared" si="64"/>
        <v>0</v>
      </c>
      <c r="DY146" s="155">
        <f t="shared" si="64"/>
        <v>0</v>
      </c>
      <c r="DZ146" s="155">
        <f t="shared" si="64"/>
        <v>0</v>
      </c>
      <c r="EA146" s="155">
        <f t="shared" si="64"/>
        <v>0</v>
      </c>
      <c r="EB146" s="155">
        <f t="shared" si="64"/>
        <v>0</v>
      </c>
      <c r="EC146" s="155">
        <f t="shared" si="64"/>
        <v>0</v>
      </c>
      <c r="ED146" s="155">
        <f t="shared" si="64"/>
        <v>0</v>
      </c>
      <c r="EE146" s="155">
        <f t="shared" si="64"/>
        <v>0</v>
      </c>
      <c r="EF146" s="155">
        <f t="shared" si="64"/>
        <v>0</v>
      </c>
      <c r="EG146" s="155">
        <f t="shared" si="64"/>
        <v>0</v>
      </c>
      <c r="EH146" s="155">
        <f t="shared" si="64"/>
        <v>0</v>
      </c>
      <c r="EI146" s="155">
        <f t="shared" si="64"/>
        <v>0</v>
      </c>
      <c r="EJ146" s="155">
        <f t="shared" si="64"/>
        <v>0</v>
      </c>
      <c r="EK146" s="155">
        <f t="shared" si="64"/>
        <v>0</v>
      </c>
      <c r="EL146" s="155">
        <f t="shared" si="64"/>
        <v>0</v>
      </c>
      <c r="EM146" s="155">
        <f t="shared" si="64"/>
        <v>0</v>
      </c>
      <c r="EN146" s="155">
        <f t="shared" si="64"/>
        <v>0</v>
      </c>
      <c r="EO146" s="155">
        <f t="shared" si="64"/>
        <v>0</v>
      </c>
      <c r="EP146" s="155">
        <f t="shared" si="64"/>
        <v>0</v>
      </c>
      <c r="EQ146" s="155">
        <f t="shared" si="64"/>
        <v>0</v>
      </c>
      <c r="ER146" s="155">
        <f t="shared" si="64"/>
        <v>0</v>
      </c>
      <c r="ES146" s="155">
        <f t="shared" si="64"/>
        <v>0</v>
      </c>
      <c r="ET146" s="155">
        <f t="shared" si="64"/>
        <v>0</v>
      </c>
      <c r="EU146" s="155">
        <f t="shared" si="64"/>
        <v>0</v>
      </c>
      <c r="EV146" s="155">
        <f t="shared" si="64"/>
        <v>0</v>
      </c>
      <c r="EW146" s="155">
        <f t="shared" si="64"/>
        <v>0</v>
      </c>
      <c r="EX146" s="155">
        <f t="shared" si="64"/>
        <v>0</v>
      </c>
      <c r="EY146" s="155">
        <f t="shared" si="64"/>
        <v>0</v>
      </c>
      <c r="EZ146" s="155">
        <f t="shared" si="64"/>
        <v>0</v>
      </c>
      <c r="FA146" s="155">
        <f t="shared" si="64"/>
        <v>0</v>
      </c>
      <c r="FB146" s="155">
        <f t="shared" si="64"/>
        <v>0</v>
      </c>
      <c r="FC146" s="155">
        <f t="shared" si="64"/>
        <v>0</v>
      </c>
      <c r="FD146" s="155">
        <f t="shared" si="64"/>
        <v>0</v>
      </c>
      <c r="FE146" s="155">
        <f t="shared" si="64"/>
        <v>0</v>
      </c>
      <c r="FF146" s="155">
        <f t="shared" si="64"/>
        <v>0</v>
      </c>
      <c r="FG146" s="155">
        <f t="shared" si="64"/>
        <v>0</v>
      </c>
      <c r="FH146" s="155">
        <f t="shared" si="64"/>
        <v>0</v>
      </c>
      <c r="FI146" s="155">
        <f t="shared" si="64"/>
        <v>0</v>
      </c>
      <c r="FJ146" s="155">
        <f t="shared" si="64"/>
        <v>0</v>
      </c>
      <c r="FK146" s="155">
        <f t="shared" si="64"/>
        <v>0</v>
      </c>
      <c r="FL146" s="155">
        <f t="shared" si="64"/>
        <v>0</v>
      </c>
      <c r="FM146" s="155">
        <f t="shared" si="64"/>
        <v>0</v>
      </c>
      <c r="FN146" s="155">
        <f t="shared" si="64"/>
        <v>0</v>
      </c>
      <c r="FO146" s="155">
        <f t="shared" si="64"/>
        <v>0</v>
      </c>
      <c r="FP146" s="155">
        <f t="shared" si="64"/>
        <v>0</v>
      </c>
      <c r="FQ146" s="155">
        <f t="shared" si="64"/>
        <v>0</v>
      </c>
      <c r="FR146" s="155">
        <f t="shared" si="64"/>
        <v>0</v>
      </c>
      <c r="FS146" s="155">
        <f t="shared" si="64"/>
        <v>0</v>
      </c>
      <c r="FT146" s="155">
        <f t="shared" si="64"/>
        <v>0</v>
      </c>
      <c r="FU146" s="155">
        <f t="shared" si="64"/>
        <v>0</v>
      </c>
      <c r="FV146" s="155">
        <f t="shared" si="64"/>
        <v>0</v>
      </c>
      <c r="FW146" s="155">
        <f t="shared" si="64"/>
        <v>0</v>
      </c>
      <c r="FX146" s="155">
        <f t="shared" si="64"/>
        <v>0</v>
      </c>
      <c r="FY146" s="155">
        <f t="shared" si="64"/>
        <v>0</v>
      </c>
      <c r="FZ146" s="155">
        <f t="shared" si="64"/>
        <v>0</v>
      </c>
      <c r="GA146" s="155">
        <f t="shared" si="64"/>
        <v>0</v>
      </c>
      <c r="GB146" s="155">
        <f t="shared" si="64"/>
        <v>0</v>
      </c>
      <c r="GC146" s="155">
        <f t="shared" si="64"/>
        <v>0</v>
      </c>
      <c r="GD146" s="155">
        <f t="shared" si="64"/>
        <v>0</v>
      </c>
      <c r="GE146" s="155">
        <f t="shared" si="64"/>
        <v>0</v>
      </c>
      <c r="GF146" s="155">
        <f t="shared" si="64"/>
        <v>0</v>
      </c>
    </row>
    <row r="147">
      <c r="A147" s="202"/>
      <c r="B147" s="202"/>
      <c r="C147" s="204">
        <v>6.0</v>
      </c>
      <c r="D147" s="66" t="s">
        <v>189</v>
      </c>
      <c r="E147" s="21"/>
      <c r="G147" s="172"/>
      <c r="H147" s="172"/>
      <c r="I147" s="172"/>
      <c r="J147" s="172"/>
      <c r="K147" s="172"/>
      <c r="L147" s="172"/>
      <c r="M147" s="172"/>
      <c r="N147" s="172"/>
      <c r="O147" s="172"/>
      <c r="P147" s="172"/>
      <c r="Q147" s="172"/>
      <c r="R147" s="172"/>
      <c r="S147" s="172"/>
      <c r="T147" s="172"/>
      <c r="U147" s="172"/>
      <c r="V147" s="172"/>
      <c r="W147" s="172"/>
      <c r="X147" s="172"/>
      <c r="Y147" s="172"/>
      <c r="Z147" s="172"/>
      <c r="AA147" s="172"/>
      <c r="AB147" s="172"/>
      <c r="AC147" s="172"/>
      <c r="AD147" s="172"/>
      <c r="AE147" s="172"/>
      <c r="AF147" s="172"/>
      <c r="AG147" s="172"/>
      <c r="AH147" s="172"/>
      <c r="AI147" s="172"/>
      <c r="AJ147" s="172"/>
      <c r="AK147" s="172"/>
      <c r="AL147" s="172"/>
      <c r="AM147" s="172"/>
      <c r="AN147" s="172"/>
      <c r="AO147" s="172"/>
      <c r="AP147" s="172"/>
      <c r="AQ147" s="172"/>
      <c r="AR147" s="172"/>
      <c r="AS147" s="172"/>
      <c r="AT147" s="172"/>
      <c r="AU147" s="172"/>
      <c r="AV147" s="172"/>
      <c r="AW147" s="172"/>
      <c r="AX147" s="172"/>
      <c r="AY147" s="172"/>
      <c r="AZ147" s="172"/>
      <c r="BA147" s="172"/>
      <c r="BB147" s="172"/>
      <c r="BC147" s="172"/>
      <c r="BD147" s="172"/>
      <c r="BE147" s="172"/>
      <c r="BF147" s="172"/>
      <c r="BG147" s="172"/>
      <c r="BH147" s="172"/>
      <c r="BI147" s="172"/>
      <c r="BJ147" s="172"/>
      <c r="BK147" s="172"/>
      <c r="BL147" s="172"/>
      <c r="BM147" s="172"/>
      <c r="BN147" s="172"/>
      <c r="BO147" s="172"/>
      <c r="BP147" s="172"/>
      <c r="BQ147" s="172"/>
      <c r="BR147" s="172"/>
      <c r="BS147" s="172"/>
      <c r="BT147" s="172"/>
      <c r="BU147" s="172"/>
      <c r="BV147" s="172"/>
      <c r="BW147" s="172"/>
      <c r="BX147" s="172"/>
      <c r="BY147" s="172"/>
      <c r="BZ147" s="172"/>
      <c r="CA147" s="172"/>
      <c r="CB147" s="172"/>
      <c r="CC147" s="172"/>
      <c r="CD147" s="172"/>
      <c r="CE147" s="172"/>
      <c r="CF147" s="172"/>
      <c r="CG147" s="172"/>
      <c r="CH147" s="172"/>
      <c r="CI147" s="172"/>
      <c r="CJ147" s="172"/>
      <c r="CK147" s="172"/>
      <c r="CL147" s="172"/>
      <c r="CM147" s="172"/>
      <c r="CN147" s="172"/>
      <c r="CO147" s="172"/>
      <c r="CP147" s="172"/>
      <c r="CQ147" s="172"/>
      <c r="CR147" s="172"/>
      <c r="CS147" s="172"/>
      <c r="CT147" s="172"/>
      <c r="CU147" s="172"/>
      <c r="CV147" s="172"/>
      <c r="CW147" s="172"/>
      <c r="CX147" s="172"/>
      <c r="CY147" s="172"/>
      <c r="CZ147" s="172"/>
      <c r="DA147" s="172"/>
      <c r="DB147" s="172"/>
      <c r="DC147" s="172"/>
      <c r="DD147" s="172"/>
      <c r="DE147" s="172"/>
      <c r="DF147" s="172"/>
      <c r="DG147" s="172"/>
      <c r="DH147" s="172"/>
      <c r="DI147" s="172"/>
      <c r="DJ147" s="172"/>
      <c r="DK147" s="172"/>
      <c r="DL147" s="172"/>
      <c r="DM147" s="172"/>
      <c r="DN147" s="172"/>
      <c r="DO147" s="172"/>
      <c r="DP147" s="172"/>
      <c r="DQ147" s="172"/>
      <c r="DR147" s="172"/>
      <c r="DS147" s="172"/>
      <c r="DT147" s="172"/>
      <c r="DU147" s="172"/>
      <c r="DV147" s="172"/>
      <c r="DW147" s="172"/>
      <c r="DX147" s="172"/>
      <c r="DY147" s="172"/>
      <c r="DZ147" s="172"/>
      <c r="EA147" s="172"/>
      <c r="EB147" s="172"/>
      <c r="EC147" s="172"/>
      <c r="ED147" s="172"/>
      <c r="EE147" s="172"/>
      <c r="EF147" s="172"/>
      <c r="EG147" s="172"/>
      <c r="EH147" s="172"/>
      <c r="EI147" s="172"/>
      <c r="EJ147" s="172"/>
      <c r="EK147" s="172"/>
      <c r="EL147" s="172"/>
      <c r="EM147" s="172"/>
      <c r="EN147" s="172"/>
      <c r="EO147" s="172"/>
      <c r="EP147" s="172"/>
      <c r="EQ147" s="172"/>
      <c r="ER147" s="172"/>
      <c r="ES147" s="172"/>
      <c r="ET147" s="172"/>
      <c r="EU147" s="172"/>
      <c r="EV147" s="172"/>
      <c r="EW147" s="172"/>
      <c r="EX147" s="172"/>
      <c r="EY147" s="172"/>
      <c r="EZ147" s="172"/>
      <c r="FA147" s="172"/>
      <c r="FB147" s="172"/>
      <c r="FC147" s="172"/>
      <c r="FD147" s="172"/>
      <c r="FE147" s="172"/>
      <c r="FF147" s="172"/>
      <c r="FG147" s="172"/>
      <c r="FH147" s="172"/>
      <c r="FI147" s="172"/>
      <c r="FJ147" s="172"/>
      <c r="FK147" s="172"/>
      <c r="FL147" s="172"/>
      <c r="FM147" s="172"/>
      <c r="FN147" s="172"/>
      <c r="FO147" s="172"/>
      <c r="FP147" s="172"/>
      <c r="FQ147" s="172"/>
      <c r="FR147" s="172"/>
      <c r="FS147" s="172"/>
      <c r="FT147" s="172"/>
      <c r="FU147" s="172"/>
      <c r="FV147" s="172"/>
      <c r="FW147" s="172"/>
      <c r="FX147" s="172"/>
      <c r="FY147" s="172"/>
      <c r="FZ147" s="172"/>
      <c r="GA147" s="172"/>
      <c r="GB147" s="172"/>
      <c r="GC147" s="172"/>
      <c r="GD147" s="172"/>
      <c r="GE147" s="172"/>
      <c r="GF147" s="172"/>
    </row>
    <row r="148">
      <c r="A148" s="202"/>
      <c r="B148" s="202"/>
      <c r="C148" s="204">
        <v>6.0</v>
      </c>
      <c r="D148" s="20" t="s">
        <v>182</v>
      </c>
      <c r="E148" s="50" t="s">
        <v>187</v>
      </c>
      <c r="G148" s="177">
        <f t="shared" ref="G148:GF148" si="65">IF(G138&gt;0,G138/G$137,0)</f>
        <v>0</v>
      </c>
      <c r="H148" s="177">
        <f t="shared" si="65"/>
        <v>0</v>
      </c>
      <c r="I148" s="177">
        <f t="shared" si="65"/>
        <v>0</v>
      </c>
      <c r="J148" s="177">
        <f t="shared" si="65"/>
        <v>0</v>
      </c>
      <c r="K148" s="177">
        <f t="shared" si="65"/>
        <v>0</v>
      </c>
      <c r="L148" s="177">
        <f t="shared" si="65"/>
        <v>0</v>
      </c>
      <c r="M148" s="177">
        <f t="shared" si="65"/>
        <v>0</v>
      </c>
      <c r="N148" s="177">
        <f t="shared" si="65"/>
        <v>0</v>
      </c>
      <c r="O148" s="177">
        <f t="shared" si="65"/>
        <v>0</v>
      </c>
      <c r="P148" s="177">
        <f t="shared" si="65"/>
        <v>0</v>
      </c>
      <c r="Q148" s="177">
        <f t="shared" si="65"/>
        <v>0</v>
      </c>
      <c r="R148" s="177">
        <f t="shared" si="65"/>
        <v>0</v>
      </c>
      <c r="S148" s="177">
        <f t="shared" si="65"/>
        <v>0</v>
      </c>
      <c r="T148" s="177">
        <f t="shared" si="65"/>
        <v>0</v>
      </c>
      <c r="U148" s="177">
        <f t="shared" si="65"/>
        <v>0</v>
      </c>
      <c r="V148" s="177">
        <f t="shared" si="65"/>
        <v>0</v>
      </c>
      <c r="W148" s="177">
        <f t="shared" si="65"/>
        <v>0</v>
      </c>
      <c r="X148" s="177">
        <f t="shared" si="65"/>
        <v>0</v>
      </c>
      <c r="Y148" s="177">
        <f t="shared" si="65"/>
        <v>0</v>
      </c>
      <c r="Z148" s="177">
        <f t="shared" si="65"/>
        <v>0</v>
      </c>
      <c r="AA148" s="177">
        <f t="shared" si="65"/>
        <v>0</v>
      </c>
      <c r="AB148" s="177">
        <f t="shared" si="65"/>
        <v>0</v>
      </c>
      <c r="AC148" s="177">
        <f t="shared" si="65"/>
        <v>0</v>
      </c>
      <c r="AD148" s="177">
        <f t="shared" si="65"/>
        <v>0</v>
      </c>
      <c r="AE148" s="177">
        <f t="shared" si="65"/>
        <v>0</v>
      </c>
      <c r="AF148" s="177">
        <f t="shared" si="65"/>
        <v>0</v>
      </c>
      <c r="AG148" s="177">
        <f t="shared" si="65"/>
        <v>0</v>
      </c>
      <c r="AH148" s="177">
        <f t="shared" si="65"/>
        <v>0</v>
      </c>
      <c r="AI148" s="177">
        <f t="shared" si="65"/>
        <v>0</v>
      </c>
      <c r="AJ148" s="177">
        <f t="shared" si="65"/>
        <v>0</v>
      </c>
      <c r="AK148" s="177">
        <f t="shared" si="65"/>
        <v>0</v>
      </c>
      <c r="AL148" s="177">
        <f t="shared" si="65"/>
        <v>0</v>
      </c>
      <c r="AM148" s="177">
        <f t="shared" si="65"/>
        <v>0</v>
      </c>
      <c r="AN148" s="177">
        <f t="shared" si="65"/>
        <v>0</v>
      </c>
      <c r="AO148" s="177">
        <f t="shared" si="65"/>
        <v>0</v>
      </c>
      <c r="AP148" s="177">
        <f t="shared" si="65"/>
        <v>0</v>
      </c>
      <c r="AQ148" s="177">
        <f t="shared" si="65"/>
        <v>0</v>
      </c>
      <c r="AR148" s="177">
        <f t="shared" si="65"/>
        <v>0</v>
      </c>
      <c r="AS148" s="177">
        <f t="shared" si="65"/>
        <v>0</v>
      </c>
      <c r="AT148" s="177">
        <f t="shared" si="65"/>
        <v>0</v>
      </c>
      <c r="AU148" s="177">
        <f t="shared" si="65"/>
        <v>0</v>
      </c>
      <c r="AV148" s="177">
        <f t="shared" si="65"/>
        <v>0</v>
      </c>
      <c r="AW148" s="177">
        <f t="shared" si="65"/>
        <v>0</v>
      </c>
      <c r="AX148" s="177">
        <f t="shared" si="65"/>
        <v>0</v>
      </c>
      <c r="AY148" s="177">
        <f t="shared" si="65"/>
        <v>0</v>
      </c>
      <c r="AZ148" s="177">
        <f t="shared" si="65"/>
        <v>0</v>
      </c>
      <c r="BA148" s="177">
        <f t="shared" si="65"/>
        <v>0</v>
      </c>
      <c r="BB148" s="177">
        <f t="shared" si="65"/>
        <v>0</v>
      </c>
      <c r="BC148" s="177">
        <f t="shared" si="65"/>
        <v>0</v>
      </c>
      <c r="BD148" s="177">
        <f t="shared" si="65"/>
        <v>0</v>
      </c>
      <c r="BE148" s="177">
        <f t="shared" si="65"/>
        <v>0</v>
      </c>
      <c r="BF148" s="177">
        <f t="shared" si="65"/>
        <v>0</v>
      </c>
      <c r="BG148" s="177">
        <f t="shared" si="65"/>
        <v>0</v>
      </c>
      <c r="BH148" s="177">
        <f t="shared" si="65"/>
        <v>0</v>
      </c>
      <c r="BI148" s="177">
        <f t="shared" si="65"/>
        <v>0</v>
      </c>
      <c r="BJ148" s="177">
        <f t="shared" si="65"/>
        <v>0</v>
      </c>
      <c r="BK148" s="177">
        <f t="shared" si="65"/>
        <v>0</v>
      </c>
      <c r="BL148" s="177">
        <f t="shared" si="65"/>
        <v>0</v>
      </c>
      <c r="BM148" s="177">
        <f t="shared" si="65"/>
        <v>0</v>
      </c>
      <c r="BN148" s="177">
        <f t="shared" si="65"/>
        <v>0</v>
      </c>
      <c r="BO148" s="177">
        <f t="shared" si="65"/>
        <v>0</v>
      </c>
      <c r="BP148" s="177">
        <f t="shared" si="65"/>
        <v>0</v>
      </c>
      <c r="BQ148" s="177">
        <f t="shared" si="65"/>
        <v>0</v>
      </c>
      <c r="BR148" s="177">
        <f t="shared" si="65"/>
        <v>0</v>
      </c>
      <c r="BS148" s="177">
        <f t="shared" si="65"/>
        <v>0</v>
      </c>
      <c r="BT148" s="177">
        <f t="shared" si="65"/>
        <v>0</v>
      </c>
      <c r="BU148" s="177">
        <f t="shared" si="65"/>
        <v>0</v>
      </c>
      <c r="BV148" s="177">
        <f t="shared" si="65"/>
        <v>0</v>
      </c>
      <c r="BW148" s="177">
        <f t="shared" si="65"/>
        <v>0</v>
      </c>
      <c r="BX148" s="177">
        <f t="shared" si="65"/>
        <v>0</v>
      </c>
      <c r="BY148" s="177">
        <f t="shared" si="65"/>
        <v>0</v>
      </c>
      <c r="BZ148" s="177">
        <f t="shared" si="65"/>
        <v>0</v>
      </c>
      <c r="CA148" s="177">
        <f t="shared" si="65"/>
        <v>0</v>
      </c>
      <c r="CB148" s="177">
        <f t="shared" si="65"/>
        <v>0</v>
      </c>
      <c r="CC148" s="177">
        <f t="shared" si="65"/>
        <v>0</v>
      </c>
      <c r="CD148" s="177">
        <f t="shared" si="65"/>
        <v>0</v>
      </c>
      <c r="CE148" s="177">
        <f t="shared" si="65"/>
        <v>0</v>
      </c>
      <c r="CF148" s="177">
        <f t="shared" si="65"/>
        <v>0</v>
      </c>
      <c r="CG148" s="177">
        <f t="shared" si="65"/>
        <v>0</v>
      </c>
      <c r="CH148" s="177">
        <f t="shared" si="65"/>
        <v>0</v>
      </c>
      <c r="CI148" s="177">
        <f t="shared" si="65"/>
        <v>0</v>
      </c>
      <c r="CJ148" s="177">
        <f t="shared" si="65"/>
        <v>0</v>
      </c>
      <c r="CK148" s="177">
        <f t="shared" si="65"/>
        <v>0</v>
      </c>
      <c r="CL148" s="177">
        <f t="shared" si="65"/>
        <v>0</v>
      </c>
      <c r="CM148" s="177">
        <f t="shared" si="65"/>
        <v>0</v>
      </c>
      <c r="CN148" s="177">
        <f t="shared" si="65"/>
        <v>0</v>
      </c>
      <c r="CO148" s="177">
        <f t="shared" si="65"/>
        <v>0</v>
      </c>
      <c r="CP148" s="177">
        <f t="shared" si="65"/>
        <v>0</v>
      </c>
      <c r="CQ148" s="177">
        <f t="shared" si="65"/>
        <v>0</v>
      </c>
      <c r="CR148" s="177">
        <f t="shared" si="65"/>
        <v>0</v>
      </c>
      <c r="CS148" s="177">
        <f t="shared" si="65"/>
        <v>0</v>
      </c>
      <c r="CT148" s="177">
        <f t="shared" si="65"/>
        <v>0</v>
      </c>
      <c r="CU148" s="177">
        <f t="shared" si="65"/>
        <v>0</v>
      </c>
      <c r="CV148" s="177">
        <f t="shared" si="65"/>
        <v>0</v>
      </c>
      <c r="CW148" s="177">
        <f t="shared" si="65"/>
        <v>0</v>
      </c>
      <c r="CX148" s="177">
        <f t="shared" si="65"/>
        <v>0</v>
      </c>
      <c r="CY148" s="177">
        <f t="shared" si="65"/>
        <v>0</v>
      </c>
      <c r="CZ148" s="177">
        <f t="shared" si="65"/>
        <v>0</v>
      </c>
      <c r="DA148" s="177">
        <f t="shared" si="65"/>
        <v>0</v>
      </c>
      <c r="DB148" s="177">
        <f t="shared" si="65"/>
        <v>0</v>
      </c>
      <c r="DC148" s="177">
        <f t="shared" si="65"/>
        <v>0</v>
      </c>
      <c r="DD148" s="177">
        <f t="shared" si="65"/>
        <v>0</v>
      </c>
      <c r="DE148" s="177">
        <f t="shared" si="65"/>
        <v>0</v>
      </c>
      <c r="DF148" s="177">
        <f t="shared" si="65"/>
        <v>0</v>
      </c>
      <c r="DG148" s="177">
        <f t="shared" si="65"/>
        <v>0</v>
      </c>
      <c r="DH148" s="177">
        <f t="shared" si="65"/>
        <v>0</v>
      </c>
      <c r="DI148" s="177">
        <f t="shared" si="65"/>
        <v>0</v>
      </c>
      <c r="DJ148" s="177">
        <f t="shared" si="65"/>
        <v>0</v>
      </c>
      <c r="DK148" s="177">
        <f t="shared" si="65"/>
        <v>0</v>
      </c>
      <c r="DL148" s="177">
        <f t="shared" si="65"/>
        <v>0</v>
      </c>
      <c r="DM148" s="177">
        <f t="shared" si="65"/>
        <v>0</v>
      </c>
      <c r="DN148" s="177">
        <f t="shared" si="65"/>
        <v>0</v>
      </c>
      <c r="DO148" s="177">
        <f t="shared" si="65"/>
        <v>0</v>
      </c>
      <c r="DP148" s="177">
        <f t="shared" si="65"/>
        <v>0</v>
      </c>
      <c r="DQ148" s="177">
        <f t="shared" si="65"/>
        <v>0</v>
      </c>
      <c r="DR148" s="177">
        <f t="shared" si="65"/>
        <v>0</v>
      </c>
      <c r="DS148" s="177">
        <f t="shared" si="65"/>
        <v>0</v>
      </c>
      <c r="DT148" s="177">
        <f t="shared" si="65"/>
        <v>0</v>
      </c>
      <c r="DU148" s="177">
        <f t="shared" si="65"/>
        <v>0</v>
      </c>
      <c r="DV148" s="177">
        <f t="shared" si="65"/>
        <v>0</v>
      </c>
      <c r="DW148" s="177">
        <f t="shared" si="65"/>
        <v>0</v>
      </c>
      <c r="DX148" s="177">
        <f t="shared" si="65"/>
        <v>0</v>
      </c>
      <c r="DY148" s="177">
        <f t="shared" si="65"/>
        <v>0</v>
      </c>
      <c r="DZ148" s="177">
        <f t="shared" si="65"/>
        <v>0</v>
      </c>
      <c r="EA148" s="177">
        <f t="shared" si="65"/>
        <v>0</v>
      </c>
      <c r="EB148" s="177">
        <f t="shared" si="65"/>
        <v>0</v>
      </c>
      <c r="EC148" s="177">
        <f t="shared" si="65"/>
        <v>0</v>
      </c>
      <c r="ED148" s="177">
        <f t="shared" si="65"/>
        <v>0</v>
      </c>
      <c r="EE148" s="177">
        <f t="shared" si="65"/>
        <v>0</v>
      </c>
      <c r="EF148" s="177">
        <f t="shared" si="65"/>
        <v>0</v>
      </c>
      <c r="EG148" s="177">
        <f t="shared" si="65"/>
        <v>0</v>
      </c>
      <c r="EH148" s="177">
        <f t="shared" si="65"/>
        <v>0</v>
      </c>
      <c r="EI148" s="177">
        <f t="shared" si="65"/>
        <v>0</v>
      </c>
      <c r="EJ148" s="177">
        <f t="shared" si="65"/>
        <v>0</v>
      </c>
      <c r="EK148" s="177">
        <f t="shared" si="65"/>
        <v>0</v>
      </c>
      <c r="EL148" s="177">
        <f t="shared" si="65"/>
        <v>0</v>
      </c>
      <c r="EM148" s="177">
        <f t="shared" si="65"/>
        <v>0</v>
      </c>
      <c r="EN148" s="177">
        <f t="shared" si="65"/>
        <v>0</v>
      </c>
      <c r="EO148" s="177">
        <f t="shared" si="65"/>
        <v>0</v>
      </c>
      <c r="EP148" s="177">
        <f t="shared" si="65"/>
        <v>0</v>
      </c>
      <c r="EQ148" s="177">
        <f t="shared" si="65"/>
        <v>0</v>
      </c>
      <c r="ER148" s="177">
        <f t="shared" si="65"/>
        <v>0</v>
      </c>
      <c r="ES148" s="177">
        <f t="shared" si="65"/>
        <v>0</v>
      </c>
      <c r="ET148" s="177">
        <f t="shared" si="65"/>
        <v>0</v>
      </c>
      <c r="EU148" s="177">
        <f t="shared" si="65"/>
        <v>0</v>
      </c>
      <c r="EV148" s="177">
        <f t="shared" si="65"/>
        <v>0</v>
      </c>
      <c r="EW148" s="177">
        <f t="shared" si="65"/>
        <v>0</v>
      </c>
      <c r="EX148" s="177">
        <f t="shared" si="65"/>
        <v>0</v>
      </c>
      <c r="EY148" s="177">
        <f t="shared" si="65"/>
        <v>0</v>
      </c>
      <c r="EZ148" s="177">
        <f t="shared" si="65"/>
        <v>0</v>
      </c>
      <c r="FA148" s="177">
        <f t="shared" si="65"/>
        <v>0</v>
      </c>
      <c r="FB148" s="177">
        <f t="shared" si="65"/>
        <v>0</v>
      </c>
      <c r="FC148" s="177">
        <f t="shared" si="65"/>
        <v>0</v>
      </c>
      <c r="FD148" s="177">
        <f t="shared" si="65"/>
        <v>0</v>
      </c>
      <c r="FE148" s="177">
        <f t="shared" si="65"/>
        <v>0</v>
      </c>
      <c r="FF148" s="177">
        <f t="shared" si="65"/>
        <v>0</v>
      </c>
      <c r="FG148" s="177">
        <f t="shared" si="65"/>
        <v>0</v>
      </c>
      <c r="FH148" s="177">
        <f t="shared" si="65"/>
        <v>0</v>
      </c>
      <c r="FI148" s="177">
        <f t="shared" si="65"/>
        <v>0</v>
      </c>
      <c r="FJ148" s="177">
        <f t="shared" si="65"/>
        <v>0</v>
      </c>
      <c r="FK148" s="177">
        <f t="shared" si="65"/>
        <v>0</v>
      </c>
      <c r="FL148" s="177">
        <f t="shared" si="65"/>
        <v>0</v>
      </c>
      <c r="FM148" s="177">
        <f t="shared" si="65"/>
        <v>0</v>
      </c>
      <c r="FN148" s="177">
        <f t="shared" si="65"/>
        <v>0</v>
      </c>
      <c r="FO148" s="177">
        <f t="shared" si="65"/>
        <v>0</v>
      </c>
      <c r="FP148" s="177">
        <f t="shared" si="65"/>
        <v>0</v>
      </c>
      <c r="FQ148" s="177">
        <f t="shared" si="65"/>
        <v>0</v>
      </c>
      <c r="FR148" s="177">
        <f t="shared" si="65"/>
        <v>0</v>
      </c>
      <c r="FS148" s="177">
        <f t="shared" si="65"/>
        <v>0</v>
      </c>
      <c r="FT148" s="177">
        <f t="shared" si="65"/>
        <v>0</v>
      </c>
      <c r="FU148" s="177">
        <f t="shared" si="65"/>
        <v>0</v>
      </c>
      <c r="FV148" s="177">
        <f t="shared" si="65"/>
        <v>0</v>
      </c>
      <c r="FW148" s="177">
        <f t="shared" si="65"/>
        <v>0</v>
      </c>
      <c r="FX148" s="177">
        <f t="shared" si="65"/>
        <v>0</v>
      </c>
      <c r="FY148" s="177">
        <f t="shared" si="65"/>
        <v>0</v>
      </c>
      <c r="FZ148" s="177">
        <f t="shared" si="65"/>
        <v>0</v>
      </c>
      <c r="GA148" s="177">
        <f t="shared" si="65"/>
        <v>0</v>
      </c>
      <c r="GB148" s="177">
        <f t="shared" si="65"/>
        <v>0</v>
      </c>
      <c r="GC148" s="177">
        <f t="shared" si="65"/>
        <v>0</v>
      </c>
      <c r="GD148" s="177">
        <f t="shared" si="65"/>
        <v>0</v>
      </c>
      <c r="GE148" s="177">
        <f t="shared" si="65"/>
        <v>0</v>
      </c>
      <c r="GF148" s="177">
        <f t="shared" si="65"/>
        <v>0</v>
      </c>
    </row>
    <row r="149">
      <c r="A149" s="202"/>
      <c r="B149" s="202"/>
      <c r="C149" s="204">
        <v>6.0</v>
      </c>
      <c r="D149" s="20" t="s">
        <v>183</v>
      </c>
      <c r="E149" s="50" t="s">
        <v>187</v>
      </c>
      <c r="G149" s="177">
        <f t="shared" ref="G149:GF149" si="66">IF(G139&gt;0,G139/G$137,0)</f>
        <v>0</v>
      </c>
      <c r="H149" s="177">
        <f t="shared" si="66"/>
        <v>0</v>
      </c>
      <c r="I149" s="177">
        <f t="shared" si="66"/>
        <v>0</v>
      </c>
      <c r="J149" s="177">
        <f t="shared" si="66"/>
        <v>0</v>
      </c>
      <c r="K149" s="177">
        <f t="shared" si="66"/>
        <v>0</v>
      </c>
      <c r="L149" s="177">
        <f t="shared" si="66"/>
        <v>0</v>
      </c>
      <c r="M149" s="177">
        <f t="shared" si="66"/>
        <v>0</v>
      </c>
      <c r="N149" s="177">
        <f t="shared" si="66"/>
        <v>0</v>
      </c>
      <c r="O149" s="177">
        <f t="shared" si="66"/>
        <v>0</v>
      </c>
      <c r="P149" s="177">
        <f t="shared" si="66"/>
        <v>0</v>
      </c>
      <c r="Q149" s="177">
        <f t="shared" si="66"/>
        <v>0</v>
      </c>
      <c r="R149" s="177">
        <f t="shared" si="66"/>
        <v>0</v>
      </c>
      <c r="S149" s="177">
        <f t="shared" si="66"/>
        <v>0</v>
      </c>
      <c r="T149" s="177">
        <f t="shared" si="66"/>
        <v>0</v>
      </c>
      <c r="U149" s="177">
        <f t="shared" si="66"/>
        <v>0</v>
      </c>
      <c r="V149" s="177">
        <f t="shared" si="66"/>
        <v>0</v>
      </c>
      <c r="W149" s="177">
        <f t="shared" si="66"/>
        <v>0</v>
      </c>
      <c r="X149" s="177">
        <f t="shared" si="66"/>
        <v>0</v>
      </c>
      <c r="Y149" s="177">
        <f t="shared" si="66"/>
        <v>0</v>
      </c>
      <c r="Z149" s="177">
        <f t="shared" si="66"/>
        <v>0</v>
      </c>
      <c r="AA149" s="177">
        <f t="shared" si="66"/>
        <v>0</v>
      </c>
      <c r="AB149" s="177">
        <f t="shared" si="66"/>
        <v>0</v>
      </c>
      <c r="AC149" s="177">
        <f t="shared" si="66"/>
        <v>0</v>
      </c>
      <c r="AD149" s="177">
        <f t="shared" si="66"/>
        <v>0</v>
      </c>
      <c r="AE149" s="177">
        <f t="shared" si="66"/>
        <v>0</v>
      </c>
      <c r="AF149" s="177">
        <f t="shared" si="66"/>
        <v>0</v>
      </c>
      <c r="AG149" s="177">
        <f t="shared" si="66"/>
        <v>0</v>
      </c>
      <c r="AH149" s="177">
        <f t="shared" si="66"/>
        <v>0</v>
      </c>
      <c r="AI149" s="177">
        <f t="shared" si="66"/>
        <v>0</v>
      </c>
      <c r="AJ149" s="177">
        <f t="shared" si="66"/>
        <v>0</v>
      </c>
      <c r="AK149" s="177">
        <f t="shared" si="66"/>
        <v>0</v>
      </c>
      <c r="AL149" s="177">
        <f t="shared" si="66"/>
        <v>0</v>
      </c>
      <c r="AM149" s="177">
        <f t="shared" si="66"/>
        <v>0</v>
      </c>
      <c r="AN149" s="177">
        <f t="shared" si="66"/>
        <v>0</v>
      </c>
      <c r="AO149" s="177">
        <f t="shared" si="66"/>
        <v>0</v>
      </c>
      <c r="AP149" s="177">
        <f t="shared" si="66"/>
        <v>0</v>
      </c>
      <c r="AQ149" s="177">
        <f t="shared" si="66"/>
        <v>0</v>
      </c>
      <c r="AR149" s="177">
        <f t="shared" si="66"/>
        <v>0</v>
      </c>
      <c r="AS149" s="177">
        <f t="shared" si="66"/>
        <v>0</v>
      </c>
      <c r="AT149" s="177">
        <f t="shared" si="66"/>
        <v>0</v>
      </c>
      <c r="AU149" s="177">
        <f t="shared" si="66"/>
        <v>0</v>
      </c>
      <c r="AV149" s="177">
        <f t="shared" si="66"/>
        <v>0</v>
      </c>
      <c r="AW149" s="177">
        <f t="shared" si="66"/>
        <v>0</v>
      </c>
      <c r="AX149" s="177">
        <f t="shared" si="66"/>
        <v>0</v>
      </c>
      <c r="AY149" s="177">
        <f t="shared" si="66"/>
        <v>0</v>
      </c>
      <c r="AZ149" s="177">
        <f t="shared" si="66"/>
        <v>0</v>
      </c>
      <c r="BA149" s="177">
        <f t="shared" si="66"/>
        <v>0</v>
      </c>
      <c r="BB149" s="177">
        <f t="shared" si="66"/>
        <v>0</v>
      </c>
      <c r="BC149" s="177">
        <f t="shared" si="66"/>
        <v>0</v>
      </c>
      <c r="BD149" s="177">
        <f t="shared" si="66"/>
        <v>0</v>
      </c>
      <c r="BE149" s="177">
        <f t="shared" si="66"/>
        <v>0</v>
      </c>
      <c r="BF149" s="177">
        <f t="shared" si="66"/>
        <v>0</v>
      </c>
      <c r="BG149" s="177">
        <f t="shared" si="66"/>
        <v>0</v>
      </c>
      <c r="BH149" s="177">
        <f t="shared" si="66"/>
        <v>0</v>
      </c>
      <c r="BI149" s="177">
        <f t="shared" si="66"/>
        <v>0</v>
      </c>
      <c r="BJ149" s="177">
        <f t="shared" si="66"/>
        <v>0</v>
      </c>
      <c r="BK149" s="177">
        <f t="shared" si="66"/>
        <v>0</v>
      </c>
      <c r="BL149" s="177">
        <f t="shared" si="66"/>
        <v>0</v>
      </c>
      <c r="BM149" s="177">
        <f t="shared" si="66"/>
        <v>0</v>
      </c>
      <c r="BN149" s="177">
        <f t="shared" si="66"/>
        <v>0</v>
      </c>
      <c r="BO149" s="177">
        <f t="shared" si="66"/>
        <v>0</v>
      </c>
      <c r="BP149" s="177">
        <f t="shared" si="66"/>
        <v>0</v>
      </c>
      <c r="BQ149" s="177">
        <f t="shared" si="66"/>
        <v>0</v>
      </c>
      <c r="BR149" s="177">
        <f t="shared" si="66"/>
        <v>0</v>
      </c>
      <c r="BS149" s="177">
        <f t="shared" si="66"/>
        <v>0</v>
      </c>
      <c r="BT149" s="177">
        <f t="shared" si="66"/>
        <v>0</v>
      </c>
      <c r="BU149" s="177">
        <f t="shared" si="66"/>
        <v>0</v>
      </c>
      <c r="BV149" s="177">
        <f t="shared" si="66"/>
        <v>0</v>
      </c>
      <c r="BW149" s="177">
        <f t="shared" si="66"/>
        <v>0</v>
      </c>
      <c r="BX149" s="177">
        <f t="shared" si="66"/>
        <v>0</v>
      </c>
      <c r="BY149" s="177">
        <f t="shared" si="66"/>
        <v>0</v>
      </c>
      <c r="BZ149" s="177">
        <f t="shared" si="66"/>
        <v>0</v>
      </c>
      <c r="CA149" s="177">
        <f t="shared" si="66"/>
        <v>0</v>
      </c>
      <c r="CB149" s="177">
        <f t="shared" si="66"/>
        <v>0</v>
      </c>
      <c r="CC149" s="177">
        <f t="shared" si="66"/>
        <v>0</v>
      </c>
      <c r="CD149" s="177">
        <f t="shared" si="66"/>
        <v>0</v>
      </c>
      <c r="CE149" s="177">
        <f t="shared" si="66"/>
        <v>0</v>
      </c>
      <c r="CF149" s="177">
        <f t="shared" si="66"/>
        <v>0</v>
      </c>
      <c r="CG149" s="177">
        <f t="shared" si="66"/>
        <v>0</v>
      </c>
      <c r="CH149" s="177">
        <f t="shared" si="66"/>
        <v>0</v>
      </c>
      <c r="CI149" s="177">
        <f t="shared" si="66"/>
        <v>0</v>
      </c>
      <c r="CJ149" s="177">
        <f t="shared" si="66"/>
        <v>0</v>
      </c>
      <c r="CK149" s="177">
        <f t="shared" si="66"/>
        <v>0</v>
      </c>
      <c r="CL149" s="177">
        <f t="shared" si="66"/>
        <v>0</v>
      </c>
      <c r="CM149" s="177">
        <f t="shared" si="66"/>
        <v>0</v>
      </c>
      <c r="CN149" s="177">
        <f t="shared" si="66"/>
        <v>0</v>
      </c>
      <c r="CO149" s="177">
        <f t="shared" si="66"/>
        <v>0</v>
      </c>
      <c r="CP149" s="177">
        <f t="shared" si="66"/>
        <v>0</v>
      </c>
      <c r="CQ149" s="177">
        <f t="shared" si="66"/>
        <v>0</v>
      </c>
      <c r="CR149" s="177">
        <f t="shared" si="66"/>
        <v>0</v>
      </c>
      <c r="CS149" s="177">
        <f t="shared" si="66"/>
        <v>0</v>
      </c>
      <c r="CT149" s="177">
        <f t="shared" si="66"/>
        <v>0</v>
      </c>
      <c r="CU149" s="177">
        <f t="shared" si="66"/>
        <v>0</v>
      </c>
      <c r="CV149" s="177">
        <f t="shared" si="66"/>
        <v>0</v>
      </c>
      <c r="CW149" s="177">
        <f t="shared" si="66"/>
        <v>0</v>
      </c>
      <c r="CX149" s="177">
        <f t="shared" si="66"/>
        <v>0</v>
      </c>
      <c r="CY149" s="177">
        <f t="shared" si="66"/>
        <v>0</v>
      </c>
      <c r="CZ149" s="177">
        <f t="shared" si="66"/>
        <v>0</v>
      </c>
      <c r="DA149" s="177">
        <f t="shared" si="66"/>
        <v>0</v>
      </c>
      <c r="DB149" s="177">
        <f t="shared" si="66"/>
        <v>0</v>
      </c>
      <c r="DC149" s="177">
        <f t="shared" si="66"/>
        <v>0</v>
      </c>
      <c r="DD149" s="177">
        <f t="shared" si="66"/>
        <v>0</v>
      </c>
      <c r="DE149" s="177">
        <f t="shared" si="66"/>
        <v>0</v>
      </c>
      <c r="DF149" s="177">
        <f t="shared" si="66"/>
        <v>0</v>
      </c>
      <c r="DG149" s="177">
        <f t="shared" si="66"/>
        <v>0</v>
      </c>
      <c r="DH149" s="177">
        <f t="shared" si="66"/>
        <v>0</v>
      </c>
      <c r="DI149" s="177">
        <f t="shared" si="66"/>
        <v>0</v>
      </c>
      <c r="DJ149" s="177">
        <f t="shared" si="66"/>
        <v>0</v>
      </c>
      <c r="DK149" s="177">
        <f t="shared" si="66"/>
        <v>0</v>
      </c>
      <c r="DL149" s="177">
        <f t="shared" si="66"/>
        <v>0</v>
      </c>
      <c r="DM149" s="177">
        <f t="shared" si="66"/>
        <v>0</v>
      </c>
      <c r="DN149" s="177">
        <f t="shared" si="66"/>
        <v>0</v>
      </c>
      <c r="DO149" s="177">
        <f t="shared" si="66"/>
        <v>0</v>
      </c>
      <c r="DP149" s="177">
        <f t="shared" si="66"/>
        <v>0</v>
      </c>
      <c r="DQ149" s="177">
        <f t="shared" si="66"/>
        <v>0</v>
      </c>
      <c r="DR149" s="177">
        <f t="shared" si="66"/>
        <v>0</v>
      </c>
      <c r="DS149" s="177">
        <f t="shared" si="66"/>
        <v>0</v>
      </c>
      <c r="DT149" s="177">
        <f t="shared" si="66"/>
        <v>0</v>
      </c>
      <c r="DU149" s="177">
        <f t="shared" si="66"/>
        <v>0</v>
      </c>
      <c r="DV149" s="177">
        <f t="shared" si="66"/>
        <v>0</v>
      </c>
      <c r="DW149" s="177">
        <f t="shared" si="66"/>
        <v>0</v>
      </c>
      <c r="DX149" s="177">
        <f t="shared" si="66"/>
        <v>0</v>
      </c>
      <c r="DY149" s="177">
        <f t="shared" si="66"/>
        <v>0</v>
      </c>
      <c r="DZ149" s="177">
        <f t="shared" si="66"/>
        <v>0</v>
      </c>
      <c r="EA149" s="177">
        <f t="shared" si="66"/>
        <v>0</v>
      </c>
      <c r="EB149" s="177">
        <f t="shared" si="66"/>
        <v>0</v>
      </c>
      <c r="EC149" s="177">
        <f t="shared" si="66"/>
        <v>0</v>
      </c>
      <c r="ED149" s="177">
        <f t="shared" si="66"/>
        <v>0</v>
      </c>
      <c r="EE149" s="177">
        <f t="shared" si="66"/>
        <v>0</v>
      </c>
      <c r="EF149" s="177">
        <f t="shared" si="66"/>
        <v>0</v>
      </c>
      <c r="EG149" s="177">
        <f t="shared" si="66"/>
        <v>0</v>
      </c>
      <c r="EH149" s="177">
        <f t="shared" si="66"/>
        <v>0</v>
      </c>
      <c r="EI149" s="177">
        <f t="shared" si="66"/>
        <v>0</v>
      </c>
      <c r="EJ149" s="177">
        <f t="shared" si="66"/>
        <v>0</v>
      </c>
      <c r="EK149" s="177">
        <f t="shared" si="66"/>
        <v>0</v>
      </c>
      <c r="EL149" s="177">
        <f t="shared" si="66"/>
        <v>0</v>
      </c>
      <c r="EM149" s="177">
        <f t="shared" si="66"/>
        <v>0</v>
      </c>
      <c r="EN149" s="177">
        <f t="shared" si="66"/>
        <v>0</v>
      </c>
      <c r="EO149" s="177">
        <f t="shared" si="66"/>
        <v>0</v>
      </c>
      <c r="EP149" s="177">
        <f t="shared" si="66"/>
        <v>0</v>
      </c>
      <c r="EQ149" s="177">
        <f t="shared" si="66"/>
        <v>0</v>
      </c>
      <c r="ER149" s="177">
        <f t="shared" si="66"/>
        <v>0</v>
      </c>
      <c r="ES149" s="177">
        <f t="shared" si="66"/>
        <v>0</v>
      </c>
      <c r="ET149" s="177">
        <f t="shared" si="66"/>
        <v>0</v>
      </c>
      <c r="EU149" s="177">
        <f t="shared" si="66"/>
        <v>0</v>
      </c>
      <c r="EV149" s="177">
        <f t="shared" si="66"/>
        <v>0</v>
      </c>
      <c r="EW149" s="177">
        <f t="shared" si="66"/>
        <v>0</v>
      </c>
      <c r="EX149" s="177">
        <f t="shared" si="66"/>
        <v>0</v>
      </c>
      <c r="EY149" s="177">
        <f t="shared" si="66"/>
        <v>0</v>
      </c>
      <c r="EZ149" s="177">
        <f t="shared" si="66"/>
        <v>0</v>
      </c>
      <c r="FA149" s="177">
        <f t="shared" si="66"/>
        <v>0</v>
      </c>
      <c r="FB149" s="177">
        <f t="shared" si="66"/>
        <v>0</v>
      </c>
      <c r="FC149" s="177">
        <f t="shared" si="66"/>
        <v>0</v>
      </c>
      <c r="FD149" s="177">
        <f t="shared" si="66"/>
        <v>0</v>
      </c>
      <c r="FE149" s="177">
        <f t="shared" si="66"/>
        <v>0</v>
      </c>
      <c r="FF149" s="177">
        <f t="shared" si="66"/>
        <v>0</v>
      </c>
      <c r="FG149" s="177">
        <f t="shared" si="66"/>
        <v>0</v>
      </c>
      <c r="FH149" s="177">
        <f t="shared" si="66"/>
        <v>0</v>
      </c>
      <c r="FI149" s="177">
        <f t="shared" si="66"/>
        <v>0</v>
      </c>
      <c r="FJ149" s="177">
        <f t="shared" si="66"/>
        <v>0</v>
      </c>
      <c r="FK149" s="177">
        <f t="shared" si="66"/>
        <v>0</v>
      </c>
      <c r="FL149" s="177">
        <f t="shared" si="66"/>
        <v>0</v>
      </c>
      <c r="FM149" s="177">
        <f t="shared" si="66"/>
        <v>0</v>
      </c>
      <c r="FN149" s="177">
        <f t="shared" si="66"/>
        <v>0</v>
      </c>
      <c r="FO149" s="177">
        <f t="shared" si="66"/>
        <v>0</v>
      </c>
      <c r="FP149" s="177">
        <f t="shared" si="66"/>
        <v>0</v>
      </c>
      <c r="FQ149" s="177">
        <f t="shared" si="66"/>
        <v>0</v>
      </c>
      <c r="FR149" s="177">
        <f t="shared" si="66"/>
        <v>0</v>
      </c>
      <c r="FS149" s="177">
        <f t="shared" si="66"/>
        <v>0</v>
      </c>
      <c r="FT149" s="177">
        <f t="shared" si="66"/>
        <v>0</v>
      </c>
      <c r="FU149" s="177">
        <f t="shared" si="66"/>
        <v>0</v>
      </c>
      <c r="FV149" s="177">
        <f t="shared" si="66"/>
        <v>0</v>
      </c>
      <c r="FW149" s="177">
        <f t="shared" si="66"/>
        <v>0</v>
      </c>
      <c r="FX149" s="177">
        <f t="shared" si="66"/>
        <v>0</v>
      </c>
      <c r="FY149" s="177">
        <f t="shared" si="66"/>
        <v>0</v>
      </c>
      <c r="FZ149" s="177">
        <f t="shared" si="66"/>
        <v>0</v>
      </c>
      <c r="GA149" s="177">
        <f t="shared" si="66"/>
        <v>0</v>
      </c>
      <c r="GB149" s="177">
        <f t="shared" si="66"/>
        <v>0</v>
      </c>
      <c r="GC149" s="177">
        <f t="shared" si="66"/>
        <v>0</v>
      </c>
      <c r="GD149" s="177">
        <f t="shared" si="66"/>
        <v>0</v>
      </c>
      <c r="GE149" s="177">
        <f t="shared" si="66"/>
        <v>0</v>
      </c>
      <c r="GF149" s="177">
        <f t="shared" si="66"/>
        <v>0</v>
      </c>
    </row>
    <row r="150">
      <c r="A150" s="202"/>
      <c r="B150" s="202"/>
      <c r="C150" s="204">
        <v>6.0</v>
      </c>
      <c r="D150" s="20" t="s">
        <v>184</v>
      </c>
      <c r="E150" s="50" t="s">
        <v>187</v>
      </c>
      <c r="G150" s="177">
        <f t="shared" ref="G150:GF150" si="67">IF(G140&gt;0,G140/G$137,0)</f>
        <v>0</v>
      </c>
      <c r="H150" s="177">
        <f t="shared" si="67"/>
        <v>0</v>
      </c>
      <c r="I150" s="177">
        <f t="shared" si="67"/>
        <v>0</v>
      </c>
      <c r="J150" s="177">
        <f t="shared" si="67"/>
        <v>0</v>
      </c>
      <c r="K150" s="177">
        <f t="shared" si="67"/>
        <v>0</v>
      </c>
      <c r="L150" s="177">
        <f t="shared" si="67"/>
        <v>0</v>
      </c>
      <c r="M150" s="177">
        <f t="shared" si="67"/>
        <v>0</v>
      </c>
      <c r="N150" s="177">
        <f t="shared" si="67"/>
        <v>0</v>
      </c>
      <c r="O150" s="177">
        <f t="shared" si="67"/>
        <v>0</v>
      </c>
      <c r="P150" s="177">
        <f t="shared" si="67"/>
        <v>0</v>
      </c>
      <c r="Q150" s="177">
        <f t="shared" si="67"/>
        <v>0</v>
      </c>
      <c r="R150" s="177">
        <f t="shared" si="67"/>
        <v>0</v>
      </c>
      <c r="S150" s="177">
        <f t="shared" si="67"/>
        <v>0</v>
      </c>
      <c r="T150" s="177">
        <f t="shared" si="67"/>
        <v>0</v>
      </c>
      <c r="U150" s="177">
        <f t="shared" si="67"/>
        <v>0</v>
      </c>
      <c r="V150" s="177">
        <f t="shared" si="67"/>
        <v>0</v>
      </c>
      <c r="W150" s="177">
        <f t="shared" si="67"/>
        <v>0</v>
      </c>
      <c r="X150" s="177">
        <f t="shared" si="67"/>
        <v>0</v>
      </c>
      <c r="Y150" s="177">
        <f t="shared" si="67"/>
        <v>0</v>
      </c>
      <c r="Z150" s="177">
        <f t="shared" si="67"/>
        <v>0</v>
      </c>
      <c r="AA150" s="177">
        <f t="shared" si="67"/>
        <v>0</v>
      </c>
      <c r="AB150" s="177">
        <f t="shared" si="67"/>
        <v>0</v>
      </c>
      <c r="AC150" s="177">
        <f t="shared" si="67"/>
        <v>0</v>
      </c>
      <c r="AD150" s="177">
        <f t="shared" si="67"/>
        <v>0</v>
      </c>
      <c r="AE150" s="177">
        <f t="shared" si="67"/>
        <v>0</v>
      </c>
      <c r="AF150" s="177">
        <f t="shared" si="67"/>
        <v>0</v>
      </c>
      <c r="AG150" s="177">
        <f t="shared" si="67"/>
        <v>0</v>
      </c>
      <c r="AH150" s="177">
        <f t="shared" si="67"/>
        <v>0</v>
      </c>
      <c r="AI150" s="177">
        <f t="shared" si="67"/>
        <v>0</v>
      </c>
      <c r="AJ150" s="177">
        <f t="shared" si="67"/>
        <v>0</v>
      </c>
      <c r="AK150" s="177">
        <f t="shared" si="67"/>
        <v>0</v>
      </c>
      <c r="AL150" s="177">
        <f t="shared" si="67"/>
        <v>0</v>
      </c>
      <c r="AM150" s="177">
        <f t="shared" si="67"/>
        <v>0</v>
      </c>
      <c r="AN150" s="177">
        <f t="shared" si="67"/>
        <v>0</v>
      </c>
      <c r="AO150" s="177">
        <f t="shared" si="67"/>
        <v>0</v>
      </c>
      <c r="AP150" s="177">
        <f t="shared" si="67"/>
        <v>0</v>
      </c>
      <c r="AQ150" s="177">
        <f t="shared" si="67"/>
        <v>0</v>
      </c>
      <c r="AR150" s="177">
        <f t="shared" si="67"/>
        <v>0</v>
      </c>
      <c r="AS150" s="177">
        <f t="shared" si="67"/>
        <v>0</v>
      </c>
      <c r="AT150" s="177">
        <f t="shared" si="67"/>
        <v>0</v>
      </c>
      <c r="AU150" s="177">
        <f t="shared" si="67"/>
        <v>0</v>
      </c>
      <c r="AV150" s="177">
        <f t="shared" si="67"/>
        <v>0</v>
      </c>
      <c r="AW150" s="177">
        <f t="shared" si="67"/>
        <v>0</v>
      </c>
      <c r="AX150" s="177">
        <f t="shared" si="67"/>
        <v>0</v>
      </c>
      <c r="AY150" s="177">
        <f t="shared" si="67"/>
        <v>0</v>
      </c>
      <c r="AZ150" s="177">
        <f t="shared" si="67"/>
        <v>0</v>
      </c>
      <c r="BA150" s="177">
        <f t="shared" si="67"/>
        <v>0</v>
      </c>
      <c r="BB150" s="177">
        <f t="shared" si="67"/>
        <v>0</v>
      </c>
      <c r="BC150" s="177">
        <f t="shared" si="67"/>
        <v>0</v>
      </c>
      <c r="BD150" s="177">
        <f t="shared" si="67"/>
        <v>0</v>
      </c>
      <c r="BE150" s="177">
        <f t="shared" si="67"/>
        <v>0</v>
      </c>
      <c r="BF150" s="177">
        <f t="shared" si="67"/>
        <v>0</v>
      </c>
      <c r="BG150" s="177">
        <f t="shared" si="67"/>
        <v>0</v>
      </c>
      <c r="BH150" s="177">
        <f t="shared" si="67"/>
        <v>0</v>
      </c>
      <c r="BI150" s="177">
        <f t="shared" si="67"/>
        <v>0</v>
      </c>
      <c r="BJ150" s="177">
        <f t="shared" si="67"/>
        <v>0</v>
      </c>
      <c r="BK150" s="177">
        <f t="shared" si="67"/>
        <v>0</v>
      </c>
      <c r="BL150" s="177">
        <f t="shared" si="67"/>
        <v>0</v>
      </c>
      <c r="BM150" s="177">
        <f t="shared" si="67"/>
        <v>0</v>
      </c>
      <c r="BN150" s="177">
        <f t="shared" si="67"/>
        <v>0</v>
      </c>
      <c r="BO150" s="177">
        <f t="shared" si="67"/>
        <v>0</v>
      </c>
      <c r="BP150" s="177">
        <f t="shared" si="67"/>
        <v>0</v>
      </c>
      <c r="BQ150" s="177">
        <f t="shared" si="67"/>
        <v>0</v>
      </c>
      <c r="BR150" s="177">
        <f t="shared" si="67"/>
        <v>0</v>
      </c>
      <c r="BS150" s="177">
        <f t="shared" si="67"/>
        <v>0</v>
      </c>
      <c r="BT150" s="177">
        <f t="shared" si="67"/>
        <v>0</v>
      </c>
      <c r="BU150" s="177">
        <f t="shared" si="67"/>
        <v>0</v>
      </c>
      <c r="BV150" s="177">
        <f t="shared" si="67"/>
        <v>0</v>
      </c>
      <c r="BW150" s="177">
        <f t="shared" si="67"/>
        <v>0</v>
      </c>
      <c r="BX150" s="177">
        <f t="shared" si="67"/>
        <v>0</v>
      </c>
      <c r="BY150" s="177">
        <f t="shared" si="67"/>
        <v>0</v>
      </c>
      <c r="BZ150" s="177">
        <f t="shared" si="67"/>
        <v>0</v>
      </c>
      <c r="CA150" s="177">
        <f t="shared" si="67"/>
        <v>0</v>
      </c>
      <c r="CB150" s="177">
        <f t="shared" si="67"/>
        <v>0</v>
      </c>
      <c r="CC150" s="177">
        <f t="shared" si="67"/>
        <v>0</v>
      </c>
      <c r="CD150" s="177">
        <f t="shared" si="67"/>
        <v>0</v>
      </c>
      <c r="CE150" s="177">
        <f t="shared" si="67"/>
        <v>0</v>
      </c>
      <c r="CF150" s="177">
        <f t="shared" si="67"/>
        <v>0</v>
      </c>
      <c r="CG150" s="177">
        <f t="shared" si="67"/>
        <v>0</v>
      </c>
      <c r="CH150" s="177">
        <f t="shared" si="67"/>
        <v>0</v>
      </c>
      <c r="CI150" s="177">
        <f t="shared" si="67"/>
        <v>0</v>
      </c>
      <c r="CJ150" s="177">
        <f t="shared" si="67"/>
        <v>0</v>
      </c>
      <c r="CK150" s="177">
        <f t="shared" si="67"/>
        <v>0</v>
      </c>
      <c r="CL150" s="177">
        <f t="shared" si="67"/>
        <v>0</v>
      </c>
      <c r="CM150" s="177">
        <f t="shared" si="67"/>
        <v>0</v>
      </c>
      <c r="CN150" s="177">
        <f t="shared" si="67"/>
        <v>0</v>
      </c>
      <c r="CO150" s="177">
        <f t="shared" si="67"/>
        <v>0</v>
      </c>
      <c r="CP150" s="177">
        <f t="shared" si="67"/>
        <v>0</v>
      </c>
      <c r="CQ150" s="177">
        <f t="shared" si="67"/>
        <v>0</v>
      </c>
      <c r="CR150" s="177">
        <f t="shared" si="67"/>
        <v>0</v>
      </c>
      <c r="CS150" s="177">
        <f t="shared" si="67"/>
        <v>0</v>
      </c>
      <c r="CT150" s="177">
        <f t="shared" si="67"/>
        <v>0</v>
      </c>
      <c r="CU150" s="177">
        <f t="shared" si="67"/>
        <v>0</v>
      </c>
      <c r="CV150" s="177">
        <f t="shared" si="67"/>
        <v>0</v>
      </c>
      <c r="CW150" s="177">
        <f t="shared" si="67"/>
        <v>0</v>
      </c>
      <c r="CX150" s="177">
        <f t="shared" si="67"/>
        <v>0</v>
      </c>
      <c r="CY150" s="177">
        <f t="shared" si="67"/>
        <v>0</v>
      </c>
      <c r="CZ150" s="177">
        <f t="shared" si="67"/>
        <v>0</v>
      </c>
      <c r="DA150" s="177">
        <f t="shared" si="67"/>
        <v>0</v>
      </c>
      <c r="DB150" s="177">
        <f t="shared" si="67"/>
        <v>0</v>
      </c>
      <c r="DC150" s="177">
        <f t="shared" si="67"/>
        <v>0</v>
      </c>
      <c r="DD150" s="177">
        <f t="shared" si="67"/>
        <v>0</v>
      </c>
      <c r="DE150" s="177">
        <f t="shared" si="67"/>
        <v>0</v>
      </c>
      <c r="DF150" s="177">
        <f t="shared" si="67"/>
        <v>0</v>
      </c>
      <c r="DG150" s="177">
        <f t="shared" si="67"/>
        <v>0</v>
      </c>
      <c r="DH150" s="177">
        <f t="shared" si="67"/>
        <v>0</v>
      </c>
      <c r="DI150" s="177">
        <f t="shared" si="67"/>
        <v>0</v>
      </c>
      <c r="DJ150" s="177">
        <f t="shared" si="67"/>
        <v>0</v>
      </c>
      <c r="DK150" s="177">
        <f t="shared" si="67"/>
        <v>0</v>
      </c>
      <c r="DL150" s="177">
        <f t="shared" si="67"/>
        <v>0</v>
      </c>
      <c r="DM150" s="177">
        <f t="shared" si="67"/>
        <v>0</v>
      </c>
      <c r="DN150" s="177">
        <f t="shared" si="67"/>
        <v>0</v>
      </c>
      <c r="DO150" s="177">
        <f t="shared" si="67"/>
        <v>0</v>
      </c>
      <c r="DP150" s="177">
        <f t="shared" si="67"/>
        <v>0</v>
      </c>
      <c r="DQ150" s="177">
        <f t="shared" si="67"/>
        <v>0</v>
      </c>
      <c r="DR150" s="177">
        <f t="shared" si="67"/>
        <v>0</v>
      </c>
      <c r="DS150" s="177">
        <f t="shared" si="67"/>
        <v>0</v>
      </c>
      <c r="DT150" s="177">
        <f t="shared" si="67"/>
        <v>0</v>
      </c>
      <c r="DU150" s="177">
        <f t="shared" si="67"/>
        <v>0</v>
      </c>
      <c r="DV150" s="177">
        <f t="shared" si="67"/>
        <v>0</v>
      </c>
      <c r="DW150" s="177">
        <f t="shared" si="67"/>
        <v>0</v>
      </c>
      <c r="DX150" s="177">
        <f t="shared" si="67"/>
        <v>0</v>
      </c>
      <c r="DY150" s="177">
        <f t="shared" si="67"/>
        <v>0</v>
      </c>
      <c r="DZ150" s="177">
        <f t="shared" si="67"/>
        <v>0</v>
      </c>
      <c r="EA150" s="177">
        <f t="shared" si="67"/>
        <v>0</v>
      </c>
      <c r="EB150" s="177">
        <f t="shared" si="67"/>
        <v>0</v>
      </c>
      <c r="EC150" s="177">
        <f t="shared" si="67"/>
        <v>0</v>
      </c>
      <c r="ED150" s="177">
        <f t="shared" si="67"/>
        <v>0</v>
      </c>
      <c r="EE150" s="177">
        <f t="shared" si="67"/>
        <v>0</v>
      </c>
      <c r="EF150" s="177">
        <f t="shared" si="67"/>
        <v>0</v>
      </c>
      <c r="EG150" s="177">
        <f t="shared" si="67"/>
        <v>0</v>
      </c>
      <c r="EH150" s="177">
        <f t="shared" si="67"/>
        <v>0</v>
      </c>
      <c r="EI150" s="177">
        <f t="shared" si="67"/>
        <v>0</v>
      </c>
      <c r="EJ150" s="177">
        <f t="shared" si="67"/>
        <v>0</v>
      </c>
      <c r="EK150" s="177">
        <f t="shared" si="67"/>
        <v>0</v>
      </c>
      <c r="EL150" s="177">
        <f t="shared" si="67"/>
        <v>0</v>
      </c>
      <c r="EM150" s="177">
        <f t="shared" si="67"/>
        <v>0</v>
      </c>
      <c r="EN150" s="177">
        <f t="shared" si="67"/>
        <v>0</v>
      </c>
      <c r="EO150" s="177">
        <f t="shared" si="67"/>
        <v>0</v>
      </c>
      <c r="EP150" s="177">
        <f t="shared" si="67"/>
        <v>0</v>
      </c>
      <c r="EQ150" s="177">
        <f t="shared" si="67"/>
        <v>0</v>
      </c>
      <c r="ER150" s="177">
        <f t="shared" si="67"/>
        <v>0</v>
      </c>
      <c r="ES150" s="177">
        <f t="shared" si="67"/>
        <v>0</v>
      </c>
      <c r="ET150" s="177">
        <f t="shared" si="67"/>
        <v>0</v>
      </c>
      <c r="EU150" s="177">
        <f t="shared" si="67"/>
        <v>0</v>
      </c>
      <c r="EV150" s="177">
        <f t="shared" si="67"/>
        <v>0</v>
      </c>
      <c r="EW150" s="177">
        <f t="shared" si="67"/>
        <v>0</v>
      </c>
      <c r="EX150" s="177">
        <f t="shared" si="67"/>
        <v>0</v>
      </c>
      <c r="EY150" s="177">
        <f t="shared" si="67"/>
        <v>0</v>
      </c>
      <c r="EZ150" s="177">
        <f t="shared" si="67"/>
        <v>0</v>
      </c>
      <c r="FA150" s="177">
        <f t="shared" si="67"/>
        <v>0</v>
      </c>
      <c r="FB150" s="177">
        <f t="shared" si="67"/>
        <v>0</v>
      </c>
      <c r="FC150" s="177">
        <f t="shared" si="67"/>
        <v>0</v>
      </c>
      <c r="FD150" s="177">
        <f t="shared" si="67"/>
        <v>0</v>
      </c>
      <c r="FE150" s="177">
        <f t="shared" si="67"/>
        <v>0</v>
      </c>
      <c r="FF150" s="177">
        <f t="shared" si="67"/>
        <v>0</v>
      </c>
      <c r="FG150" s="177">
        <f t="shared" si="67"/>
        <v>0</v>
      </c>
      <c r="FH150" s="177">
        <f t="shared" si="67"/>
        <v>0</v>
      </c>
      <c r="FI150" s="177">
        <f t="shared" si="67"/>
        <v>0</v>
      </c>
      <c r="FJ150" s="177">
        <f t="shared" si="67"/>
        <v>0</v>
      </c>
      <c r="FK150" s="177">
        <f t="shared" si="67"/>
        <v>0</v>
      </c>
      <c r="FL150" s="177">
        <f t="shared" si="67"/>
        <v>0</v>
      </c>
      <c r="FM150" s="177">
        <f t="shared" si="67"/>
        <v>0</v>
      </c>
      <c r="FN150" s="177">
        <f t="shared" si="67"/>
        <v>0</v>
      </c>
      <c r="FO150" s="177">
        <f t="shared" si="67"/>
        <v>0</v>
      </c>
      <c r="FP150" s="177">
        <f t="shared" si="67"/>
        <v>0</v>
      </c>
      <c r="FQ150" s="177">
        <f t="shared" si="67"/>
        <v>0</v>
      </c>
      <c r="FR150" s="177">
        <f t="shared" si="67"/>
        <v>0</v>
      </c>
      <c r="FS150" s="177">
        <f t="shared" si="67"/>
        <v>0</v>
      </c>
      <c r="FT150" s="177">
        <f t="shared" si="67"/>
        <v>0</v>
      </c>
      <c r="FU150" s="177">
        <f t="shared" si="67"/>
        <v>0</v>
      </c>
      <c r="FV150" s="177">
        <f t="shared" si="67"/>
        <v>0</v>
      </c>
      <c r="FW150" s="177">
        <f t="shared" si="67"/>
        <v>0</v>
      </c>
      <c r="FX150" s="177">
        <f t="shared" si="67"/>
        <v>0</v>
      </c>
      <c r="FY150" s="177">
        <f t="shared" si="67"/>
        <v>0</v>
      </c>
      <c r="FZ150" s="177">
        <f t="shared" si="67"/>
        <v>0</v>
      </c>
      <c r="GA150" s="177">
        <f t="shared" si="67"/>
        <v>0</v>
      </c>
      <c r="GB150" s="177">
        <f t="shared" si="67"/>
        <v>0</v>
      </c>
      <c r="GC150" s="177">
        <f t="shared" si="67"/>
        <v>0</v>
      </c>
      <c r="GD150" s="177">
        <f t="shared" si="67"/>
        <v>0</v>
      </c>
      <c r="GE150" s="177">
        <f t="shared" si="67"/>
        <v>0</v>
      </c>
      <c r="GF150" s="177">
        <f t="shared" si="67"/>
        <v>0</v>
      </c>
    </row>
    <row r="151">
      <c r="A151" s="202"/>
      <c r="B151" s="202"/>
      <c r="C151" s="204">
        <v>6.0</v>
      </c>
      <c r="D151" s="66" t="s">
        <v>193</v>
      </c>
      <c r="E151" s="21"/>
    </row>
    <row r="152">
      <c r="A152" s="202"/>
      <c r="B152" s="202"/>
      <c r="C152" s="204">
        <v>6.0</v>
      </c>
      <c r="D152" s="20" t="s">
        <v>191</v>
      </c>
      <c r="E152" s="50" t="s">
        <v>59</v>
      </c>
      <c r="G152" s="178">
        <f t="shared" ref="G152:GF152" si="68">IF(G$143&gt;0,G$156/G$143,0)</f>
        <v>0</v>
      </c>
      <c r="H152" s="178">
        <f t="shared" si="68"/>
        <v>0</v>
      </c>
      <c r="I152" s="178">
        <f t="shared" si="68"/>
        <v>0</v>
      </c>
      <c r="J152" s="178">
        <f t="shared" si="68"/>
        <v>0</v>
      </c>
      <c r="K152" s="178">
        <f t="shared" si="68"/>
        <v>0</v>
      </c>
      <c r="L152" s="178">
        <f t="shared" si="68"/>
        <v>0</v>
      </c>
      <c r="M152" s="178">
        <f t="shared" si="68"/>
        <v>0</v>
      </c>
      <c r="N152" s="178">
        <f t="shared" si="68"/>
        <v>0</v>
      </c>
      <c r="O152" s="178">
        <f t="shared" si="68"/>
        <v>0</v>
      </c>
      <c r="P152" s="178">
        <f t="shared" si="68"/>
        <v>0</v>
      </c>
      <c r="Q152" s="178">
        <f t="shared" si="68"/>
        <v>0</v>
      </c>
      <c r="R152" s="178">
        <f t="shared" si="68"/>
        <v>0</v>
      </c>
      <c r="S152" s="178">
        <f t="shared" si="68"/>
        <v>0</v>
      </c>
      <c r="T152" s="178">
        <f t="shared" si="68"/>
        <v>0</v>
      </c>
      <c r="U152" s="178">
        <f t="shared" si="68"/>
        <v>0</v>
      </c>
      <c r="V152" s="178">
        <f t="shared" si="68"/>
        <v>0</v>
      </c>
      <c r="W152" s="178">
        <f t="shared" si="68"/>
        <v>0</v>
      </c>
      <c r="X152" s="178">
        <f t="shared" si="68"/>
        <v>0</v>
      </c>
      <c r="Y152" s="178">
        <f t="shared" si="68"/>
        <v>0</v>
      </c>
      <c r="Z152" s="178">
        <f t="shared" si="68"/>
        <v>0</v>
      </c>
      <c r="AA152" s="178">
        <f t="shared" si="68"/>
        <v>0</v>
      </c>
      <c r="AB152" s="178">
        <f t="shared" si="68"/>
        <v>0</v>
      </c>
      <c r="AC152" s="178">
        <f t="shared" si="68"/>
        <v>0</v>
      </c>
      <c r="AD152" s="178">
        <f t="shared" si="68"/>
        <v>0</v>
      </c>
      <c r="AE152" s="178">
        <f t="shared" si="68"/>
        <v>0</v>
      </c>
      <c r="AF152" s="178">
        <f t="shared" si="68"/>
        <v>0</v>
      </c>
      <c r="AG152" s="178">
        <f t="shared" si="68"/>
        <v>0</v>
      </c>
      <c r="AH152" s="178">
        <f t="shared" si="68"/>
        <v>0</v>
      </c>
      <c r="AI152" s="178">
        <f t="shared" si="68"/>
        <v>0</v>
      </c>
      <c r="AJ152" s="178">
        <f t="shared" si="68"/>
        <v>0</v>
      </c>
      <c r="AK152" s="178">
        <f t="shared" si="68"/>
        <v>0</v>
      </c>
      <c r="AL152" s="178">
        <f t="shared" si="68"/>
        <v>0</v>
      </c>
      <c r="AM152" s="178">
        <f t="shared" si="68"/>
        <v>0</v>
      </c>
      <c r="AN152" s="178">
        <f t="shared" si="68"/>
        <v>0</v>
      </c>
      <c r="AO152" s="178">
        <f t="shared" si="68"/>
        <v>0</v>
      </c>
      <c r="AP152" s="178">
        <f t="shared" si="68"/>
        <v>0</v>
      </c>
      <c r="AQ152" s="178">
        <f t="shared" si="68"/>
        <v>0</v>
      </c>
      <c r="AR152" s="178">
        <f t="shared" si="68"/>
        <v>0</v>
      </c>
      <c r="AS152" s="178">
        <f t="shared" si="68"/>
        <v>0</v>
      </c>
      <c r="AT152" s="178">
        <f t="shared" si="68"/>
        <v>0</v>
      </c>
      <c r="AU152" s="178">
        <f t="shared" si="68"/>
        <v>0</v>
      </c>
      <c r="AV152" s="178">
        <f t="shared" si="68"/>
        <v>0</v>
      </c>
      <c r="AW152" s="178">
        <f t="shared" si="68"/>
        <v>0</v>
      </c>
      <c r="AX152" s="178">
        <f t="shared" si="68"/>
        <v>0</v>
      </c>
      <c r="AY152" s="178">
        <f t="shared" si="68"/>
        <v>0</v>
      </c>
      <c r="AZ152" s="178">
        <f t="shared" si="68"/>
        <v>0</v>
      </c>
      <c r="BA152" s="178">
        <f t="shared" si="68"/>
        <v>0</v>
      </c>
      <c r="BB152" s="178">
        <f t="shared" si="68"/>
        <v>0</v>
      </c>
      <c r="BC152" s="178">
        <f t="shared" si="68"/>
        <v>0</v>
      </c>
      <c r="BD152" s="178">
        <f t="shared" si="68"/>
        <v>0</v>
      </c>
      <c r="BE152" s="178">
        <f t="shared" si="68"/>
        <v>0</v>
      </c>
      <c r="BF152" s="178">
        <f t="shared" si="68"/>
        <v>0</v>
      </c>
      <c r="BG152" s="178">
        <f t="shared" si="68"/>
        <v>0</v>
      </c>
      <c r="BH152" s="178">
        <f t="shared" si="68"/>
        <v>0</v>
      </c>
      <c r="BI152" s="178">
        <f t="shared" si="68"/>
        <v>0</v>
      </c>
      <c r="BJ152" s="178">
        <f t="shared" si="68"/>
        <v>0</v>
      </c>
      <c r="BK152" s="178">
        <f t="shared" si="68"/>
        <v>0</v>
      </c>
      <c r="BL152" s="178">
        <f t="shared" si="68"/>
        <v>0</v>
      </c>
      <c r="BM152" s="178">
        <f t="shared" si="68"/>
        <v>0</v>
      </c>
      <c r="BN152" s="178">
        <f t="shared" si="68"/>
        <v>0</v>
      </c>
      <c r="BO152" s="178">
        <f t="shared" si="68"/>
        <v>0</v>
      </c>
      <c r="BP152" s="178">
        <f t="shared" si="68"/>
        <v>0</v>
      </c>
      <c r="BQ152" s="178">
        <f t="shared" si="68"/>
        <v>0</v>
      </c>
      <c r="BR152" s="178">
        <f t="shared" si="68"/>
        <v>0</v>
      </c>
      <c r="BS152" s="178">
        <f t="shared" si="68"/>
        <v>0</v>
      </c>
      <c r="BT152" s="178">
        <f t="shared" si="68"/>
        <v>0</v>
      </c>
      <c r="BU152" s="178">
        <f t="shared" si="68"/>
        <v>0</v>
      </c>
      <c r="BV152" s="178">
        <f t="shared" si="68"/>
        <v>0</v>
      </c>
      <c r="BW152" s="178">
        <f t="shared" si="68"/>
        <v>0</v>
      </c>
      <c r="BX152" s="178">
        <f t="shared" si="68"/>
        <v>0</v>
      </c>
      <c r="BY152" s="178">
        <f t="shared" si="68"/>
        <v>0</v>
      </c>
      <c r="BZ152" s="178">
        <f t="shared" si="68"/>
        <v>0</v>
      </c>
      <c r="CA152" s="178">
        <f t="shared" si="68"/>
        <v>0</v>
      </c>
      <c r="CB152" s="178">
        <f t="shared" si="68"/>
        <v>0</v>
      </c>
      <c r="CC152" s="178">
        <f t="shared" si="68"/>
        <v>0</v>
      </c>
      <c r="CD152" s="178">
        <f t="shared" si="68"/>
        <v>0</v>
      </c>
      <c r="CE152" s="178">
        <f t="shared" si="68"/>
        <v>0</v>
      </c>
      <c r="CF152" s="178">
        <f t="shared" si="68"/>
        <v>0</v>
      </c>
      <c r="CG152" s="178">
        <f t="shared" si="68"/>
        <v>0</v>
      </c>
      <c r="CH152" s="178">
        <f t="shared" si="68"/>
        <v>0</v>
      </c>
      <c r="CI152" s="178">
        <f t="shared" si="68"/>
        <v>0</v>
      </c>
      <c r="CJ152" s="178">
        <f t="shared" si="68"/>
        <v>0</v>
      </c>
      <c r="CK152" s="178">
        <f t="shared" si="68"/>
        <v>0</v>
      </c>
      <c r="CL152" s="178">
        <f t="shared" si="68"/>
        <v>0</v>
      </c>
      <c r="CM152" s="178">
        <f t="shared" si="68"/>
        <v>0</v>
      </c>
      <c r="CN152" s="178">
        <f t="shared" si="68"/>
        <v>0</v>
      </c>
      <c r="CO152" s="178">
        <f t="shared" si="68"/>
        <v>0</v>
      </c>
      <c r="CP152" s="178">
        <f t="shared" si="68"/>
        <v>0</v>
      </c>
      <c r="CQ152" s="178">
        <f t="shared" si="68"/>
        <v>0</v>
      </c>
      <c r="CR152" s="178">
        <f t="shared" si="68"/>
        <v>0</v>
      </c>
      <c r="CS152" s="178">
        <f t="shared" si="68"/>
        <v>0</v>
      </c>
      <c r="CT152" s="178">
        <f t="shared" si="68"/>
        <v>0</v>
      </c>
      <c r="CU152" s="178">
        <f t="shared" si="68"/>
        <v>0</v>
      </c>
      <c r="CV152" s="178">
        <f t="shared" si="68"/>
        <v>0</v>
      </c>
      <c r="CW152" s="178">
        <f t="shared" si="68"/>
        <v>0</v>
      </c>
      <c r="CX152" s="178">
        <f t="shared" si="68"/>
        <v>0</v>
      </c>
      <c r="CY152" s="178">
        <f t="shared" si="68"/>
        <v>0</v>
      </c>
      <c r="CZ152" s="178">
        <f t="shared" si="68"/>
        <v>0</v>
      </c>
      <c r="DA152" s="178">
        <f t="shared" si="68"/>
        <v>0</v>
      </c>
      <c r="DB152" s="178">
        <f t="shared" si="68"/>
        <v>0</v>
      </c>
      <c r="DC152" s="178">
        <f t="shared" si="68"/>
        <v>0</v>
      </c>
      <c r="DD152" s="178">
        <f t="shared" si="68"/>
        <v>0</v>
      </c>
      <c r="DE152" s="178">
        <f t="shared" si="68"/>
        <v>0</v>
      </c>
      <c r="DF152" s="178">
        <f t="shared" si="68"/>
        <v>0</v>
      </c>
      <c r="DG152" s="178">
        <f t="shared" si="68"/>
        <v>0</v>
      </c>
      <c r="DH152" s="178">
        <f t="shared" si="68"/>
        <v>0</v>
      </c>
      <c r="DI152" s="178">
        <f t="shared" si="68"/>
        <v>0</v>
      </c>
      <c r="DJ152" s="178">
        <f t="shared" si="68"/>
        <v>0</v>
      </c>
      <c r="DK152" s="178">
        <f t="shared" si="68"/>
        <v>0</v>
      </c>
      <c r="DL152" s="178">
        <f t="shared" si="68"/>
        <v>0</v>
      </c>
      <c r="DM152" s="178">
        <f t="shared" si="68"/>
        <v>0</v>
      </c>
      <c r="DN152" s="178">
        <f t="shared" si="68"/>
        <v>0</v>
      </c>
      <c r="DO152" s="178">
        <f t="shared" si="68"/>
        <v>0</v>
      </c>
      <c r="DP152" s="178">
        <f t="shared" si="68"/>
        <v>0</v>
      </c>
      <c r="DQ152" s="178">
        <f t="shared" si="68"/>
        <v>0</v>
      </c>
      <c r="DR152" s="178">
        <f t="shared" si="68"/>
        <v>0</v>
      </c>
      <c r="DS152" s="178">
        <f t="shared" si="68"/>
        <v>0</v>
      </c>
      <c r="DT152" s="178">
        <f t="shared" si="68"/>
        <v>0</v>
      </c>
      <c r="DU152" s="178">
        <f t="shared" si="68"/>
        <v>0</v>
      </c>
      <c r="DV152" s="178">
        <f t="shared" si="68"/>
        <v>0</v>
      </c>
      <c r="DW152" s="178">
        <f t="shared" si="68"/>
        <v>0</v>
      </c>
      <c r="DX152" s="178">
        <f t="shared" si="68"/>
        <v>0</v>
      </c>
      <c r="DY152" s="178">
        <f t="shared" si="68"/>
        <v>0</v>
      </c>
      <c r="DZ152" s="178">
        <f t="shared" si="68"/>
        <v>0</v>
      </c>
      <c r="EA152" s="178">
        <f t="shared" si="68"/>
        <v>0</v>
      </c>
      <c r="EB152" s="178">
        <f t="shared" si="68"/>
        <v>0</v>
      </c>
      <c r="EC152" s="178">
        <f t="shared" si="68"/>
        <v>0</v>
      </c>
      <c r="ED152" s="178">
        <f t="shared" si="68"/>
        <v>0</v>
      </c>
      <c r="EE152" s="178">
        <f t="shared" si="68"/>
        <v>0</v>
      </c>
      <c r="EF152" s="178">
        <f t="shared" si="68"/>
        <v>0</v>
      </c>
      <c r="EG152" s="178">
        <f t="shared" si="68"/>
        <v>0</v>
      </c>
      <c r="EH152" s="178">
        <f t="shared" si="68"/>
        <v>0</v>
      </c>
      <c r="EI152" s="178">
        <f t="shared" si="68"/>
        <v>0</v>
      </c>
      <c r="EJ152" s="178">
        <f t="shared" si="68"/>
        <v>0</v>
      </c>
      <c r="EK152" s="178">
        <f t="shared" si="68"/>
        <v>0</v>
      </c>
      <c r="EL152" s="178">
        <f t="shared" si="68"/>
        <v>0</v>
      </c>
      <c r="EM152" s="178">
        <f t="shared" si="68"/>
        <v>0</v>
      </c>
      <c r="EN152" s="178">
        <f t="shared" si="68"/>
        <v>0</v>
      </c>
      <c r="EO152" s="178">
        <f t="shared" si="68"/>
        <v>0</v>
      </c>
      <c r="EP152" s="178">
        <f t="shared" si="68"/>
        <v>0</v>
      </c>
      <c r="EQ152" s="178">
        <f t="shared" si="68"/>
        <v>0</v>
      </c>
      <c r="ER152" s="178">
        <f t="shared" si="68"/>
        <v>0</v>
      </c>
      <c r="ES152" s="178">
        <f t="shared" si="68"/>
        <v>0</v>
      </c>
      <c r="ET152" s="178">
        <f t="shared" si="68"/>
        <v>0</v>
      </c>
      <c r="EU152" s="178">
        <f t="shared" si="68"/>
        <v>0</v>
      </c>
      <c r="EV152" s="178">
        <f t="shared" si="68"/>
        <v>0</v>
      </c>
      <c r="EW152" s="178">
        <f t="shared" si="68"/>
        <v>0</v>
      </c>
      <c r="EX152" s="178">
        <f t="shared" si="68"/>
        <v>0</v>
      </c>
      <c r="EY152" s="178">
        <f t="shared" si="68"/>
        <v>0</v>
      </c>
      <c r="EZ152" s="178">
        <f t="shared" si="68"/>
        <v>0</v>
      </c>
      <c r="FA152" s="178">
        <f t="shared" si="68"/>
        <v>0</v>
      </c>
      <c r="FB152" s="178">
        <f t="shared" si="68"/>
        <v>0</v>
      </c>
      <c r="FC152" s="178">
        <f t="shared" si="68"/>
        <v>0</v>
      </c>
      <c r="FD152" s="178">
        <f t="shared" si="68"/>
        <v>0</v>
      </c>
      <c r="FE152" s="178">
        <f t="shared" si="68"/>
        <v>0</v>
      </c>
      <c r="FF152" s="178">
        <f t="shared" si="68"/>
        <v>0</v>
      </c>
      <c r="FG152" s="178">
        <f t="shared" si="68"/>
        <v>0</v>
      </c>
      <c r="FH152" s="178">
        <f t="shared" si="68"/>
        <v>0</v>
      </c>
      <c r="FI152" s="178">
        <f t="shared" si="68"/>
        <v>0</v>
      </c>
      <c r="FJ152" s="178">
        <f t="shared" si="68"/>
        <v>0</v>
      </c>
      <c r="FK152" s="178">
        <f t="shared" si="68"/>
        <v>0</v>
      </c>
      <c r="FL152" s="178">
        <f t="shared" si="68"/>
        <v>0</v>
      </c>
      <c r="FM152" s="178">
        <f t="shared" si="68"/>
        <v>0</v>
      </c>
      <c r="FN152" s="178">
        <f t="shared" si="68"/>
        <v>0</v>
      </c>
      <c r="FO152" s="178">
        <f t="shared" si="68"/>
        <v>0</v>
      </c>
      <c r="FP152" s="178">
        <f t="shared" si="68"/>
        <v>0</v>
      </c>
      <c r="FQ152" s="178">
        <f t="shared" si="68"/>
        <v>0</v>
      </c>
      <c r="FR152" s="178">
        <f t="shared" si="68"/>
        <v>0</v>
      </c>
      <c r="FS152" s="178">
        <f t="shared" si="68"/>
        <v>0</v>
      </c>
      <c r="FT152" s="178">
        <f t="shared" si="68"/>
        <v>0</v>
      </c>
      <c r="FU152" s="178">
        <f t="shared" si="68"/>
        <v>0</v>
      </c>
      <c r="FV152" s="178">
        <f t="shared" si="68"/>
        <v>0</v>
      </c>
      <c r="FW152" s="178">
        <f t="shared" si="68"/>
        <v>0</v>
      </c>
      <c r="FX152" s="178">
        <f t="shared" si="68"/>
        <v>0</v>
      </c>
      <c r="FY152" s="178">
        <f t="shared" si="68"/>
        <v>0</v>
      </c>
      <c r="FZ152" s="178">
        <f t="shared" si="68"/>
        <v>0</v>
      </c>
      <c r="GA152" s="178">
        <f t="shared" si="68"/>
        <v>0</v>
      </c>
      <c r="GB152" s="178">
        <f t="shared" si="68"/>
        <v>0</v>
      </c>
      <c r="GC152" s="178">
        <f t="shared" si="68"/>
        <v>0</v>
      </c>
      <c r="GD152" s="178">
        <f t="shared" si="68"/>
        <v>0</v>
      </c>
      <c r="GE152" s="178">
        <f t="shared" si="68"/>
        <v>0</v>
      </c>
      <c r="GF152" s="178">
        <f t="shared" si="68"/>
        <v>0</v>
      </c>
    </row>
    <row r="153">
      <c r="A153" s="202"/>
      <c r="B153" s="202"/>
      <c r="C153" s="204">
        <v>6.0</v>
      </c>
      <c r="D153" s="20" t="s">
        <v>182</v>
      </c>
      <c r="E153" s="50" t="s">
        <v>59</v>
      </c>
      <c r="G153" s="178">
        <f>IF(G$143&gt;0,Projet!$G$21,0)</f>
        <v>0</v>
      </c>
      <c r="H153" s="178">
        <f>IF(H$143&gt;0,Projet!$G$21,0)</f>
        <v>0</v>
      </c>
      <c r="I153" s="178">
        <f>IF(I$143&gt;0,Projet!$G$21,0)</f>
        <v>0</v>
      </c>
      <c r="J153" s="178">
        <f>IF(J$143&gt;0,Projet!$G$21,0)</f>
        <v>0</v>
      </c>
      <c r="K153" s="178">
        <f>IF(K$143&gt;0,Projet!$G$21,0)</f>
        <v>0</v>
      </c>
      <c r="L153" s="178">
        <f>IF(L$143&gt;0,Projet!$G$21,0)</f>
        <v>0</v>
      </c>
      <c r="M153" s="178">
        <f>IF(M$143&gt;0,Projet!$G$21,0)</f>
        <v>0</v>
      </c>
      <c r="N153" s="178">
        <f>IF(N$143&gt;0,Projet!$G$21,0)</f>
        <v>0</v>
      </c>
      <c r="O153" s="178">
        <f>IF(O$143&gt;0,Projet!$G$21,0)</f>
        <v>0</v>
      </c>
      <c r="P153" s="178">
        <f>IF(P$143&gt;0,Projet!$G$21,0)</f>
        <v>0</v>
      </c>
      <c r="Q153" s="178">
        <f>IF(Q$143&gt;0,Projet!$G$21,0)</f>
        <v>0</v>
      </c>
      <c r="R153" s="178">
        <f>IF(R$143&gt;0,Projet!$G$21,0)</f>
        <v>0</v>
      </c>
      <c r="S153" s="178">
        <f>IF(S$143&gt;0,Projet!$G$21,0)</f>
        <v>0</v>
      </c>
      <c r="T153" s="178">
        <f>IF(T$143&gt;0,Projet!$G$21,0)</f>
        <v>0</v>
      </c>
      <c r="U153" s="178">
        <f>IF(U$143&gt;0,Projet!$G$21,0)</f>
        <v>0</v>
      </c>
      <c r="V153" s="178">
        <f>IF(V$143&gt;0,Projet!$G$21,0)</f>
        <v>0</v>
      </c>
      <c r="W153" s="178">
        <f>IF(W$143&gt;0,Projet!$G$21,0)</f>
        <v>0</v>
      </c>
      <c r="X153" s="178">
        <f>IF(X$143&gt;0,Projet!$G$21,0)</f>
        <v>0</v>
      </c>
      <c r="Y153" s="178">
        <f>IF(Y$143&gt;0,Projet!$G$21,0)</f>
        <v>0</v>
      </c>
      <c r="Z153" s="178">
        <f>IF(Z$143&gt;0,Projet!$G$21,0)</f>
        <v>0</v>
      </c>
      <c r="AA153" s="178">
        <f>IF(AA$143&gt;0,Projet!$G$21,0)</f>
        <v>0</v>
      </c>
      <c r="AB153" s="178">
        <f>IF(AB$143&gt;0,Projet!$G$21,0)</f>
        <v>0</v>
      </c>
      <c r="AC153" s="178">
        <f>IF(AC$143&gt;0,Projet!$G$21,0)</f>
        <v>0</v>
      </c>
      <c r="AD153" s="178">
        <f>IF(AD$143&gt;0,Projet!$G$21,0)</f>
        <v>0</v>
      </c>
      <c r="AE153" s="178">
        <f>IF(AE$143&gt;0,Projet!$G$21,0)</f>
        <v>0</v>
      </c>
      <c r="AF153" s="178">
        <f>IF(AF$143&gt;0,Projet!$G$21,0)</f>
        <v>0</v>
      </c>
      <c r="AG153" s="178">
        <f>IF(AG$143&gt;0,Projet!$G$21,0)</f>
        <v>0</v>
      </c>
      <c r="AH153" s="178">
        <f>IF(AH$143&gt;0,Projet!$G$21,0)</f>
        <v>0</v>
      </c>
      <c r="AI153" s="178">
        <f>IF(AI$143&gt;0,Projet!$G$21,0)</f>
        <v>0</v>
      </c>
      <c r="AJ153" s="178">
        <f>IF(AJ$143&gt;0,Projet!$G$21,0)</f>
        <v>0</v>
      </c>
      <c r="AK153" s="178">
        <f>IF(AK$143&gt;0,Projet!$G$21,0)</f>
        <v>0</v>
      </c>
      <c r="AL153" s="178">
        <f>IF(AL$143&gt;0,Projet!$G$21,0)</f>
        <v>0</v>
      </c>
      <c r="AM153" s="178">
        <f>IF(AM$143&gt;0,Projet!$G$21,0)</f>
        <v>0</v>
      </c>
      <c r="AN153" s="178">
        <f>IF(AN$143&gt;0,Projet!$G$21,0)</f>
        <v>0</v>
      </c>
      <c r="AO153" s="178">
        <f>IF(AO$143&gt;0,Projet!$G$21,0)</f>
        <v>0</v>
      </c>
      <c r="AP153" s="178">
        <f>IF(AP$143&gt;0,Projet!$G$21,0)</f>
        <v>0</v>
      </c>
      <c r="AQ153" s="178">
        <f>IF(AQ$143&gt;0,Projet!$G$21,0)</f>
        <v>0</v>
      </c>
      <c r="AR153" s="178">
        <f>IF(AR$143&gt;0,Projet!$G$21,0)</f>
        <v>0</v>
      </c>
      <c r="AS153" s="178">
        <f>IF(AS$143&gt;0,Projet!$G$21,0)</f>
        <v>0</v>
      </c>
      <c r="AT153" s="178">
        <f>IF(AT$143&gt;0,Projet!$G$21,0)</f>
        <v>0</v>
      </c>
      <c r="AU153" s="178">
        <f>IF(AU$143&gt;0,Projet!$G$21,0)</f>
        <v>0</v>
      </c>
      <c r="AV153" s="178">
        <f>IF(AV$143&gt;0,Projet!$G$21,0)</f>
        <v>0</v>
      </c>
      <c r="AW153" s="178">
        <f>IF(AW$143&gt;0,Projet!$G$21,0)</f>
        <v>0</v>
      </c>
      <c r="AX153" s="178">
        <f>IF(AX$143&gt;0,Projet!$G$21,0)</f>
        <v>0</v>
      </c>
      <c r="AY153" s="178">
        <f>IF(AY$143&gt;0,Projet!$G$21,0)</f>
        <v>0</v>
      </c>
      <c r="AZ153" s="178">
        <f>IF(AZ$143&gt;0,Projet!$G$21,0)</f>
        <v>0</v>
      </c>
      <c r="BA153" s="178">
        <f>IF(BA$143&gt;0,Projet!$G$21,0)</f>
        <v>0</v>
      </c>
      <c r="BB153" s="178">
        <f>IF(BB$143&gt;0,Projet!$G$21,0)</f>
        <v>0</v>
      </c>
      <c r="BC153" s="178">
        <f>IF(BC$143&gt;0,Projet!$G$21,0)</f>
        <v>0</v>
      </c>
      <c r="BD153" s="178">
        <f>IF(BD$143&gt;0,Projet!$G$21,0)</f>
        <v>0</v>
      </c>
      <c r="BE153" s="178">
        <f>IF(BE$143&gt;0,Projet!$G$21,0)</f>
        <v>0</v>
      </c>
      <c r="BF153" s="178">
        <f>IF(BF$143&gt;0,Projet!$G$21,0)</f>
        <v>0</v>
      </c>
      <c r="BG153" s="178">
        <f>IF(BG$143&gt;0,Projet!$G$21,0)</f>
        <v>0</v>
      </c>
      <c r="BH153" s="178">
        <f>IF(BH$143&gt;0,Projet!$G$21,0)</f>
        <v>0</v>
      </c>
      <c r="BI153" s="178">
        <f>IF(BI$143&gt;0,Projet!$G$21,0)</f>
        <v>0</v>
      </c>
      <c r="BJ153" s="178">
        <f>IF(BJ$143&gt;0,Projet!$G$21,0)</f>
        <v>0</v>
      </c>
      <c r="BK153" s="178">
        <f>IF(BK$143&gt;0,Projet!$G$21,0)</f>
        <v>0</v>
      </c>
      <c r="BL153" s="178">
        <f>IF(BL$143&gt;0,Projet!$G$21,0)</f>
        <v>0</v>
      </c>
      <c r="BM153" s="178">
        <f>IF(BM$143&gt;0,Projet!$G$21,0)</f>
        <v>0</v>
      </c>
      <c r="BN153" s="178">
        <f>IF(BN$143&gt;0,Projet!$G$21,0)</f>
        <v>0</v>
      </c>
      <c r="BO153" s="178">
        <f>IF(BO$143&gt;0,Projet!$G$21,0)</f>
        <v>0</v>
      </c>
      <c r="BP153" s="178">
        <f>IF(BP$143&gt;0,Projet!$G$21,0)</f>
        <v>0</v>
      </c>
      <c r="BQ153" s="178">
        <f>IF(BQ$143&gt;0,Projet!$G$21,0)</f>
        <v>0</v>
      </c>
      <c r="BR153" s="178">
        <f>IF(BR$143&gt;0,Projet!$G$21,0)</f>
        <v>0</v>
      </c>
      <c r="BS153" s="178">
        <f>IF(BS$143&gt;0,Projet!$G$21,0)</f>
        <v>0</v>
      </c>
      <c r="BT153" s="178">
        <f>IF(BT$143&gt;0,Projet!$G$21,0)</f>
        <v>0</v>
      </c>
      <c r="BU153" s="178">
        <f>IF(BU$143&gt;0,Projet!$G$21,0)</f>
        <v>0</v>
      </c>
      <c r="BV153" s="178">
        <f>IF(BV$143&gt;0,Projet!$G$21,0)</f>
        <v>0</v>
      </c>
      <c r="BW153" s="178">
        <f>IF(BW$143&gt;0,Projet!$G$21,0)</f>
        <v>0</v>
      </c>
      <c r="BX153" s="178">
        <f>IF(BX$143&gt;0,Projet!$G$21,0)</f>
        <v>0</v>
      </c>
      <c r="BY153" s="178">
        <f>IF(BY$143&gt;0,Projet!$G$21,0)</f>
        <v>0</v>
      </c>
      <c r="BZ153" s="178">
        <f>IF(BZ$143&gt;0,Projet!$G$21,0)</f>
        <v>0</v>
      </c>
      <c r="CA153" s="178">
        <f>IF(CA$143&gt;0,Projet!$G$21,0)</f>
        <v>0</v>
      </c>
      <c r="CB153" s="178">
        <f>IF(CB$143&gt;0,Projet!$G$21,0)</f>
        <v>0</v>
      </c>
      <c r="CC153" s="178">
        <f>IF(CC$143&gt;0,Projet!$G$21,0)</f>
        <v>0</v>
      </c>
      <c r="CD153" s="178">
        <f>IF(CD$143&gt;0,Projet!$G$21,0)</f>
        <v>0</v>
      </c>
      <c r="CE153" s="178">
        <f>IF(CE$143&gt;0,Projet!$G$21,0)</f>
        <v>0</v>
      </c>
      <c r="CF153" s="178">
        <f>IF(CF$143&gt;0,Projet!$G$21,0)</f>
        <v>0</v>
      </c>
      <c r="CG153" s="178">
        <f>IF(CG$143&gt;0,Projet!$G$21,0)</f>
        <v>0</v>
      </c>
      <c r="CH153" s="178">
        <f>IF(CH$143&gt;0,Projet!$G$21,0)</f>
        <v>0</v>
      </c>
      <c r="CI153" s="178">
        <f>IF(CI$143&gt;0,Projet!$G$21,0)</f>
        <v>0</v>
      </c>
      <c r="CJ153" s="178">
        <f>IF(CJ$143&gt;0,Projet!$G$21,0)</f>
        <v>0</v>
      </c>
      <c r="CK153" s="178">
        <f>IF(CK$143&gt;0,Projet!$G$21,0)</f>
        <v>0</v>
      </c>
      <c r="CL153" s="178">
        <f>IF(CL$143&gt;0,Projet!$G$21,0)</f>
        <v>0</v>
      </c>
      <c r="CM153" s="178">
        <f>IF(CM$143&gt;0,Projet!$G$21,0)</f>
        <v>0</v>
      </c>
      <c r="CN153" s="178">
        <f>IF(CN$143&gt;0,Projet!$G$21,0)</f>
        <v>0</v>
      </c>
      <c r="CO153" s="178">
        <f>IF(CO$143&gt;0,Projet!$G$21,0)</f>
        <v>0</v>
      </c>
      <c r="CP153" s="178">
        <f>IF(CP$143&gt;0,Projet!$G$21,0)</f>
        <v>0</v>
      </c>
      <c r="CQ153" s="178">
        <f>IF(CQ$143&gt;0,Projet!$G$21,0)</f>
        <v>0</v>
      </c>
      <c r="CR153" s="178">
        <f>IF(CR$143&gt;0,Projet!$G$21,0)</f>
        <v>0</v>
      </c>
      <c r="CS153" s="178">
        <f>IF(CS$143&gt;0,Projet!$G$21,0)</f>
        <v>0</v>
      </c>
      <c r="CT153" s="178">
        <f>IF(CT$143&gt;0,Projet!$G$21,0)</f>
        <v>0</v>
      </c>
      <c r="CU153" s="178">
        <f>IF(CU$143&gt;0,Projet!$G$21,0)</f>
        <v>0</v>
      </c>
      <c r="CV153" s="178">
        <f>IF(CV$143&gt;0,Projet!$G$21,0)</f>
        <v>0</v>
      </c>
      <c r="CW153" s="178">
        <f>IF(CW$143&gt;0,Projet!$G$21,0)</f>
        <v>0</v>
      </c>
      <c r="CX153" s="178">
        <f>IF(CX$143&gt;0,Projet!$G$21,0)</f>
        <v>0</v>
      </c>
      <c r="CY153" s="178">
        <f>IF(CY$143&gt;0,Projet!$G$21,0)</f>
        <v>0</v>
      </c>
      <c r="CZ153" s="178">
        <f>IF(CZ$143&gt;0,Projet!$G$21,0)</f>
        <v>0</v>
      </c>
      <c r="DA153" s="178">
        <f>IF(DA$143&gt;0,Projet!$G$21,0)</f>
        <v>0</v>
      </c>
      <c r="DB153" s="178">
        <f>IF(DB$143&gt;0,Projet!$G$21,0)</f>
        <v>0</v>
      </c>
      <c r="DC153" s="178">
        <f>IF(DC$143&gt;0,Projet!$G$21,0)</f>
        <v>0</v>
      </c>
      <c r="DD153" s="178">
        <f>IF(DD$143&gt;0,Projet!$G$21,0)</f>
        <v>0</v>
      </c>
      <c r="DE153" s="178">
        <f>IF(DE$143&gt;0,Projet!$G$21,0)</f>
        <v>0</v>
      </c>
      <c r="DF153" s="178">
        <f>IF(DF$143&gt;0,Projet!$G$21,0)</f>
        <v>0</v>
      </c>
      <c r="DG153" s="178">
        <f>IF(DG$143&gt;0,Projet!$G$21,0)</f>
        <v>0</v>
      </c>
      <c r="DH153" s="178">
        <f>IF(DH$143&gt;0,Projet!$G$21,0)</f>
        <v>0</v>
      </c>
      <c r="DI153" s="178">
        <f>IF(DI$143&gt;0,Projet!$G$21,0)</f>
        <v>0</v>
      </c>
      <c r="DJ153" s="178">
        <f>IF(DJ$143&gt;0,Projet!$G$21,0)</f>
        <v>0</v>
      </c>
      <c r="DK153" s="178">
        <f>IF(DK$143&gt;0,Projet!$G$21,0)</f>
        <v>0</v>
      </c>
      <c r="DL153" s="178">
        <f>IF(DL$143&gt;0,Projet!$G$21,0)</f>
        <v>0</v>
      </c>
      <c r="DM153" s="178">
        <f>IF(DM$143&gt;0,Projet!$G$21,0)</f>
        <v>0</v>
      </c>
      <c r="DN153" s="178">
        <f>IF(DN$143&gt;0,Projet!$G$21,0)</f>
        <v>0</v>
      </c>
      <c r="DO153" s="178">
        <f>IF(DO$143&gt;0,Projet!$G$21,0)</f>
        <v>0</v>
      </c>
      <c r="DP153" s="178">
        <f>IF(DP$143&gt;0,Projet!$G$21,0)</f>
        <v>0</v>
      </c>
      <c r="DQ153" s="178">
        <f>IF(DQ$143&gt;0,Projet!$G$21,0)</f>
        <v>0</v>
      </c>
      <c r="DR153" s="178">
        <f>IF(DR$143&gt;0,Projet!$G$21,0)</f>
        <v>0</v>
      </c>
      <c r="DS153" s="178">
        <f>IF(DS$143&gt;0,Projet!$G$21,0)</f>
        <v>0</v>
      </c>
      <c r="DT153" s="178">
        <f>IF(DT$143&gt;0,Projet!$G$21,0)</f>
        <v>0</v>
      </c>
      <c r="DU153" s="178">
        <f>IF(DU$143&gt;0,Projet!$G$21,0)</f>
        <v>0</v>
      </c>
      <c r="DV153" s="178">
        <f>IF(DV$143&gt;0,Projet!$G$21,0)</f>
        <v>0</v>
      </c>
      <c r="DW153" s="178">
        <f>IF(DW$143&gt;0,Projet!$G$21,0)</f>
        <v>0</v>
      </c>
      <c r="DX153" s="178">
        <f>IF(DX$143&gt;0,Projet!$G$21,0)</f>
        <v>0</v>
      </c>
      <c r="DY153" s="178">
        <f>IF(DY$143&gt;0,Projet!$G$21,0)</f>
        <v>0</v>
      </c>
      <c r="DZ153" s="178">
        <f>IF(DZ$143&gt;0,Projet!$G$21,0)</f>
        <v>0</v>
      </c>
      <c r="EA153" s="178">
        <f>IF(EA$143&gt;0,Projet!$G$21,0)</f>
        <v>0</v>
      </c>
      <c r="EB153" s="178">
        <f>IF(EB$143&gt;0,Projet!$G$21,0)</f>
        <v>0</v>
      </c>
      <c r="EC153" s="178">
        <f>IF(EC$143&gt;0,Projet!$G$21,0)</f>
        <v>0</v>
      </c>
      <c r="ED153" s="178">
        <f>IF(ED$143&gt;0,Projet!$G$21,0)</f>
        <v>0</v>
      </c>
      <c r="EE153" s="178">
        <f>IF(EE$143&gt;0,Projet!$G$21,0)</f>
        <v>0</v>
      </c>
      <c r="EF153" s="178">
        <f>IF(EF$143&gt;0,Projet!$G$21,0)</f>
        <v>0</v>
      </c>
      <c r="EG153" s="178">
        <f>IF(EG$143&gt;0,Projet!$G$21,0)</f>
        <v>0</v>
      </c>
      <c r="EH153" s="178">
        <f>IF(EH$143&gt;0,Projet!$G$21,0)</f>
        <v>0</v>
      </c>
      <c r="EI153" s="178">
        <f>IF(EI$143&gt;0,Projet!$G$21,0)</f>
        <v>0</v>
      </c>
      <c r="EJ153" s="178">
        <f>IF(EJ$143&gt;0,Projet!$G$21,0)</f>
        <v>0</v>
      </c>
      <c r="EK153" s="178">
        <f>IF(EK$143&gt;0,Projet!$G$21,0)</f>
        <v>0</v>
      </c>
      <c r="EL153" s="178">
        <f>IF(EL$143&gt;0,Projet!$G$21,0)</f>
        <v>0</v>
      </c>
      <c r="EM153" s="178">
        <f>IF(EM$143&gt;0,Projet!$G$21,0)</f>
        <v>0</v>
      </c>
      <c r="EN153" s="178">
        <f>IF(EN$143&gt;0,Projet!$G$21,0)</f>
        <v>0</v>
      </c>
      <c r="EO153" s="178">
        <f>IF(EO$143&gt;0,Projet!$G$21,0)</f>
        <v>0</v>
      </c>
      <c r="EP153" s="178">
        <f>IF(EP$143&gt;0,Projet!$G$21,0)</f>
        <v>0</v>
      </c>
      <c r="EQ153" s="178">
        <f>IF(EQ$143&gt;0,Projet!$G$21,0)</f>
        <v>0</v>
      </c>
      <c r="ER153" s="178">
        <f>IF(ER$143&gt;0,Projet!$G$21,0)</f>
        <v>0</v>
      </c>
      <c r="ES153" s="178">
        <f>IF(ES$143&gt;0,Projet!$G$21,0)</f>
        <v>0</v>
      </c>
      <c r="ET153" s="178">
        <f>IF(ET$143&gt;0,Projet!$G$21,0)</f>
        <v>0</v>
      </c>
      <c r="EU153" s="178">
        <f>IF(EU$143&gt;0,Projet!$G$21,0)</f>
        <v>0</v>
      </c>
      <c r="EV153" s="178">
        <f>IF(EV$143&gt;0,Projet!$G$21,0)</f>
        <v>0</v>
      </c>
      <c r="EW153" s="178">
        <f>IF(EW$143&gt;0,Projet!$G$21,0)</f>
        <v>0</v>
      </c>
      <c r="EX153" s="178">
        <f>IF(EX$143&gt;0,Projet!$G$21,0)</f>
        <v>0</v>
      </c>
      <c r="EY153" s="178">
        <f>IF(EY$143&gt;0,Projet!$G$21,0)</f>
        <v>0</v>
      </c>
      <c r="EZ153" s="178">
        <f>IF(EZ$143&gt;0,Projet!$G$21,0)</f>
        <v>0</v>
      </c>
      <c r="FA153" s="178">
        <f>IF(FA$143&gt;0,Projet!$G$21,0)</f>
        <v>0</v>
      </c>
      <c r="FB153" s="178">
        <f>IF(FB$143&gt;0,Projet!$G$21,0)</f>
        <v>0</v>
      </c>
      <c r="FC153" s="178">
        <f>IF(FC$143&gt;0,Projet!$G$21,0)</f>
        <v>0</v>
      </c>
      <c r="FD153" s="178">
        <f>IF(FD$143&gt;0,Projet!$G$21,0)</f>
        <v>0</v>
      </c>
      <c r="FE153" s="178">
        <f>IF(FE$143&gt;0,Projet!$G$21,0)</f>
        <v>0</v>
      </c>
      <c r="FF153" s="178">
        <f>IF(FF$143&gt;0,Projet!$G$21,0)</f>
        <v>0</v>
      </c>
      <c r="FG153" s="178">
        <f>IF(FG$143&gt;0,Projet!$G$21,0)</f>
        <v>0</v>
      </c>
      <c r="FH153" s="178">
        <f>IF(FH$143&gt;0,Projet!$G$21,0)</f>
        <v>0</v>
      </c>
      <c r="FI153" s="178">
        <f>IF(FI$143&gt;0,Projet!$G$21,0)</f>
        <v>0</v>
      </c>
      <c r="FJ153" s="178">
        <f>IF(FJ$143&gt;0,Projet!$G$21,0)</f>
        <v>0</v>
      </c>
      <c r="FK153" s="178">
        <f>IF(FK$143&gt;0,Projet!$G$21,0)</f>
        <v>0</v>
      </c>
      <c r="FL153" s="178">
        <f>IF(FL$143&gt;0,Projet!$G$21,0)</f>
        <v>0</v>
      </c>
      <c r="FM153" s="178">
        <f>IF(FM$143&gt;0,Projet!$G$21,0)</f>
        <v>0</v>
      </c>
      <c r="FN153" s="178">
        <f>IF(FN$143&gt;0,Projet!$G$21,0)</f>
        <v>0</v>
      </c>
      <c r="FO153" s="178">
        <f>IF(FO$143&gt;0,Projet!$G$21,0)</f>
        <v>0</v>
      </c>
      <c r="FP153" s="178">
        <f>IF(FP$143&gt;0,Projet!$G$21,0)</f>
        <v>0</v>
      </c>
      <c r="FQ153" s="178">
        <f>IF(FQ$143&gt;0,Projet!$G$21,0)</f>
        <v>0</v>
      </c>
      <c r="FR153" s="178">
        <f>IF(FR$143&gt;0,Projet!$G$21,0)</f>
        <v>0</v>
      </c>
      <c r="FS153" s="178">
        <f>IF(FS$143&gt;0,Projet!$G$21,0)</f>
        <v>0</v>
      </c>
      <c r="FT153" s="178">
        <f>IF(FT$143&gt;0,Projet!$G$21,0)</f>
        <v>0</v>
      </c>
      <c r="FU153" s="178">
        <f>IF(FU$143&gt;0,Projet!$G$21,0)</f>
        <v>0</v>
      </c>
      <c r="FV153" s="178">
        <f>IF(FV$143&gt;0,Projet!$G$21,0)</f>
        <v>0</v>
      </c>
      <c r="FW153" s="178">
        <f>IF(FW$143&gt;0,Projet!$G$21,0)</f>
        <v>0</v>
      </c>
      <c r="FX153" s="178">
        <f>IF(FX$143&gt;0,Projet!$G$21,0)</f>
        <v>0</v>
      </c>
      <c r="FY153" s="178">
        <f>IF(FY$143&gt;0,Projet!$G$21,0)</f>
        <v>0</v>
      </c>
      <c r="FZ153" s="178">
        <f>IF(FZ$143&gt;0,Projet!$G$21,0)</f>
        <v>0</v>
      </c>
      <c r="GA153" s="178">
        <f>IF(GA$143&gt;0,Projet!$G$21,0)</f>
        <v>0</v>
      </c>
      <c r="GB153" s="178">
        <f>IF(GB$143&gt;0,Projet!$G$21,0)</f>
        <v>0</v>
      </c>
      <c r="GC153" s="178">
        <f>IF(GC$143&gt;0,Projet!$G$21,0)</f>
        <v>0</v>
      </c>
      <c r="GD153" s="178">
        <f>IF(GD$143&gt;0,Projet!$G$21,0)</f>
        <v>0</v>
      </c>
      <c r="GE153" s="178">
        <f>IF(GE$143&gt;0,Projet!$G$21,0)</f>
        <v>0</v>
      </c>
      <c r="GF153" s="178">
        <f>IF(GF$143&gt;0,Projet!$G$21,0)</f>
        <v>0</v>
      </c>
    </row>
    <row r="154">
      <c r="A154" s="202"/>
      <c r="B154" s="202"/>
      <c r="C154" s="204"/>
      <c r="D154" s="20" t="s">
        <v>183</v>
      </c>
      <c r="E154" s="50" t="s">
        <v>59</v>
      </c>
      <c r="G154" s="178">
        <f>IF(G$143&gt;0,Projet!$H$21,0)</f>
        <v>0</v>
      </c>
      <c r="H154" s="178">
        <f>IF(H$143&gt;0,Projet!$H$21,0)</f>
        <v>0</v>
      </c>
      <c r="I154" s="178">
        <f>IF(I$143&gt;0,Projet!$H$21,0)</f>
        <v>0</v>
      </c>
      <c r="J154" s="178">
        <f>IF(J$143&gt;0,Projet!$H$21,0)</f>
        <v>0</v>
      </c>
      <c r="K154" s="178">
        <f>IF(K$143&gt;0,Projet!$H$21,0)</f>
        <v>0</v>
      </c>
      <c r="L154" s="178">
        <f>IF(L$143&gt;0,Projet!$H$21,0)</f>
        <v>0</v>
      </c>
      <c r="M154" s="178">
        <f>IF(M$143&gt;0,Projet!$H$21,0)</f>
        <v>0</v>
      </c>
      <c r="N154" s="178">
        <f>IF(N$143&gt;0,Projet!$H$21,0)</f>
        <v>0</v>
      </c>
      <c r="O154" s="178">
        <f>IF(O$143&gt;0,Projet!$H$21,0)</f>
        <v>0</v>
      </c>
      <c r="P154" s="178">
        <f>IF(P$143&gt;0,Projet!$H$21,0)</f>
        <v>0</v>
      </c>
      <c r="Q154" s="178">
        <f>IF(Q$143&gt;0,Projet!$H$21,0)</f>
        <v>0</v>
      </c>
      <c r="R154" s="178">
        <f>IF(R$143&gt;0,Projet!$H$21,0)</f>
        <v>0</v>
      </c>
      <c r="S154" s="178">
        <f>IF(S$143&gt;0,Projet!$H$21,0)</f>
        <v>0</v>
      </c>
      <c r="T154" s="178">
        <f>IF(T$143&gt;0,Projet!$H$21,0)</f>
        <v>0</v>
      </c>
      <c r="U154" s="178">
        <f>IF(U$143&gt;0,Projet!$H$21,0)</f>
        <v>0</v>
      </c>
      <c r="V154" s="178">
        <f>IF(V$143&gt;0,Projet!$H$21,0)</f>
        <v>0</v>
      </c>
      <c r="W154" s="178">
        <f>IF(W$143&gt;0,Projet!$H$21,0)</f>
        <v>0</v>
      </c>
      <c r="X154" s="178">
        <f>IF(X$143&gt;0,Projet!$H$21,0)</f>
        <v>0</v>
      </c>
      <c r="Y154" s="178">
        <f>IF(Y$143&gt;0,Projet!$H$21,0)</f>
        <v>0</v>
      </c>
      <c r="Z154" s="178">
        <f>IF(Z$143&gt;0,Projet!$H$21,0)</f>
        <v>0</v>
      </c>
      <c r="AA154" s="178">
        <f>IF(AA$143&gt;0,Projet!$H$21,0)</f>
        <v>0</v>
      </c>
      <c r="AB154" s="178">
        <f>IF(AB$143&gt;0,Projet!$H$21,0)</f>
        <v>0</v>
      </c>
      <c r="AC154" s="178">
        <f>IF(AC$143&gt;0,Projet!$H$21,0)</f>
        <v>0</v>
      </c>
      <c r="AD154" s="178">
        <f>IF(AD$143&gt;0,Projet!$H$21,0)</f>
        <v>0</v>
      </c>
      <c r="AE154" s="178">
        <f>IF(AE$143&gt;0,Projet!$H$21,0)</f>
        <v>0</v>
      </c>
      <c r="AF154" s="178">
        <f>IF(AF$143&gt;0,Projet!$H$21,0)</f>
        <v>0</v>
      </c>
      <c r="AG154" s="178">
        <f>IF(AG$143&gt;0,Projet!$H$21,0)</f>
        <v>0</v>
      </c>
      <c r="AH154" s="178">
        <f>IF(AH$143&gt;0,Projet!$H$21,0)</f>
        <v>0</v>
      </c>
      <c r="AI154" s="178">
        <f>IF(AI$143&gt;0,Projet!$H$21,0)</f>
        <v>0</v>
      </c>
      <c r="AJ154" s="178">
        <f>IF(AJ$143&gt;0,Projet!$H$21,0)</f>
        <v>0</v>
      </c>
      <c r="AK154" s="178">
        <f>IF(AK$143&gt;0,Projet!$H$21,0)</f>
        <v>0</v>
      </c>
      <c r="AL154" s="178">
        <f>IF(AL$143&gt;0,Projet!$H$21,0)</f>
        <v>0</v>
      </c>
      <c r="AM154" s="178">
        <f>IF(AM$143&gt;0,Projet!$H$21,0)</f>
        <v>0</v>
      </c>
      <c r="AN154" s="178">
        <f>IF(AN$143&gt;0,Projet!$H$21,0)</f>
        <v>0</v>
      </c>
      <c r="AO154" s="178">
        <f>IF(AO$143&gt;0,Projet!$H$21,0)</f>
        <v>0</v>
      </c>
      <c r="AP154" s="178">
        <f>IF(AP$143&gt;0,Projet!$H$21,0)</f>
        <v>0</v>
      </c>
      <c r="AQ154" s="178">
        <f>IF(AQ$143&gt;0,Projet!$H$21,0)</f>
        <v>0</v>
      </c>
      <c r="AR154" s="178">
        <f>IF(AR$143&gt;0,Projet!$H$21,0)</f>
        <v>0</v>
      </c>
      <c r="AS154" s="178">
        <f>IF(AS$143&gt;0,Projet!$H$21,0)</f>
        <v>0</v>
      </c>
      <c r="AT154" s="178">
        <f>IF(AT$143&gt;0,Projet!$H$21,0)</f>
        <v>0</v>
      </c>
      <c r="AU154" s="178">
        <f>IF(AU$143&gt;0,Projet!$H$21,0)</f>
        <v>0</v>
      </c>
      <c r="AV154" s="178">
        <f>IF(AV$143&gt;0,Projet!$H$21,0)</f>
        <v>0</v>
      </c>
      <c r="AW154" s="178">
        <f>IF(AW$143&gt;0,Projet!$H$21,0)</f>
        <v>0</v>
      </c>
      <c r="AX154" s="178">
        <f>IF(AX$143&gt;0,Projet!$H$21,0)</f>
        <v>0</v>
      </c>
      <c r="AY154" s="178">
        <f>IF(AY$143&gt;0,Projet!$H$21,0)</f>
        <v>0</v>
      </c>
      <c r="AZ154" s="178">
        <f>IF(AZ$143&gt;0,Projet!$H$21,0)</f>
        <v>0</v>
      </c>
      <c r="BA154" s="178">
        <f>IF(BA$143&gt;0,Projet!$H$21,0)</f>
        <v>0</v>
      </c>
      <c r="BB154" s="178">
        <f>IF(BB$143&gt;0,Projet!$H$21,0)</f>
        <v>0</v>
      </c>
      <c r="BC154" s="178">
        <f>IF(BC$143&gt;0,Projet!$H$21,0)</f>
        <v>0</v>
      </c>
      <c r="BD154" s="178">
        <f>IF(BD$143&gt;0,Projet!$H$21,0)</f>
        <v>0</v>
      </c>
      <c r="BE154" s="178">
        <f>IF(BE$143&gt;0,Projet!$H$21,0)</f>
        <v>0</v>
      </c>
      <c r="BF154" s="178">
        <f>IF(BF$143&gt;0,Projet!$H$21,0)</f>
        <v>0</v>
      </c>
      <c r="BG154" s="178">
        <f>IF(BG$143&gt;0,Projet!$H$21,0)</f>
        <v>0</v>
      </c>
      <c r="BH154" s="178">
        <f>IF(BH$143&gt;0,Projet!$H$21,0)</f>
        <v>0</v>
      </c>
      <c r="BI154" s="178">
        <f>IF(BI$143&gt;0,Projet!$H$21,0)</f>
        <v>0</v>
      </c>
      <c r="BJ154" s="178">
        <f>IF(BJ$143&gt;0,Projet!$H$21,0)</f>
        <v>0</v>
      </c>
      <c r="BK154" s="178">
        <f>IF(BK$143&gt;0,Projet!$H$21,0)</f>
        <v>0</v>
      </c>
      <c r="BL154" s="178">
        <f>IF(BL$143&gt;0,Projet!$H$21,0)</f>
        <v>0</v>
      </c>
      <c r="BM154" s="178">
        <f>IF(BM$143&gt;0,Projet!$H$21,0)</f>
        <v>0</v>
      </c>
      <c r="BN154" s="178">
        <f>IF(BN$143&gt;0,Projet!$H$21,0)</f>
        <v>0</v>
      </c>
      <c r="BO154" s="178">
        <f>IF(BO$143&gt;0,Projet!$H$21,0)</f>
        <v>0</v>
      </c>
      <c r="BP154" s="178">
        <f>IF(BP$143&gt;0,Projet!$H$21,0)</f>
        <v>0</v>
      </c>
      <c r="BQ154" s="178">
        <f>IF(BQ$143&gt;0,Projet!$H$21,0)</f>
        <v>0</v>
      </c>
      <c r="BR154" s="178">
        <f>IF(BR$143&gt;0,Projet!$H$21,0)</f>
        <v>0</v>
      </c>
      <c r="BS154" s="178">
        <f>IF(BS$143&gt;0,Projet!$H$21,0)</f>
        <v>0</v>
      </c>
      <c r="BT154" s="178">
        <f>IF(BT$143&gt;0,Projet!$H$21,0)</f>
        <v>0</v>
      </c>
      <c r="BU154" s="178">
        <f>IF(BU$143&gt;0,Projet!$H$21,0)</f>
        <v>0</v>
      </c>
      <c r="BV154" s="178">
        <f>IF(BV$143&gt;0,Projet!$H$21,0)</f>
        <v>0</v>
      </c>
      <c r="BW154" s="178">
        <f>IF(BW$143&gt;0,Projet!$H$21,0)</f>
        <v>0</v>
      </c>
      <c r="BX154" s="178">
        <f>IF(BX$143&gt;0,Projet!$H$21,0)</f>
        <v>0</v>
      </c>
      <c r="BY154" s="178">
        <f>IF(BY$143&gt;0,Projet!$H$21,0)</f>
        <v>0</v>
      </c>
      <c r="BZ154" s="178">
        <f>IF(BZ$143&gt;0,Projet!$H$21,0)</f>
        <v>0</v>
      </c>
      <c r="CA154" s="178">
        <f>IF(CA$143&gt;0,Projet!$H$21,0)</f>
        <v>0</v>
      </c>
      <c r="CB154" s="178">
        <f>IF(CB$143&gt;0,Projet!$H$21,0)</f>
        <v>0</v>
      </c>
      <c r="CC154" s="178">
        <f>IF(CC$143&gt;0,Projet!$H$21,0)</f>
        <v>0</v>
      </c>
      <c r="CD154" s="178">
        <f>IF(CD$143&gt;0,Projet!$H$21,0)</f>
        <v>0</v>
      </c>
      <c r="CE154" s="178">
        <f>IF(CE$143&gt;0,Projet!$H$21,0)</f>
        <v>0</v>
      </c>
      <c r="CF154" s="178">
        <f>IF(CF$143&gt;0,Projet!$H$21,0)</f>
        <v>0</v>
      </c>
      <c r="CG154" s="178">
        <f>IF(CG$143&gt;0,Projet!$H$21,0)</f>
        <v>0</v>
      </c>
      <c r="CH154" s="178">
        <f>IF(CH$143&gt;0,Projet!$H$21,0)</f>
        <v>0</v>
      </c>
      <c r="CI154" s="178">
        <f>IF(CI$143&gt;0,Projet!$H$21,0)</f>
        <v>0</v>
      </c>
      <c r="CJ154" s="178">
        <f>IF(CJ$143&gt;0,Projet!$H$21,0)</f>
        <v>0</v>
      </c>
      <c r="CK154" s="178">
        <f>IF(CK$143&gt;0,Projet!$H$21,0)</f>
        <v>0</v>
      </c>
      <c r="CL154" s="178">
        <f>IF(CL$143&gt;0,Projet!$H$21,0)</f>
        <v>0</v>
      </c>
      <c r="CM154" s="178">
        <f>IF(CM$143&gt;0,Projet!$H$21,0)</f>
        <v>0</v>
      </c>
      <c r="CN154" s="178">
        <f>IF(CN$143&gt;0,Projet!$H$21,0)</f>
        <v>0</v>
      </c>
      <c r="CO154" s="178">
        <f>IF(CO$143&gt;0,Projet!$H$21,0)</f>
        <v>0</v>
      </c>
      <c r="CP154" s="178">
        <f>IF(CP$143&gt;0,Projet!$H$21,0)</f>
        <v>0</v>
      </c>
      <c r="CQ154" s="178">
        <f>IF(CQ$143&gt;0,Projet!$H$21,0)</f>
        <v>0</v>
      </c>
      <c r="CR154" s="178">
        <f>IF(CR$143&gt;0,Projet!$H$21,0)</f>
        <v>0</v>
      </c>
      <c r="CS154" s="178">
        <f>IF(CS$143&gt;0,Projet!$H$21,0)</f>
        <v>0</v>
      </c>
      <c r="CT154" s="178">
        <f>IF(CT$143&gt;0,Projet!$H$21,0)</f>
        <v>0</v>
      </c>
      <c r="CU154" s="178">
        <f>IF(CU$143&gt;0,Projet!$H$21,0)</f>
        <v>0</v>
      </c>
      <c r="CV154" s="178">
        <f>IF(CV$143&gt;0,Projet!$H$21,0)</f>
        <v>0</v>
      </c>
      <c r="CW154" s="178">
        <f>IF(CW$143&gt;0,Projet!$H$21,0)</f>
        <v>0</v>
      </c>
      <c r="CX154" s="178">
        <f>IF(CX$143&gt;0,Projet!$H$21,0)</f>
        <v>0</v>
      </c>
      <c r="CY154" s="178">
        <f>IF(CY$143&gt;0,Projet!$H$21,0)</f>
        <v>0</v>
      </c>
      <c r="CZ154" s="178">
        <f>IF(CZ$143&gt;0,Projet!$H$21,0)</f>
        <v>0</v>
      </c>
      <c r="DA154" s="178">
        <f>IF(DA$143&gt;0,Projet!$H$21,0)</f>
        <v>0</v>
      </c>
      <c r="DB154" s="178">
        <f>IF(DB$143&gt;0,Projet!$H$21,0)</f>
        <v>0</v>
      </c>
      <c r="DC154" s="178">
        <f>IF(DC$143&gt;0,Projet!$H$21,0)</f>
        <v>0</v>
      </c>
      <c r="DD154" s="178">
        <f>IF(DD$143&gt;0,Projet!$H$21,0)</f>
        <v>0</v>
      </c>
      <c r="DE154" s="178">
        <f>IF(DE$143&gt;0,Projet!$H$21,0)</f>
        <v>0</v>
      </c>
      <c r="DF154" s="178">
        <f>IF(DF$143&gt;0,Projet!$H$21,0)</f>
        <v>0</v>
      </c>
      <c r="DG154" s="178">
        <f>IF(DG$143&gt;0,Projet!$H$21,0)</f>
        <v>0</v>
      </c>
      <c r="DH154" s="178">
        <f>IF(DH$143&gt;0,Projet!$H$21,0)</f>
        <v>0</v>
      </c>
      <c r="DI154" s="178">
        <f>IF(DI$143&gt;0,Projet!$H$21,0)</f>
        <v>0</v>
      </c>
      <c r="DJ154" s="178">
        <f>IF(DJ$143&gt;0,Projet!$H$21,0)</f>
        <v>0</v>
      </c>
      <c r="DK154" s="178">
        <f>IF(DK$143&gt;0,Projet!$H$21,0)</f>
        <v>0</v>
      </c>
      <c r="DL154" s="178">
        <f>IF(DL$143&gt;0,Projet!$H$21,0)</f>
        <v>0</v>
      </c>
      <c r="DM154" s="178">
        <f>IF(DM$143&gt;0,Projet!$H$21,0)</f>
        <v>0</v>
      </c>
      <c r="DN154" s="178">
        <f>IF(DN$143&gt;0,Projet!$H$21,0)</f>
        <v>0</v>
      </c>
      <c r="DO154" s="178">
        <f>IF(DO$143&gt;0,Projet!$H$21,0)</f>
        <v>0</v>
      </c>
      <c r="DP154" s="178">
        <f>IF(DP$143&gt;0,Projet!$H$21,0)</f>
        <v>0</v>
      </c>
      <c r="DQ154" s="178">
        <f>IF(DQ$143&gt;0,Projet!$H$21,0)</f>
        <v>0</v>
      </c>
      <c r="DR154" s="178">
        <f>IF(DR$143&gt;0,Projet!$H$21,0)</f>
        <v>0</v>
      </c>
      <c r="DS154" s="178">
        <f>IF(DS$143&gt;0,Projet!$H$21,0)</f>
        <v>0</v>
      </c>
      <c r="DT154" s="178">
        <f>IF(DT$143&gt;0,Projet!$H$21,0)</f>
        <v>0</v>
      </c>
      <c r="DU154" s="178">
        <f>IF(DU$143&gt;0,Projet!$H$21,0)</f>
        <v>0</v>
      </c>
      <c r="DV154" s="178">
        <f>IF(DV$143&gt;0,Projet!$H$21,0)</f>
        <v>0</v>
      </c>
      <c r="DW154" s="178">
        <f>IF(DW$143&gt;0,Projet!$H$21,0)</f>
        <v>0</v>
      </c>
      <c r="DX154" s="178">
        <f>IF(DX$143&gt;0,Projet!$H$21,0)</f>
        <v>0</v>
      </c>
      <c r="DY154" s="178">
        <f>IF(DY$143&gt;0,Projet!$H$21,0)</f>
        <v>0</v>
      </c>
      <c r="DZ154" s="178">
        <f>IF(DZ$143&gt;0,Projet!$H$21,0)</f>
        <v>0</v>
      </c>
      <c r="EA154" s="178">
        <f>IF(EA$143&gt;0,Projet!$H$21,0)</f>
        <v>0</v>
      </c>
      <c r="EB154" s="178">
        <f>IF(EB$143&gt;0,Projet!$H$21,0)</f>
        <v>0</v>
      </c>
      <c r="EC154" s="178">
        <f>IF(EC$143&gt;0,Projet!$H$21,0)</f>
        <v>0</v>
      </c>
      <c r="ED154" s="178">
        <f>IF(ED$143&gt;0,Projet!$H$21,0)</f>
        <v>0</v>
      </c>
      <c r="EE154" s="178">
        <f>IF(EE$143&gt;0,Projet!$H$21,0)</f>
        <v>0</v>
      </c>
      <c r="EF154" s="178">
        <f>IF(EF$143&gt;0,Projet!$H$21,0)</f>
        <v>0</v>
      </c>
      <c r="EG154" s="178">
        <f>IF(EG$143&gt;0,Projet!$H$21,0)</f>
        <v>0</v>
      </c>
      <c r="EH154" s="178">
        <f>IF(EH$143&gt;0,Projet!$H$21,0)</f>
        <v>0</v>
      </c>
      <c r="EI154" s="178">
        <f>IF(EI$143&gt;0,Projet!$H$21,0)</f>
        <v>0</v>
      </c>
      <c r="EJ154" s="178">
        <f>IF(EJ$143&gt;0,Projet!$H$21,0)</f>
        <v>0</v>
      </c>
      <c r="EK154" s="178">
        <f>IF(EK$143&gt;0,Projet!$H$21,0)</f>
        <v>0</v>
      </c>
      <c r="EL154" s="178">
        <f>IF(EL$143&gt;0,Projet!$H$21,0)</f>
        <v>0</v>
      </c>
      <c r="EM154" s="178">
        <f>IF(EM$143&gt;0,Projet!$H$21,0)</f>
        <v>0</v>
      </c>
      <c r="EN154" s="178">
        <f>IF(EN$143&gt;0,Projet!$H$21,0)</f>
        <v>0</v>
      </c>
      <c r="EO154" s="178">
        <f>IF(EO$143&gt;0,Projet!$H$21,0)</f>
        <v>0</v>
      </c>
      <c r="EP154" s="178">
        <f>IF(EP$143&gt;0,Projet!$H$21,0)</f>
        <v>0</v>
      </c>
      <c r="EQ154" s="178">
        <f>IF(EQ$143&gt;0,Projet!$H$21,0)</f>
        <v>0</v>
      </c>
      <c r="ER154" s="178">
        <f>IF(ER$143&gt;0,Projet!$H$21,0)</f>
        <v>0</v>
      </c>
      <c r="ES154" s="178">
        <f>IF(ES$143&gt;0,Projet!$H$21,0)</f>
        <v>0</v>
      </c>
      <c r="ET154" s="178">
        <f>IF(ET$143&gt;0,Projet!$H$21,0)</f>
        <v>0</v>
      </c>
      <c r="EU154" s="178">
        <f>IF(EU$143&gt;0,Projet!$H$21,0)</f>
        <v>0</v>
      </c>
      <c r="EV154" s="178">
        <f>IF(EV$143&gt;0,Projet!$H$21,0)</f>
        <v>0</v>
      </c>
      <c r="EW154" s="178">
        <f>IF(EW$143&gt;0,Projet!$H$21,0)</f>
        <v>0</v>
      </c>
      <c r="EX154" s="178">
        <f>IF(EX$143&gt;0,Projet!$H$21,0)</f>
        <v>0</v>
      </c>
      <c r="EY154" s="178">
        <f>IF(EY$143&gt;0,Projet!$H$21,0)</f>
        <v>0</v>
      </c>
      <c r="EZ154" s="178">
        <f>IF(EZ$143&gt;0,Projet!$H$21,0)</f>
        <v>0</v>
      </c>
      <c r="FA154" s="178">
        <f>IF(FA$143&gt;0,Projet!$H$21,0)</f>
        <v>0</v>
      </c>
      <c r="FB154" s="178">
        <f>IF(FB$143&gt;0,Projet!$H$21,0)</f>
        <v>0</v>
      </c>
      <c r="FC154" s="178">
        <f>IF(FC$143&gt;0,Projet!$H$21,0)</f>
        <v>0</v>
      </c>
      <c r="FD154" s="178">
        <f>IF(FD$143&gt;0,Projet!$H$21,0)</f>
        <v>0</v>
      </c>
      <c r="FE154" s="178">
        <f>IF(FE$143&gt;0,Projet!$H$21,0)</f>
        <v>0</v>
      </c>
      <c r="FF154" s="178">
        <f>IF(FF$143&gt;0,Projet!$H$21,0)</f>
        <v>0</v>
      </c>
      <c r="FG154" s="178">
        <f>IF(FG$143&gt;0,Projet!$H$21,0)</f>
        <v>0</v>
      </c>
      <c r="FH154" s="178">
        <f>IF(FH$143&gt;0,Projet!$H$21,0)</f>
        <v>0</v>
      </c>
      <c r="FI154" s="178">
        <f>IF(FI$143&gt;0,Projet!$H$21,0)</f>
        <v>0</v>
      </c>
      <c r="FJ154" s="178">
        <f>IF(FJ$143&gt;0,Projet!$H$21,0)</f>
        <v>0</v>
      </c>
      <c r="FK154" s="178">
        <f>IF(FK$143&gt;0,Projet!$H$21,0)</f>
        <v>0</v>
      </c>
      <c r="FL154" s="178">
        <f>IF(FL$143&gt;0,Projet!$H$21,0)</f>
        <v>0</v>
      </c>
      <c r="FM154" s="178">
        <f>IF(FM$143&gt;0,Projet!$H$21,0)</f>
        <v>0</v>
      </c>
      <c r="FN154" s="178">
        <f>IF(FN$143&gt;0,Projet!$H$21,0)</f>
        <v>0</v>
      </c>
      <c r="FO154" s="178">
        <f>IF(FO$143&gt;0,Projet!$H$21,0)</f>
        <v>0</v>
      </c>
      <c r="FP154" s="178">
        <f>IF(FP$143&gt;0,Projet!$H$21,0)</f>
        <v>0</v>
      </c>
      <c r="FQ154" s="178">
        <f>IF(FQ$143&gt;0,Projet!$H$21,0)</f>
        <v>0</v>
      </c>
      <c r="FR154" s="178">
        <f>IF(FR$143&gt;0,Projet!$H$21,0)</f>
        <v>0</v>
      </c>
      <c r="FS154" s="178">
        <f>IF(FS$143&gt;0,Projet!$H$21,0)</f>
        <v>0</v>
      </c>
      <c r="FT154" s="178">
        <f>IF(FT$143&gt;0,Projet!$H$21,0)</f>
        <v>0</v>
      </c>
      <c r="FU154" s="178">
        <f>IF(FU$143&gt;0,Projet!$H$21,0)</f>
        <v>0</v>
      </c>
      <c r="FV154" s="178">
        <f>IF(FV$143&gt;0,Projet!$H$21,0)</f>
        <v>0</v>
      </c>
      <c r="FW154" s="178">
        <f>IF(FW$143&gt;0,Projet!$H$21,0)</f>
        <v>0</v>
      </c>
      <c r="FX154" s="178">
        <f>IF(FX$143&gt;0,Projet!$H$21,0)</f>
        <v>0</v>
      </c>
      <c r="FY154" s="178">
        <f>IF(FY$143&gt;0,Projet!$H$21,0)</f>
        <v>0</v>
      </c>
      <c r="FZ154" s="178">
        <f>IF(FZ$143&gt;0,Projet!$H$21,0)</f>
        <v>0</v>
      </c>
      <c r="GA154" s="178">
        <f>IF(GA$143&gt;0,Projet!$H$21,0)</f>
        <v>0</v>
      </c>
      <c r="GB154" s="178">
        <f>IF(GB$143&gt;0,Projet!$H$21,0)</f>
        <v>0</v>
      </c>
      <c r="GC154" s="178">
        <f>IF(GC$143&gt;0,Projet!$H$21,0)</f>
        <v>0</v>
      </c>
      <c r="GD154" s="178">
        <f>IF(GD$143&gt;0,Projet!$H$21,0)</f>
        <v>0</v>
      </c>
      <c r="GE154" s="178">
        <f>IF(GE$143&gt;0,Projet!$H$21,0)</f>
        <v>0</v>
      </c>
      <c r="GF154" s="178">
        <f>IF(GF$143&gt;0,Projet!$H$21,0)</f>
        <v>0</v>
      </c>
    </row>
    <row r="155">
      <c r="A155" s="202"/>
      <c r="B155" s="202"/>
      <c r="C155" s="204">
        <v>6.0</v>
      </c>
      <c r="D155" s="20" t="s">
        <v>184</v>
      </c>
      <c r="E155" s="50" t="s">
        <v>59</v>
      </c>
      <c r="G155" s="178">
        <f>IF(G$143&gt;0,Projet!$J$21,0)</f>
        <v>0</v>
      </c>
      <c r="H155" s="178">
        <f>IF(H$143&gt;0,Projet!$J$21,0)</f>
        <v>0</v>
      </c>
      <c r="I155" s="178">
        <f>IF(I$143&gt;0,Projet!$J$21,0)</f>
        <v>0</v>
      </c>
      <c r="J155" s="178">
        <f>IF(J$143&gt;0,Projet!$J$21,0)</f>
        <v>0</v>
      </c>
      <c r="K155" s="178">
        <f>IF(K$143&gt;0,Projet!$J$21,0)</f>
        <v>0</v>
      </c>
      <c r="L155" s="178">
        <f>IF(L$143&gt;0,Projet!$J$21,0)</f>
        <v>0</v>
      </c>
      <c r="M155" s="178">
        <f>IF(M$143&gt;0,Projet!$J$21,0)</f>
        <v>0</v>
      </c>
      <c r="N155" s="178">
        <f>IF(N$143&gt;0,Projet!$J$21,0)</f>
        <v>0</v>
      </c>
      <c r="O155" s="178">
        <f>IF(O$143&gt;0,Projet!$J$21,0)</f>
        <v>0</v>
      </c>
      <c r="P155" s="178">
        <f>IF(P$143&gt;0,Projet!$J$21,0)</f>
        <v>0</v>
      </c>
      <c r="Q155" s="178">
        <f>IF(Q$143&gt;0,Projet!$J$21,0)</f>
        <v>0</v>
      </c>
      <c r="R155" s="178">
        <f>IF(R$143&gt;0,Projet!$J$21,0)</f>
        <v>0</v>
      </c>
      <c r="S155" s="178">
        <f>IF(S$143&gt;0,Projet!$J$21,0)</f>
        <v>0</v>
      </c>
      <c r="T155" s="178">
        <f>IF(T$143&gt;0,Projet!$J$21,0)</f>
        <v>0</v>
      </c>
      <c r="U155" s="178">
        <f>IF(U$143&gt;0,Projet!$J$21,0)</f>
        <v>0</v>
      </c>
      <c r="V155" s="178">
        <f>IF(V$143&gt;0,Projet!$J$21,0)</f>
        <v>0</v>
      </c>
      <c r="W155" s="178">
        <f>IF(W$143&gt;0,Projet!$J$21,0)</f>
        <v>0</v>
      </c>
      <c r="X155" s="178">
        <f>IF(X$143&gt;0,Projet!$J$21,0)</f>
        <v>0</v>
      </c>
      <c r="Y155" s="178">
        <f>IF(Y$143&gt;0,Projet!$J$21,0)</f>
        <v>0</v>
      </c>
      <c r="Z155" s="178">
        <f>IF(Z$143&gt;0,Projet!$J$21,0)</f>
        <v>0</v>
      </c>
      <c r="AA155" s="178">
        <f>IF(AA$143&gt;0,Projet!$J$21,0)</f>
        <v>0</v>
      </c>
      <c r="AB155" s="178">
        <f>IF(AB$143&gt;0,Projet!$J$21,0)</f>
        <v>0</v>
      </c>
      <c r="AC155" s="178">
        <f>IF(AC$143&gt;0,Projet!$J$21,0)</f>
        <v>0</v>
      </c>
      <c r="AD155" s="178">
        <f>IF(AD$143&gt;0,Projet!$J$21,0)</f>
        <v>0</v>
      </c>
      <c r="AE155" s="178">
        <f>IF(AE$143&gt;0,Projet!$J$21,0)</f>
        <v>0</v>
      </c>
      <c r="AF155" s="178">
        <f>IF(AF$143&gt;0,Projet!$J$21,0)</f>
        <v>0</v>
      </c>
      <c r="AG155" s="178">
        <f>IF(AG$143&gt;0,Projet!$J$21,0)</f>
        <v>0</v>
      </c>
      <c r="AH155" s="178">
        <f>IF(AH$143&gt;0,Projet!$J$21,0)</f>
        <v>0</v>
      </c>
      <c r="AI155" s="178">
        <f>IF(AI$143&gt;0,Projet!$J$21,0)</f>
        <v>0</v>
      </c>
      <c r="AJ155" s="178">
        <f>IF(AJ$143&gt;0,Projet!$J$21,0)</f>
        <v>0</v>
      </c>
      <c r="AK155" s="178">
        <f>IF(AK$143&gt;0,Projet!$J$21,0)</f>
        <v>0</v>
      </c>
      <c r="AL155" s="178">
        <f>IF(AL$143&gt;0,Projet!$J$21,0)</f>
        <v>0</v>
      </c>
      <c r="AM155" s="178">
        <f>IF(AM$143&gt;0,Projet!$J$21,0)</f>
        <v>0</v>
      </c>
      <c r="AN155" s="178">
        <f>IF(AN$143&gt;0,Projet!$J$21,0)</f>
        <v>0</v>
      </c>
      <c r="AO155" s="178">
        <f>IF(AO$143&gt;0,Projet!$J$21,0)</f>
        <v>0</v>
      </c>
      <c r="AP155" s="178">
        <f>IF(AP$143&gt;0,Projet!$J$21,0)</f>
        <v>0</v>
      </c>
      <c r="AQ155" s="178">
        <f>IF(AQ$143&gt;0,Projet!$J$21,0)</f>
        <v>0</v>
      </c>
      <c r="AR155" s="178">
        <f>IF(AR$143&gt;0,Projet!$J$21,0)</f>
        <v>0</v>
      </c>
      <c r="AS155" s="178">
        <f>IF(AS$143&gt;0,Projet!$J$21,0)</f>
        <v>0</v>
      </c>
      <c r="AT155" s="178">
        <f>IF(AT$143&gt;0,Projet!$J$21,0)</f>
        <v>0</v>
      </c>
      <c r="AU155" s="178">
        <f>IF(AU$143&gt;0,Projet!$J$21,0)</f>
        <v>0</v>
      </c>
      <c r="AV155" s="178">
        <f>IF(AV$143&gt;0,Projet!$J$21,0)</f>
        <v>0</v>
      </c>
      <c r="AW155" s="178">
        <f>IF(AW$143&gt;0,Projet!$J$21,0)</f>
        <v>0</v>
      </c>
      <c r="AX155" s="178">
        <f>IF(AX$143&gt;0,Projet!$J$21,0)</f>
        <v>0</v>
      </c>
      <c r="AY155" s="178">
        <f>IF(AY$143&gt;0,Projet!$J$21,0)</f>
        <v>0</v>
      </c>
      <c r="AZ155" s="178">
        <f>IF(AZ$143&gt;0,Projet!$J$21,0)</f>
        <v>0</v>
      </c>
      <c r="BA155" s="178">
        <f>IF(BA$143&gt;0,Projet!$J$21,0)</f>
        <v>0</v>
      </c>
      <c r="BB155" s="178">
        <f>IF(BB$143&gt;0,Projet!$J$21,0)</f>
        <v>0</v>
      </c>
      <c r="BC155" s="178">
        <f>IF(BC$143&gt;0,Projet!$J$21,0)</f>
        <v>0</v>
      </c>
      <c r="BD155" s="178">
        <f>IF(BD$143&gt;0,Projet!$J$21,0)</f>
        <v>0</v>
      </c>
      <c r="BE155" s="178">
        <f>IF(BE$143&gt;0,Projet!$J$21,0)</f>
        <v>0</v>
      </c>
      <c r="BF155" s="178">
        <f>IF(BF$143&gt;0,Projet!$J$21,0)</f>
        <v>0</v>
      </c>
      <c r="BG155" s="178">
        <f>IF(BG$143&gt;0,Projet!$J$21,0)</f>
        <v>0</v>
      </c>
      <c r="BH155" s="178">
        <f>IF(BH$143&gt;0,Projet!$J$21,0)</f>
        <v>0</v>
      </c>
      <c r="BI155" s="178">
        <f>IF(BI$143&gt;0,Projet!$J$21,0)</f>
        <v>0</v>
      </c>
      <c r="BJ155" s="178">
        <f>IF(BJ$143&gt;0,Projet!$J$21,0)</f>
        <v>0</v>
      </c>
      <c r="BK155" s="178">
        <f>IF(BK$143&gt;0,Projet!$J$21,0)</f>
        <v>0</v>
      </c>
      <c r="BL155" s="178">
        <f>IF(BL$143&gt;0,Projet!$J$21,0)</f>
        <v>0</v>
      </c>
      <c r="BM155" s="178">
        <f>IF(BM$143&gt;0,Projet!$J$21,0)</f>
        <v>0</v>
      </c>
      <c r="BN155" s="178">
        <f>IF(BN$143&gt;0,Projet!$J$21,0)</f>
        <v>0</v>
      </c>
      <c r="BO155" s="178">
        <f>IF(BO$143&gt;0,Projet!$J$21,0)</f>
        <v>0</v>
      </c>
      <c r="BP155" s="178">
        <f>IF(BP$143&gt;0,Projet!$J$21,0)</f>
        <v>0</v>
      </c>
      <c r="BQ155" s="178">
        <f>IF(BQ$143&gt;0,Projet!$J$21,0)</f>
        <v>0</v>
      </c>
      <c r="BR155" s="178">
        <f>IF(BR$143&gt;0,Projet!$J$21,0)</f>
        <v>0</v>
      </c>
      <c r="BS155" s="178">
        <f>IF(BS$143&gt;0,Projet!$J$21,0)</f>
        <v>0</v>
      </c>
      <c r="BT155" s="178">
        <f>IF(BT$143&gt;0,Projet!$J$21,0)</f>
        <v>0</v>
      </c>
      <c r="BU155" s="178">
        <f>IF(BU$143&gt;0,Projet!$J$21,0)</f>
        <v>0</v>
      </c>
      <c r="BV155" s="178">
        <f>IF(BV$143&gt;0,Projet!$J$21,0)</f>
        <v>0</v>
      </c>
      <c r="BW155" s="178">
        <f>IF(BW$143&gt;0,Projet!$J$21,0)</f>
        <v>0</v>
      </c>
      <c r="BX155" s="178">
        <f>IF(BX$143&gt;0,Projet!$J$21,0)</f>
        <v>0</v>
      </c>
      <c r="BY155" s="178">
        <f>IF(BY$143&gt;0,Projet!$J$21,0)</f>
        <v>0</v>
      </c>
      <c r="BZ155" s="178">
        <f>IF(BZ$143&gt;0,Projet!$J$21,0)</f>
        <v>0</v>
      </c>
      <c r="CA155" s="178">
        <f>IF(CA$143&gt;0,Projet!$J$21,0)</f>
        <v>0</v>
      </c>
      <c r="CB155" s="178">
        <f>IF(CB$143&gt;0,Projet!$J$21,0)</f>
        <v>0</v>
      </c>
      <c r="CC155" s="178">
        <f>IF(CC$143&gt;0,Projet!$J$21,0)</f>
        <v>0</v>
      </c>
      <c r="CD155" s="178">
        <f>IF(CD$143&gt;0,Projet!$J$21,0)</f>
        <v>0</v>
      </c>
      <c r="CE155" s="178">
        <f>IF(CE$143&gt;0,Projet!$J$21,0)</f>
        <v>0</v>
      </c>
      <c r="CF155" s="178">
        <f>IF(CF$143&gt;0,Projet!$J$21,0)</f>
        <v>0</v>
      </c>
      <c r="CG155" s="178">
        <f>IF(CG$143&gt;0,Projet!$J$21,0)</f>
        <v>0</v>
      </c>
      <c r="CH155" s="178">
        <f>IF(CH$143&gt;0,Projet!$J$21,0)</f>
        <v>0</v>
      </c>
      <c r="CI155" s="178">
        <f>IF(CI$143&gt;0,Projet!$J$21,0)</f>
        <v>0</v>
      </c>
      <c r="CJ155" s="178">
        <f>IF(CJ$143&gt;0,Projet!$J$21,0)</f>
        <v>0</v>
      </c>
      <c r="CK155" s="178">
        <f>IF(CK$143&gt;0,Projet!$J$21,0)</f>
        <v>0</v>
      </c>
      <c r="CL155" s="178">
        <f>IF(CL$143&gt;0,Projet!$J$21,0)</f>
        <v>0</v>
      </c>
      <c r="CM155" s="178">
        <f>IF(CM$143&gt;0,Projet!$J$21,0)</f>
        <v>0</v>
      </c>
      <c r="CN155" s="178">
        <f>IF(CN$143&gt;0,Projet!$J$21,0)</f>
        <v>0</v>
      </c>
      <c r="CO155" s="178">
        <f>IF(CO$143&gt;0,Projet!$J$21,0)</f>
        <v>0</v>
      </c>
      <c r="CP155" s="178">
        <f>IF(CP$143&gt;0,Projet!$J$21,0)</f>
        <v>0</v>
      </c>
      <c r="CQ155" s="178">
        <f>IF(CQ$143&gt;0,Projet!$J$21,0)</f>
        <v>0</v>
      </c>
      <c r="CR155" s="178">
        <f>IF(CR$143&gt;0,Projet!$J$21,0)</f>
        <v>0</v>
      </c>
      <c r="CS155" s="178">
        <f>IF(CS$143&gt;0,Projet!$J$21,0)</f>
        <v>0</v>
      </c>
      <c r="CT155" s="178">
        <f>IF(CT$143&gt;0,Projet!$J$21,0)</f>
        <v>0</v>
      </c>
      <c r="CU155" s="178">
        <f>IF(CU$143&gt;0,Projet!$J$21,0)</f>
        <v>0</v>
      </c>
      <c r="CV155" s="178">
        <f>IF(CV$143&gt;0,Projet!$J$21,0)</f>
        <v>0</v>
      </c>
      <c r="CW155" s="178">
        <f>IF(CW$143&gt;0,Projet!$J$21,0)</f>
        <v>0</v>
      </c>
      <c r="CX155" s="178">
        <f>IF(CX$143&gt;0,Projet!$J$21,0)</f>
        <v>0</v>
      </c>
      <c r="CY155" s="178">
        <f>IF(CY$143&gt;0,Projet!$J$21,0)</f>
        <v>0</v>
      </c>
      <c r="CZ155" s="178">
        <f>IF(CZ$143&gt;0,Projet!$J$21,0)</f>
        <v>0</v>
      </c>
      <c r="DA155" s="178">
        <f>IF(DA$143&gt;0,Projet!$J$21,0)</f>
        <v>0</v>
      </c>
      <c r="DB155" s="178">
        <f>IF(DB$143&gt;0,Projet!$J$21,0)</f>
        <v>0</v>
      </c>
      <c r="DC155" s="178">
        <f>IF(DC$143&gt;0,Projet!$J$21,0)</f>
        <v>0</v>
      </c>
      <c r="DD155" s="178">
        <f>IF(DD$143&gt;0,Projet!$J$21,0)</f>
        <v>0</v>
      </c>
      <c r="DE155" s="178">
        <f>IF(DE$143&gt;0,Projet!$J$21,0)</f>
        <v>0</v>
      </c>
      <c r="DF155" s="178">
        <f>IF(DF$143&gt;0,Projet!$J$21,0)</f>
        <v>0</v>
      </c>
      <c r="DG155" s="178">
        <f>IF(DG$143&gt;0,Projet!$J$21,0)</f>
        <v>0</v>
      </c>
      <c r="DH155" s="178">
        <f>IF(DH$143&gt;0,Projet!$J$21,0)</f>
        <v>0</v>
      </c>
      <c r="DI155" s="178">
        <f>IF(DI$143&gt;0,Projet!$J$21,0)</f>
        <v>0</v>
      </c>
      <c r="DJ155" s="178">
        <f>IF(DJ$143&gt;0,Projet!$J$21,0)</f>
        <v>0</v>
      </c>
      <c r="DK155" s="178">
        <f>IF(DK$143&gt;0,Projet!$J$21,0)</f>
        <v>0</v>
      </c>
      <c r="DL155" s="178">
        <f>IF(DL$143&gt;0,Projet!$J$21,0)</f>
        <v>0</v>
      </c>
      <c r="DM155" s="178">
        <f>IF(DM$143&gt;0,Projet!$J$21,0)</f>
        <v>0</v>
      </c>
      <c r="DN155" s="178">
        <f>IF(DN$143&gt;0,Projet!$J$21,0)</f>
        <v>0</v>
      </c>
      <c r="DO155" s="178">
        <f>IF(DO$143&gt;0,Projet!$J$21,0)</f>
        <v>0</v>
      </c>
      <c r="DP155" s="178">
        <f>IF(DP$143&gt;0,Projet!$J$21,0)</f>
        <v>0</v>
      </c>
      <c r="DQ155" s="178">
        <f>IF(DQ$143&gt;0,Projet!$J$21,0)</f>
        <v>0</v>
      </c>
      <c r="DR155" s="178">
        <f>IF(DR$143&gt;0,Projet!$J$21,0)</f>
        <v>0</v>
      </c>
      <c r="DS155" s="178">
        <f>IF(DS$143&gt;0,Projet!$J$21,0)</f>
        <v>0</v>
      </c>
      <c r="DT155" s="178">
        <f>IF(DT$143&gt;0,Projet!$J$21,0)</f>
        <v>0</v>
      </c>
      <c r="DU155" s="178">
        <f>IF(DU$143&gt;0,Projet!$J$21,0)</f>
        <v>0</v>
      </c>
      <c r="DV155" s="178">
        <f>IF(DV$143&gt;0,Projet!$J$21,0)</f>
        <v>0</v>
      </c>
      <c r="DW155" s="178">
        <f>IF(DW$143&gt;0,Projet!$J$21,0)</f>
        <v>0</v>
      </c>
      <c r="DX155" s="178">
        <f>IF(DX$143&gt;0,Projet!$J$21,0)</f>
        <v>0</v>
      </c>
      <c r="DY155" s="178">
        <f>IF(DY$143&gt;0,Projet!$J$21,0)</f>
        <v>0</v>
      </c>
      <c r="DZ155" s="178">
        <f>IF(DZ$143&gt;0,Projet!$J$21,0)</f>
        <v>0</v>
      </c>
      <c r="EA155" s="178">
        <f>IF(EA$143&gt;0,Projet!$J$21,0)</f>
        <v>0</v>
      </c>
      <c r="EB155" s="178">
        <f>IF(EB$143&gt;0,Projet!$J$21,0)</f>
        <v>0</v>
      </c>
      <c r="EC155" s="178">
        <f>IF(EC$143&gt;0,Projet!$J$21,0)</f>
        <v>0</v>
      </c>
      <c r="ED155" s="178">
        <f>IF(ED$143&gt;0,Projet!$J$21,0)</f>
        <v>0</v>
      </c>
      <c r="EE155" s="178">
        <f>IF(EE$143&gt;0,Projet!$J$21,0)</f>
        <v>0</v>
      </c>
      <c r="EF155" s="178">
        <f>IF(EF$143&gt;0,Projet!$J$21,0)</f>
        <v>0</v>
      </c>
      <c r="EG155" s="178">
        <f>IF(EG$143&gt;0,Projet!$J$21,0)</f>
        <v>0</v>
      </c>
      <c r="EH155" s="178">
        <f>IF(EH$143&gt;0,Projet!$J$21,0)</f>
        <v>0</v>
      </c>
      <c r="EI155" s="178">
        <f>IF(EI$143&gt;0,Projet!$J$21,0)</f>
        <v>0</v>
      </c>
      <c r="EJ155" s="178">
        <f>IF(EJ$143&gt;0,Projet!$J$21,0)</f>
        <v>0</v>
      </c>
      <c r="EK155" s="178">
        <f>IF(EK$143&gt;0,Projet!$J$21,0)</f>
        <v>0</v>
      </c>
      <c r="EL155" s="178">
        <f>IF(EL$143&gt;0,Projet!$J$21,0)</f>
        <v>0</v>
      </c>
      <c r="EM155" s="178">
        <f>IF(EM$143&gt;0,Projet!$J$21,0)</f>
        <v>0</v>
      </c>
      <c r="EN155" s="178">
        <f>IF(EN$143&gt;0,Projet!$J$21,0)</f>
        <v>0</v>
      </c>
      <c r="EO155" s="178">
        <f>IF(EO$143&gt;0,Projet!$J$21,0)</f>
        <v>0</v>
      </c>
      <c r="EP155" s="178">
        <f>IF(EP$143&gt;0,Projet!$J$21,0)</f>
        <v>0</v>
      </c>
      <c r="EQ155" s="178">
        <f>IF(EQ$143&gt;0,Projet!$J$21,0)</f>
        <v>0</v>
      </c>
      <c r="ER155" s="178">
        <f>IF(ER$143&gt;0,Projet!$J$21,0)</f>
        <v>0</v>
      </c>
      <c r="ES155" s="178">
        <f>IF(ES$143&gt;0,Projet!$J$21,0)</f>
        <v>0</v>
      </c>
      <c r="ET155" s="178">
        <f>IF(ET$143&gt;0,Projet!$J$21,0)</f>
        <v>0</v>
      </c>
      <c r="EU155" s="178">
        <f>IF(EU$143&gt;0,Projet!$J$21,0)</f>
        <v>0</v>
      </c>
      <c r="EV155" s="178">
        <f>IF(EV$143&gt;0,Projet!$J$21,0)</f>
        <v>0</v>
      </c>
      <c r="EW155" s="178">
        <f>IF(EW$143&gt;0,Projet!$J$21,0)</f>
        <v>0</v>
      </c>
      <c r="EX155" s="178">
        <f>IF(EX$143&gt;0,Projet!$J$21,0)</f>
        <v>0</v>
      </c>
      <c r="EY155" s="178">
        <f>IF(EY$143&gt;0,Projet!$J$21,0)</f>
        <v>0</v>
      </c>
      <c r="EZ155" s="178">
        <f>IF(EZ$143&gt;0,Projet!$J$21,0)</f>
        <v>0</v>
      </c>
      <c r="FA155" s="178">
        <f>IF(FA$143&gt;0,Projet!$J$21,0)</f>
        <v>0</v>
      </c>
      <c r="FB155" s="178">
        <f>IF(FB$143&gt;0,Projet!$J$21,0)</f>
        <v>0</v>
      </c>
      <c r="FC155" s="178">
        <f>IF(FC$143&gt;0,Projet!$J$21,0)</f>
        <v>0</v>
      </c>
      <c r="FD155" s="178">
        <f>IF(FD$143&gt;0,Projet!$J$21,0)</f>
        <v>0</v>
      </c>
      <c r="FE155" s="178">
        <f>IF(FE$143&gt;0,Projet!$J$21,0)</f>
        <v>0</v>
      </c>
      <c r="FF155" s="178">
        <f>IF(FF$143&gt;0,Projet!$J$21,0)</f>
        <v>0</v>
      </c>
      <c r="FG155" s="178">
        <f>IF(FG$143&gt;0,Projet!$J$21,0)</f>
        <v>0</v>
      </c>
      <c r="FH155" s="178">
        <f>IF(FH$143&gt;0,Projet!$J$21,0)</f>
        <v>0</v>
      </c>
      <c r="FI155" s="178">
        <f>IF(FI$143&gt;0,Projet!$J$21,0)</f>
        <v>0</v>
      </c>
      <c r="FJ155" s="178">
        <f>IF(FJ$143&gt;0,Projet!$J$21,0)</f>
        <v>0</v>
      </c>
      <c r="FK155" s="178">
        <f>IF(FK$143&gt;0,Projet!$J$21,0)</f>
        <v>0</v>
      </c>
      <c r="FL155" s="178">
        <f>IF(FL$143&gt;0,Projet!$J$21,0)</f>
        <v>0</v>
      </c>
      <c r="FM155" s="178">
        <f>IF(FM$143&gt;0,Projet!$J$21,0)</f>
        <v>0</v>
      </c>
      <c r="FN155" s="178">
        <f>IF(FN$143&gt;0,Projet!$J$21,0)</f>
        <v>0</v>
      </c>
      <c r="FO155" s="178">
        <f>IF(FO$143&gt;0,Projet!$J$21,0)</f>
        <v>0</v>
      </c>
      <c r="FP155" s="178">
        <f>IF(FP$143&gt;0,Projet!$J$21,0)</f>
        <v>0</v>
      </c>
      <c r="FQ155" s="178">
        <f>IF(FQ$143&gt;0,Projet!$J$21,0)</f>
        <v>0</v>
      </c>
      <c r="FR155" s="178">
        <f>IF(FR$143&gt;0,Projet!$J$21,0)</f>
        <v>0</v>
      </c>
      <c r="FS155" s="178">
        <f>IF(FS$143&gt;0,Projet!$J$21,0)</f>
        <v>0</v>
      </c>
      <c r="FT155" s="178">
        <f>IF(FT$143&gt;0,Projet!$J$21,0)</f>
        <v>0</v>
      </c>
      <c r="FU155" s="178">
        <f>IF(FU$143&gt;0,Projet!$J$21,0)</f>
        <v>0</v>
      </c>
      <c r="FV155" s="178">
        <f>IF(FV$143&gt;0,Projet!$J$21,0)</f>
        <v>0</v>
      </c>
      <c r="FW155" s="178">
        <f>IF(FW$143&gt;0,Projet!$J$21,0)</f>
        <v>0</v>
      </c>
      <c r="FX155" s="178">
        <f>IF(FX$143&gt;0,Projet!$J$21,0)</f>
        <v>0</v>
      </c>
      <c r="FY155" s="178">
        <f>IF(FY$143&gt;0,Projet!$J$21,0)</f>
        <v>0</v>
      </c>
      <c r="FZ155" s="178">
        <f>IF(FZ$143&gt;0,Projet!$J$21,0)</f>
        <v>0</v>
      </c>
      <c r="GA155" s="178">
        <f>IF(GA$143&gt;0,Projet!$J$21,0)</f>
        <v>0</v>
      </c>
      <c r="GB155" s="178">
        <f>IF(GB$143&gt;0,Projet!$J$21,0)</f>
        <v>0</v>
      </c>
      <c r="GC155" s="178">
        <f>IF(GC$143&gt;0,Projet!$J$21,0)</f>
        <v>0</v>
      </c>
      <c r="GD155" s="178">
        <f>IF(GD$143&gt;0,Projet!$J$21,0)</f>
        <v>0</v>
      </c>
      <c r="GE155" s="178">
        <f>IF(GE$143&gt;0,Projet!$J$21,0)</f>
        <v>0</v>
      </c>
      <c r="GF155" s="178">
        <f>IF(GF$143&gt;0,Projet!$J$21,0)</f>
        <v>0</v>
      </c>
    </row>
    <row r="156">
      <c r="A156" s="149"/>
      <c r="B156" s="149"/>
      <c r="C156" s="149"/>
      <c r="D156" s="20" t="s">
        <v>192</v>
      </c>
      <c r="E156" s="50" t="s">
        <v>91</v>
      </c>
      <c r="G156" s="178">
        <f t="shared" ref="G156:GF156" si="69">SUMPRODUCT(G144:G146,G153:G155)</f>
        <v>0</v>
      </c>
      <c r="H156" s="178">
        <f t="shared" si="69"/>
        <v>0</v>
      </c>
      <c r="I156" s="178">
        <f t="shared" si="69"/>
        <v>0</v>
      </c>
      <c r="J156" s="178">
        <f t="shared" si="69"/>
        <v>0</v>
      </c>
      <c r="K156" s="178">
        <f t="shared" si="69"/>
        <v>0</v>
      </c>
      <c r="L156" s="178">
        <f t="shared" si="69"/>
        <v>0</v>
      </c>
      <c r="M156" s="178">
        <f t="shared" si="69"/>
        <v>0</v>
      </c>
      <c r="N156" s="178">
        <f t="shared" si="69"/>
        <v>0</v>
      </c>
      <c r="O156" s="178">
        <f t="shared" si="69"/>
        <v>0</v>
      </c>
      <c r="P156" s="178">
        <f t="shared" si="69"/>
        <v>0</v>
      </c>
      <c r="Q156" s="178">
        <f t="shared" si="69"/>
        <v>0</v>
      </c>
      <c r="R156" s="178">
        <f t="shared" si="69"/>
        <v>0</v>
      </c>
      <c r="S156" s="178">
        <f t="shared" si="69"/>
        <v>0</v>
      </c>
      <c r="T156" s="178">
        <f t="shared" si="69"/>
        <v>0</v>
      </c>
      <c r="U156" s="178">
        <f t="shared" si="69"/>
        <v>0</v>
      </c>
      <c r="V156" s="178">
        <f t="shared" si="69"/>
        <v>0</v>
      </c>
      <c r="W156" s="178">
        <f t="shared" si="69"/>
        <v>0</v>
      </c>
      <c r="X156" s="178">
        <f t="shared" si="69"/>
        <v>0</v>
      </c>
      <c r="Y156" s="178">
        <f t="shared" si="69"/>
        <v>0</v>
      </c>
      <c r="Z156" s="178">
        <f t="shared" si="69"/>
        <v>0</v>
      </c>
      <c r="AA156" s="178">
        <f t="shared" si="69"/>
        <v>0</v>
      </c>
      <c r="AB156" s="178">
        <f t="shared" si="69"/>
        <v>0</v>
      </c>
      <c r="AC156" s="178">
        <f t="shared" si="69"/>
        <v>0</v>
      </c>
      <c r="AD156" s="178">
        <f t="shared" si="69"/>
        <v>0</v>
      </c>
      <c r="AE156" s="178">
        <f t="shared" si="69"/>
        <v>0</v>
      </c>
      <c r="AF156" s="178">
        <f t="shared" si="69"/>
        <v>0</v>
      </c>
      <c r="AG156" s="178">
        <f t="shared" si="69"/>
        <v>0</v>
      </c>
      <c r="AH156" s="178">
        <f t="shared" si="69"/>
        <v>0</v>
      </c>
      <c r="AI156" s="178">
        <f t="shared" si="69"/>
        <v>0</v>
      </c>
      <c r="AJ156" s="178">
        <f t="shared" si="69"/>
        <v>0</v>
      </c>
      <c r="AK156" s="178">
        <f t="shared" si="69"/>
        <v>0</v>
      </c>
      <c r="AL156" s="178">
        <f t="shared" si="69"/>
        <v>0</v>
      </c>
      <c r="AM156" s="178">
        <f t="shared" si="69"/>
        <v>0</v>
      </c>
      <c r="AN156" s="178">
        <f t="shared" si="69"/>
        <v>0</v>
      </c>
      <c r="AO156" s="178">
        <f t="shared" si="69"/>
        <v>0</v>
      </c>
      <c r="AP156" s="178">
        <f t="shared" si="69"/>
        <v>0</v>
      </c>
      <c r="AQ156" s="178">
        <f t="shared" si="69"/>
        <v>0</v>
      </c>
      <c r="AR156" s="178">
        <f t="shared" si="69"/>
        <v>0</v>
      </c>
      <c r="AS156" s="178">
        <f t="shared" si="69"/>
        <v>0</v>
      </c>
      <c r="AT156" s="178">
        <f t="shared" si="69"/>
        <v>0</v>
      </c>
      <c r="AU156" s="178">
        <f t="shared" si="69"/>
        <v>0</v>
      </c>
      <c r="AV156" s="178">
        <f t="shared" si="69"/>
        <v>0</v>
      </c>
      <c r="AW156" s="178">
        <f t="shared" si="69"/>
        <v>0</v>
      </c>
      <c r="AX156" s="178">
        <f t="shared" si="69"/>
        <v>0</v>
      </c>
      <c r="AY156" s="178">
        <f t="shared" si="69"/>
        <v>0</v>
      </c>
      <c r="AZ156" s="178">
        <f t="shared" si="69"/>
        <v>0</v>
      </c>
      <c r="BA156" s="178">
        <f t="shared" si="69"/>
        <v>0</v>
      </c>
      <c r="BB156" s="178">
        <f t="shared" si="69"/>
        <v>0</v>
      </c>
      <c r="BC156" s="178">
        <f t="shared" si="69"/>
        <v>0</v>
      </c>
      <c r="BD156" s="178">
        <f t="shared" si="69"/>
        <v>0</v>
      </c>
      <c r="BE156" s="178">
        <f t="shared" si="69"/>
        <v>0</v>
      </c>
      <c r="BF156" s="178">
        <f t="shared" si="69"/>
        <v>0</v>
      </c>
      <c r="BG156" s="178">
        <f t="shared" si="69"/>
        <v>0</v>
      </c>
      <c r="BH156" s="178">
        <f t="shared" si="69"/>
        <v>0</v>
      </c>
      <c r="BI156" s="178">
        <f t="shared" si="69"/>
        <v>0</v>
      </c>
      <c r="BJ156" s="178">
        <f t="shared" si="69"/>
        <v>0</v>
      </c>
      <c r="BK156" s="178">
        <f t="shared" si="69"/>
        <v>0</v>
      </c>
      <c r="BL156" s="178">
        <f t="shared" si="69"/>
        <v>0</v>
      </c>
      <c r="BM156" s="178">
        <f t="shared" si="69"/>
        <v>0</v>
      </c>
      <c r="BN156" s="178">
        <f t="shared" si="69"/>
        <v>0</v>
      </c>
      <c r="BO156" s="178">
        <f t="shared" si="69"/>
        <v>0</v>
      </c>
      <c r="BP156" s="178">
        <f t="shared" si="69"/>
        <v>0</v>
      </c>
      <c r="BQ156" s="178">
        <f t="shared" si="69"/>
        <v>0</v>
      </c>
      <c r="BR156" s="178">
        <f t="shared" si="69"/>
        <v>0</v>
      </c>
      <c r="BS156" s="178">
        <f t="shared" si="69"/>
        <v>0</v>
      </c>
      <c r="BT156" s="178">
        <f t="shared" si="69"/>
        <v>0</v>
      </c>
      <c r="BU156" s="178">
        <f t="shared" si="69"/>
        <v>0</v>
      </c>
      <c r="BV156" s="178">
        <f t="shared" si="69"/>
        <v>0</v>
      </c>
      <c r="BW156" s="178">
        <f t="shared" si="69"/>
        <v>0</v>
      </c>
      <c r="BX156" s="178">
        <f t="shared" si="69"/>
        <v>0</v>
      </c>
      <c r="BY156" s="178">
        <f t="shared" si="69"/>
        <v>0</v>
      </c>
      <c r="BZ156" s="178">
        <f t="shared" si="69"/>
        <v>0</v>
      </c>
      <c r="CA156" s="178">
        <f t="shared" si="69"/>
        <v>0</v>
      </c>
      <c r="CB156" s="178">
        <f t="shared" si="69"/>
        <v>0</v>
      </c>
      <c r="CC156" s="178">
        <f t="shared" si="69"/>
        <v>0</v>
      </c>
      <c r="CD156" s="178">
        <f t="shared" si="69"/>
        <v>0</v>
      </c>
      <c r="CE156" s="178">
        <f t="shared" si="69"/>
        <v>0</v>
      </c>
      <c r="CF156" s="178">
        <f t="shared" si="69"/>
        <v>0</v>
      </c>
      <c r="CG156" s="178">
        <f t="shared" si="69"/>
        <v>0</v>
      </c>
      <c r="CH156" s="178">
        <f t="shared" si="69"/>
        <v>0</v>
      </c>
      <c r="CI156" s="178">
        <f t="shared" si="69"/>
        <v>0</v>
      </c>
      <c r="CJ156" s="178">
        <f t="shared" si="69"/>
        <v>0</v>
      </c>
      <c r="CK156" s="178">
        <f t="shared" si="69"/>
        <v>0</v>
      </c>
      <c r="CL156" s="178">
        <f t="shared" si="69"/>
        <v>0</v>
      </c>
      <c r="CM156" s="178">
        <f t="shared" si="69"/>
        <v>0</v>
      </c>
      <c r="CN156" s="178">
        <f t="shared" si="69"/>
        <v>0</v>
      </c>
      <c r="CO156" s="178">
        <f t="shared" si="69"/>
        <v>0</v>
      </c>
      <c r="CP156" s="178">
        <f t="shared" si="69"/>
        <v>0</v>
      </c>
      <c r="CQ156" s="178">
        <f t="shared" si="69"/>
        <v>0</v>
      </c>
      <c r="CR156" s="178">
        <f t="shared" si="69"/>
        <v>0</v>
      </c>
      <c r="CS156" s="178">
        <f t="shared" si="69"/>
        <v>0</v>
      </c>
      <c r="CT156" s="178">
        <f t="shared" si="69"/>
        <v>0</v>
      </c>
      <c r="CU156" s="178">
        <f t="shared" si="69"/>
        <v>0</v>
      </c>
      <c r="CV156" s="178">
        <f t="shared" si="69"/>
        <v>0</v>
      </c>
      <c r="CW156" s="178">
        <f t="shared" si="69"/>
        <v>0</v>
      </c>
      <c r="CX156" s="178">
        <f t="shared" si="69"/>
        <v>0</v>
      </c>
      <c r="CY156" s="178">
        <f t="shared" si="69"/>
        <v>0</v>
      </c>
      <c r="CZ156" s="178">
        <f t="shared" si="69"/>
        <v>0</v>
      </c>
      <c r="DA156" s="178">
        <f t="shared" si="69"/>
        <v>0</v>
      </c>
      <c r="DB156" s="178">
        <f t="shared" si="69"/>
        <v>0</v>
      </c>
      <c r="DC156" s="178">
        <f t="shared" si="69"/>
        <v>0</v>
      </c>
      <c r="DD156" s="178">
        <f t="shared" si="69"/>
        <v>0</v>
      </c>
      <c r="DE156" s="178">
        <f t="shared" si="69"/>
        <v>0</v>
      </c>
      <c r="DF156" s="178">
        <f t="shared" si="69"/>
        <v>0</v>
      </c>
      <c r="DG156" s="178">
        <f t="shared" si="69"/>
        <v>0</v>
      </c>
      <c r="DH156" s="178">
        <f t="shared" si="69"/>
        <v>0</v>
      </c>
      <c r="DI156" s="178">
        <f t="shared" si="69"/>
        <v>0</v>
      </c>
      <c r="DJ156" s="178">
        <f t="shared" si="69"/>
        <v>0</v>
      </c>
      <c r="DK156" s="178">
        <f t="shared" si="69"/>
        <v>0</v>
      </c>
      <c r="DL156" s="178">
        <f t="shared" si="69"/>
        <v>0</v>
      </c>
      <c r="DM156" s="178">
        <f t="shared" si="69"/>
        <v>0</v>
      </c>
      <c r="DN156" s="178">
        <f t="shared" si="69"/>
        <v>0</v>
      </c>
      <c r="DO156" s="178">
        <f t="shared" si="69"/>
        <v>0</v>
      </c>
      <c r="DP156" s="178">
        <f t="shared" si="69"/>
        <v>0</v>
      </c>
      <c r="DQ156" s="178">
        <f t="shared" si="69"/>
        <v>0</v>
      </c>
      <c r="DR156" s="178">
        <f t="shared" si="69"/>
        <v>0</v>
      </c>
      <c r="DS156" s="178">
        <f t="shared" si="69"/>
        <v>0</v>
      </c>
      <c r="DT156" s="178">
        <f t="shared" si="69"/>
        <v>0</v>
      </c>
      <c r="DU156" s="178">
        <f t="shared" si="69"/>
        <v>0</v>
      </c>
      <c r="DV156" s="178">
        <f t="shared" si="69"/>
        <v>0</v>
      </c>
      <c r="DW156" s="178">
        <f t="shared" si="69"/>
        <v>0</v>
      </c>
      <c r="DX156" s="178">
        <f t="shared" si="69"/>
        <v>0</v>
      </c>
      <c r="DY156" s="178">
        <f t="shared" si="69"/>
        <v>0</v>
      </c>
      <c r="DZ156" s="178">
        <f t="shared" si="69"/>
        <v>0</v>
      </c>
      <c r="EA156" s="178">
        <f t="shared" si="69"/>
        <v>0</v>
      </c>
      <c r="EB156" s="178">
        <f t="shared" si="69"/>
        <v>0</v>
      </c>
      <c r="EC156" s="178">
        <f t="shared" si="69"/>
        <v>0</v>
      </c>
      <c r="ED156" s="178">
        <f t="shared" si="69"/>
        <v>0</v>
      </c>
      <c r="EE156" s="178">
        <f t="shared" si="69"/>
        <v>0</v>
      </c>
      <c r="EF156" s="178">
        <f t="shared" si="69"/>
        <v>0</v>
      </c>
      <c r="EG156" s="178">
        <f t="shared" si="69"/>
        <v>0</v>
      </c>
      <c r="EH156" s="178">
        <f t="shared" si="69"/>
        <v>0</v>
      </c>
      <c r="EI156" s="178">
        <f t="shared" si="69"/>
        <v>0</v>
      </c>
      <c r="EJ156" s="178">
        <f t="shared" si="69"/>
        <v>0</v>
      </c>
      <c r="EK156" s="178">
        <f t="shared" si="69"/>
        <v>0</v>
      </c>
      <c r="EL156" s="178">
        <f t="shared" si="69"/>
        <v>0</v>
      </c>
      <c r="EM156" s="178">
        <f t="shared" si="69"/>
        <v>0</v>
      </c>
      <c r="EN156" s="178">
        <f t="shared" si="69"/>
        <v>0</v>
      </c>
      <c r="EO156" s="178">
        <f t="shared" si="69"/>
        <v>0</v>
      </c>
      <c r="EP156" s="178">
        <f t="shared" si="69"/>
        <v>0</v>
      </c>
      <c r="EQ156" s="178">
        <f t="shared" si="69"/>
        <v>0</v>
      </c>
      <c r="ER156" s="178">
        <f t="shared" si="69"/>
        <v>0</v>
      </c>
      <c r="ES156" s="178">
        <f t="shared" si="69"/>
        <v>0</v>
      </c>
      <c r="ET156" s="178">
        <f t="shared" si="69"/>
        <v>0</v>
      </c>
      <c r="EU156" s="178">
        <f t="shared" si="69"/>
        <v>0</v>
      </c>
      <c r="EV156" s="178">
        <f t="shared" si="69"/>
        <v>0</v>
      </c>
      <c r="EW156" s="178">
        <f t="shared" si="69"/>
        <v>0</v>
      </c>
      <c r="EX156" s="178">
        <f t="shared" si="69"/>
        <v>0</v>
      </c>
      <c r="EY156" s="178">
        <f t="shared" si="69"/>
        <v>0</v>
      </c>
      <c r="EZ156" s="178">
        <f t="shared" si="69"/>
        <v>0</v>
      </c>
      <c r="FA156" s="178">
        <f t="shared" si="69"/>
        <v>0</v>
      </c>
      <c r="FB156" s="178">
        <f t="shared" si="69"/>
        <v>0</v>
      </c>
      <c r="FC156" s="178">
        <f t="shared" si="69"/>
        <v>0</v>
      </c>
      <c r="FD156" s="178">
        <f t="shared" si="69"/>
        <v>0</v>
      </c>
      <c r="FE156" s="178">
        <f t="shared" si="69"/>
        <v>0</v>
      </c>
      <c r="FF156" s="178">
        <f t="shared" si="69"/>
        <v>0</v>
      </c>
      <c r="FG156" s="178">
        <f t="shared" si="69"/>
        <v>0</v>
      </c>
      <c r="FH156" s="178">
        <f t="shared" si="69"/>
        <v>0</v>
      </c>
      <c r="FI156" s="178">
        <f t="shared" si="69"/>
        <v>0</v>
      </c>
      <c r="FJ156" s="178">
        <f t="shared" si="69"/>
        <v>0</v>
      </c>
      <c r="FK156" s="178">
        <f t="shared" si="69"/>
        <v>0</v>
      </c>
      <c r="FL156" s="178">
        <f t="shared" si="69"/>
        <v>0</v>
      </c>
      <c r="FM156" s="178">
        <f t="shared" si="69"/>
        <v>0</v>
      </c>
      <c r="FN156" s="178">
        <f t="shared" si="69"/>
        <v>0</v>
      </c>
      <c r="FO156" s="178">
        <f t="shared" si="69"/>
        <v>0</v>
      </c>
      <c r="FP156" s="178">
        <f t="shared" si="69"/>
        <v>0</v>
      </c>
      <c r="FQ156" s="178">
        <f t="shared" si="69"/>
        <v>0</v>
      </c>
      <c r="FR156" s="178">
        <f t="shared" si="69"/>
        <v>0</v>
      </c>
      <c r="FS156" s="178">
        <f t="shared" si="69"/>
        <v>0</v>
      </c>
      <c r="FT156" s="178">
        <f t="shared" si="69"/>
        <v>0</v>
      </c>
      <c r="FU156" s="178">
        <f t="shared" si="69"/>
        <v>0</v>
      </c>
      <c r="FV156" s="178">
        <f t="shared" si="69"/>
        <v>0</v>
      </c>
      <c r="FW156" s="178">
        <f t="shared" si="69"/>
        <v>0</v>
      </c>
      <c r="FX156" s="178">
        <f t="shared" si="69"/>
        <v>0</v>
      </c>
      <c r="FY156" s="178">
        <f t="shared" si="69"/>
        <v>0</v>
      </c>
      <c r="FZ156" s="178">
        <f t="shared" si="69"/>
        <v>0</v>
      </c>
      <c r="GA156" s="178">
        <f t="shared" si="69"/>
        <v>0</v>
      </c>
      <c r="GB156" s="178">
        <f t="shared" si="69"/>
        <v>0</v>
      </c>
      <c r="GC156" s="178">
        <f t="shared" si="69"/>
        <v>0</v>
      </c>
      <c r="GD156" s="178">
        <f t="shared" si="69"/>
        <v>0</v>
      </c>
      <c r="GE156" s="178">
        <f t="shared" si="69"/>
        <v>0</v>
      </c>
      <c r="GF156" s="178">
        <f t="shared" si="69"/>
        <v>0</v>
      </c>
    </row>
  </sheetData>
  <mergeCells count="1">
    <mergeCell ref="E1:E2"/>
  </mergeCell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8761D"/>
    <outlinePr summaryBelow="0" summaryRight="0"/>
  </sheetPr>
  <sheetViews>
    <sheetView showGridLines="0" workbookViewId="0">
      <pane xSplit="5.0" ySplit="4.0" topLeftCell="F5" activePane="bottomRight" state="frozen"/>
      <selection activeCell="F1" sqref="F1" pane="topRight"/>
      <selection activeCell="A5" sqref="A5" pane="bottomLeft"/>
      <selection activeCell="F5" sqref="F5" pane="bottomRight"/>
    </sheetView>
  </sheetViews>
  <sheetFormatPr customHeight="1" defaultColWidth="12.63" defaultRowHeight="15.75"/>
  <cols>
    <col customWidth="1" min="1" max="3" width="3.25"/>
    <col customWidth="1" min="4" max="4" width="22.38"/>
    <col customWidth="1" min="5" max="5" width="19.88"/>
    <col customWidth="1" min="6" max="6" width="4.25"/>
    <col customWidth="1" min="7" max="10" width="5.38"/>
    <col customWidth="1" min="11" max="11" width="7.25"/>
    <col customWidth="1" min="12" max="188" width="5.38"/>
  </cols>
  <sheetData>
    <row r="1">
      <c r="A1" s="149"/>
      <c r="B1" s="149"/>
      <c r="C1" s="149"/>
      <c r="D1" s="150"/>
      <c r="E1" s="151" t="s">
        <v>195</v>
      </c>
      <c r="F1" s="152"/>
      <c r="G1" s="152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CX1" s="153"/>
      <c r="CY1" s="153"/>
      <c r="CZ1" s="153"/>
      <c r="DA1" s="153"/>
      <c r="DB1" s="153"/>
      <c r="DC1" s="153"/>
      <c r="DD1" s="153"/>
      <c r="DE1" s="153"/>
      <c r="DF1" s="153"/>
      <c r="DG1" s="153"/>
      <c r="DH1" s="153"/>
      <c r="DI1" s="153"/>
      <c r="DJ1" s="153"/>
      <c r="DK1" s="153"/>
      <c r="DL1" s="153"/>
      <c r="DM1" s="153"/>
      <c r="DN1" s="153"/>
      <c r="DO1" s="153"/>
      <c r="DP1" s="153"/>
      <c r="DQ1" s="153"/>
      <c r="DR1" s="153"/>
      <c r="DS1" s="153"/>
      <c r="DT1" s="153"/>
      <c r="DU1" s="153"/>
      <c r="DV1" s="153"/>
      <c r="DW1" s="153"/>
      <c r="DX1" s="153"/>
      <c r="DY1" s="153"/>
      <c r="DZ1" s="153"/>
      <c r="EA1" s="153"/>
      <c r="EB1" s="153"/>
      <c r="EC1" s="153"/>
      <c r="ED1" s="153"/>
      <c r="EE1" s="153"/>
      <c r="EF1" s="153"/>
      <c r="EG1" s="153"/>
      <c r="EH1" s="153"/>
      <c r="EI1" s="153"/>
      <c r="EJ1" s="153"/>
      <c r="EK1" s="153"/>
      <c r="EL1" s="153"/>
      <c r="EM1" s="153"/>
      <c r="EN1" s="153"/>
      <c r="EO1" s="153"/>
      <c r="EP1" s="153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  <c r="GD1" s="153"/>
      <c r="GE1" s="153"/>
      <c r="GF1" s="153"/>
    </row>
    <row r="2">
      <c r="A2" s="149"/>
      <c r="B2" s="149"/>
      <c r="C2" s="149"/>
      <c r="D2" s="150"/>
      <c r="F2" s="152"/>
      <c r="G2" s="152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</row>
    <row r="3">
      <c r="A3" s="149"/>
      <c r="B3" s="149"/>
      <c r="C3" s="149"/>
      <c r="D3" s="150"/>
      <c r="E3" s="152"/>
      <c r="F3" s="152"/>
      <c r="G3" s="152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</row>
    <row r="4">
      <c r="A4" s="149"/>
      <c r="B4" s="149"/>
      <c r="C4" s="149"/>
      <c r="D4" s="102" t="str">
        <f>Projet!F7</f>
        <v>Châtel Censoir</v>
      </c>
      <c r="E4" s="103"/>
      <c r="F4" s="103" t="s">
        <v>174</v>
      </c>
      <c r="G4" s="103">
        <v>0.0</v>
      </c>
      <c r="H4" s="154">
        <f t="shared" ref="H4:GF4" si="1">G4+1</f>
        <v>1</v>
      </c>
      <c r="I4" s="154">
        <f t="shared" si="1"/>
        <v>2</v>
      </c>
      <c r="J4" s="154">
        <f t="shared" si="1"/>
        <v>3</v>
      </c>
      <c r="K4" s="154">
        <f t="shared" si="1"/>
        <v>4</v>
      </c>
      <c r="L4" s="154">
        <f t="shared" si="1"/>
        <v>5</v>
      </c>
      <c r="M4" s="154">
        <f t="shared" si="1"/>
        <v>6</v>
      </c>
      <c r="N4" s="154">
        <f t="shared" si="1"/>
        <v>7</v>
      </c>
      <c r="O4" s="154">
        <f t="shared" si="1"/>
        <v>8</v>
      </c>
      <c r="P4" s="154">
        <f t="shared" si="1"/>
        <v>9</v>
      </c>
      <c r="Q4" s="154">
        <f t="shared" si="1"/>
        <v>10</v>
      </c>
      <c r="R4" s="154">
        <f t="shared" si="1"/>
        <v>11</v>
      </c>
      <c r="S4" s="154">
        <f t="shared" si="1"/>
        <v>12</v>
      </c>
      <c r="T4" s="154">
        <f t="shared" si="1"/>
        <v>13</v>
      </c>
      <c r="U4" s="154">
        <f t="shared" si="1"/>
        <v>14</v>
      </c>
      <c r="V4" s="154">
        <f t="shared" si="1"/>
        <v>15</v>
      </c>
      <c r="W4" s="154">
        <f t="shared" si="1"/>
        <v>16</v>
      </c>
      <c r="X4" s="154">
        <f t="shared" si="1"/>
        <v>17</v>
      </c>
      <c r="Y4" s="154">
        <f t="shared" si="1"/>
        <v>18</v>
      </c>
      <c r="Z4" s="154">
        <f t="shared" si="1"/>
        <v>19</v>
      </c>
      <c r="AA4" s="154">
        <f t="shared" si="1"/>
        <v>20</v>
      </c>
      <c r="AB4" s="154">
        <f t="shared" si="1"/>
        <v>21</v>
      </c>
      <c r="AC4" s="154">
        <f t="shared" si="1"/>
        <v>22</v>
      </c>
      <c r="AD4" s="154">
        <f t="shared" si="1"/>
        <v>23</v>
      </c>
      <c r="AE4" s="154">
        <f t="shared" si="1"/>
        <v>24</v>
      </c>
      <c r="AF4" s="154">
        <f t="shared" si="1"/>
        <v>25</v>
      </c>
      <c r="AG4" s="154">
        <f t="shared" si="1"/>
        <v>26</v>
      </c>
      <c r="AH4" s="154">
        <f t="shared" si="1"/>
        <v>27</v>
      </c>
      <c r="AI4" s="154">
        <f t="shared" si="1"/>
        <v>28</v>
      </c>
      <c r="AJ4" s="154">
        <f t="shared" si="1"/>
        <v>29</v>
      </c>
      <c r="AK4" s="154">
        <f t="shared" si="1"/>
        <v>30</v>
      </c>
      <c r="AL4" s="154">
        <f t="shared" si="1"/>
        <v>31</v>
      </c>
      <c r="AM4" s="154">
        <f t="shared" si="1"/>
        <v>32</v>
      </c>
      <c r="AN4" s="154">
        <f t="shared" si="1"/>
        <v>33</v>
      </c>
      <c r="AO4" s="154">
        <f t="shared" si="1"/>
        <v>34</v>
      </c>
      <c r="AP4" s="154">
        <f t="shared" si="1"/>
        <v>35</v>
      </c>
      <c r="AQ4" s="154">
        <f t="shared" si="1"/>
        <v>36</v>
      </c>
      <c r="AR4" s="154">
        <f t="shared" si="1"/>
        <v>37</v>
      </c>
      <c r="AS4" s="154">
        <f t="shared" si="1"/>
        <v>38</v>
      </c>
      <c r="AT4" s="154">
        <f t="shared" si="1"/>
        <v>39</v>
      </c>
      <c r="AU4" s="154">
        <f t="shared" si="1"/>
        <v>40</v>
      </c>
      <c r="AV4" s="154">
        <f t="shared" si="1"/>
        <v>41</v>
      </c>
      <c r="AW4" s="154">
        <f t="shared" si="1"/>
        <v>42</v>
      </c>
      <c r="AX4" s="154">
        <f t="shared" si="1"/>
        <v>43</v>
      </c>
      <c r="AY4" s="154">
        <f t="shared" si="1"/>
        <v>44</v>
      </c>
      <c r="AZ4" s="154">
        <f t="shared" si="1"/>
        <v>45</v>
      </c>
      <c r="BA4" s="154">
        <f t="shared" si="1"/>
        <v>46</v>
      </c>
      <c r="BB4" s="154">
        <f t="shared" si="1"/>
        <v>47</v>
      </c>
      <c r="BC4" s="154">
        <f t="shared" si="1"/>
        <v>48</v>
      </c>
      <c r="BD4" s="154">
        <f t="shared" si="1"/>
        <v>49</v>
      </c>
      <c r="BE4" s="154">
        <f t="shared" si="1"/>
        <v>50</v>
      </c>
      <c r="BF4" s="154">
        <f t="shared" si="1"/>
        <v>51</v>
      </c>
      <c r="BG4" s="154">
        <f t="shared" si="1"/>
        <v>52</v>
      </c>
      <c r="BH4" s="154">
        <f t="shared" si="1"/>
        <v>53</v>
      </c>
      <c r="BI4" s="154">
        <f t="shared" si="1"/>
        <v>54</v>
      </c>
      <c r="BJ4" s="154">
        <f t="shared" si="1"/>
        <v>55</v>
      </c>
      <c r="BK4" s="154">
        <f t="shared" si="1"/>
        <v>56</v>
      </c>
      <c r="BL4" s="154">
        <f t="shared" si="1"/>
        <v>57</v>
      </c>
      <c r="BM4" s="154">
        <f t="shared" si="1"/>
        <v>58</v>
      </c>
      <c r="BN4" s="154">
        <f t="shared" si="1"/>
        <v>59</v>
      </c>
      <c r="BO4" s="154">
        <f t="shared" si="1"/>
        <v>60</v>
      </c>
      <c r="BP4" s="154">
        <f t="shared" si="1"/>
        <v>61</v>
      </c>
      <c r="BQ4" s="154">
        <f t="shared" si="1"/>
        <v>62</v>
      </c>
      <c r="BR4" s="154">
        <f t="shared" si="1"/>
        <v>63</v>
      </c>
      <c r="BS4" s="154">
        <f t="shared" si="1"/>
        <v>64</v>
      </c>
      <c r="BT4" s="154">
        <f t="shared" si="1"/>
        <v>65</v>
      </c>
      <c r="BU4" s="154">
        <f t="shared" si="1"/>
        <v>66</v>
      </c>
      <c r="BV4" s="154">
        <f t="shared" si="1"/>
        <v>67</v>
      </c>
      <c r="BW4" s="154">
        <f t="shared" si="1"/>
        <v>68</v>
      </c>
      <c r="BX4" s="154">
        <f t="shared" si="1"/>
        <v>69</v>
      </c>
      <c r="BY4" s="154">
        <f t="shared" si="1"/>
        <v>70</v>
      </c>
      <c r="BZ4" s="154">
        <f t="shared" si="1"/>
        <v>71</v>
      </c>
      <c r="CA4" s="154">
        <f t="shared" si="1"/>
        <v>72</v>
      </c>
      <c r="CB4" s="154">
        <f t="shared" si="1"/>
        <v>73</v>
      </c>
      <c r="CC4" s="154">
        <f t="shared" si="1"/>
        <v>74</v>
      </c>
      <c r="CD4" s="154">
        <f t="shared" si="1"/>
        <v>75</v>
      </c>
      <c r="CE4" s="154">
        <f t="shared" si="1"/>
        <v>76</v>
      </c>
      <c r="CF4" s="154">
        <f t="shared" si="1"/>
        <v>77</v>
      </c>
      <c r="CG4" s="154">
        <f t="shared" si="1"/>
        <v>78</v>
      </c>
      <c r="CH4" s="154">
        <f t="shared" si="1"/>
        <v>79</v>
      </c>
      <c r="CI4" s="154">
        <f t="shared" si="1"/>
        <v>80</v>
      </c>
      <c r="CJ4" s="154">
        <f t="shared" si="1"/>
        <v>81</v>
      </c>
      <c r="CK4" s="154">
        <f t="shared" si="1"/>
        <v>82</v>
      </c>
      <c r="CL4" s="154">
        <f t="shared" si="1"/>
        <v>83</v>
      </c>
      <c r="CM4" s="154">
        <f t="shared" si="1"/>
        <v>84</v>
      </c>
      <c r="CN4" s="154">
        <f t="shared" si="1"/>
        <v>85</v>
      </c>
      <c r="CO4" s="154">
        <f t="shared" si="1"/>
        <v>86</v>
      </c>
      <c r="CP4" s="154">
        <f t="shared" si="1"/>
        <v>87</v>
      </c>
      <c r="CQ4" s="154">
        <f t="shared" si="1"/>
        <v>88</v>
      </c>
      <c r="CR4" s="154">
        <f t="shared" si="1"/>
        <v>89</v>
      </c>
      <c r="CS4" s="154">
        <f t="shared" si="1"/>
        <v>90</v>
      </c>
      <c r="CT4" s="154">
        <f t="shared" si="1"/>
        <v>91</v>
      </c>
      <c r="CU4" s="154">
        <f t="shared" si="1"/>
        <v>92</v>
      </c>
      <c r="CV4" s="154">
        <f t="shared" si="1"/>
        <v>93</v>
      </c>
      <c r="CW4" s="154">
        <f t="shared" si="1"/>
        <v>94</v>
      </c>
      <c r="CX4" s="154">
        <f t="shared" si="1"/>
        <v>95</v>
      </c>
      <c r="CY4" s="154">
        <f t="shared" si="1"/>
        <v>96</v>
      </c>
      <c r="CZ4" s="154">
        <f t="shared" si="1"/>
        <v>97</v>
      </c>
      <c r="DA4" s="154">
        <f t="shared" si="1"/>
        <v>98</v>
      </c>
      <c r="DB4" s="154">
        <f t="shared" si="1"/>
        <v>99</v>
      </c>
      <c r="DC4" s="154">
        <f t="shared" si="1"/>
        <v>100</v>
      </c>
      <c r="DD4" s="154">
        <f t="shared" si="1"/>
        <v>101</v>
      </c>
      <c r="DE4" s="154">
        <f t="shared" si="1"/>
        <v>102</v>
      </c>
      <c r="DF4" s="154">
        <f t="shared" si="1"/>
        <v>103</v>
      </c>
      <c r="DG4" s="154">
        <f t="shared" si="1"/>
        <v>104</v>
      </c>
      <c r="DH4" s="154">
        <f t="shared" si="1"/>
        <v>105</v>
      </c>
      <c r="DI4" s="154">
        <f t="shared" si="1"/>
        <v>106</v>
      </c>
      <c r="DJ4" s="154">
        <f t="shared" si="1"/>
        <v>107</v>
      </c>
      <c r="DK4" s="154">
        <f t="shared" si="1"/>
        <v>108</v>
      </c>
      <c r="DL4" s="154">
        <f t="shared" si="1"/>
        <v>109</v>
      </c>
      <c r="DM4" s="154">
        <f t="shared" si="1"/>
        <v>110</v>
      </c>
      <c r="DN4" s="154">
        <f t="shared" si="1"/>
        <v>111</v>
      </c>
      <c r="DO4" s="154">
        <f t="shared" si="1"/>
        <v>112</v>
      </c>
      <c r="DP4" s="154">
        <f t="shared" si="1"/>
        <v>113</v>
      </c>
      <c r="DQ4" s="154">
        <f t="shared" si="1"/>
        <v>114</v>
      </c>
      <c r="DR4" s="154">
        <f t="shared" si="1"/>
        <v>115</v>
      </c>
      <c r="DS4" s="154">
        <f t="shared" si="1"/>
        <v>116</v>
      </c>
      <c r="DT4" s="154">
        <f t="shared" si="1"/>
        <v>117</v>
      </c>
      <c r="DU4" s="154">
        <f t="shared" si="1"/>
        <v>118</v>
      </c>
      <c r="DV4" s="154">
        <f t="shared" si="1"/>
        <v>119</v>
      </c>
      <c r="DW4" s="154">
        <f t="shared" si="1"/>
        <v>120</v>
      </c>
      <c r="DX4" s="154">
        <f t="shared" si="1"/>
        <v>121</v>
      </c>
      <c r="DY4" s="154">
        <f t="shared" si="1"/>
        <v>122</v>
      </c>
      <c r="DZ4" s="154">
        <f t="shared" si="1"/>
        <v>123</v>
      </c>
      <c r="EA4" s="154">
        <f t="shared" si="1"/>
        <v>124</v>
      </c>
      <c r="EB4" s="154">
        <f t="shared" si="1"/>
        <v>125</v>
      </c>
      <c r="EC4" s="154">
        <f t="shared" si="1"/>
        <v>126</v>
      </c>
      <c r="ED4" s="154">
        <f t="shared" si="1"/>
        <v>127</v>
      </c>
      <c r="EE4" s="154">
        <f t="shared" si="1"/>
        <v>128</v>
      </c>
      <c r="EF4" s="154">
        <f t="shared" si="1"/>
        <v>129</v>
      </c>
      <c r="EG4" s="154">
        <f t="shared" si="1"/>
        <v>130</v>
      </c>
      <c r="EH4" s="154">
        <f t="shared" si="1"/>
        <v>131</v>
      </c>
      <c r="EI4" s="154">
        <f t="shared" si="1"/>
        <v>132</v>
      </c>
      <c r="EJ4" s="154">
        <f t="shared" si="1"/>
        <v>133</v>
      </c>
      <c r="EK4" s="154">
        <f t="shared" si="1"/>
        <v>134</v>
      </c>
      <c r="EL4" s="154">
        <f t="shared" si="1"/>
        <v>135</v>
      </c>
      <c r="EM4" s="154">
        <f t="shared" si="1"/>
        <v>136</v>
      </c>
      <c r="EN4" s="154">
        <f t="shared" si="1"/>
        <v>137</v>
      </c>
      <c r="EO4" s="154">
        <f t="shared" si="1"/>
        <v>138</v>
      </c>
      <c r="EP4" s="154">
        <f t="shared" si="1"/>
        <v>139</v>
      </c>
      <c r="EQ4" s="154">
        <f t="shared" si="1"/>
        <v>140</v>
      </c>
      <c r="ER4" s="154">
        <f t="shared" si="1"/>
        <v>141</v>
      </c>
      <c r="ES4" s="154">
        <f t="shared" si="1"/>
        <v>142</v>
      </c>
      <c r="ET4" s="154">
        <f t="shared" si="1"/>
        <v>143</v>
      </c>
      <c r="EU4" s="154">
        <f t="shared" si="1"/>
        <v>144</v>
      </c>
      <c r="EV4" s="154">
        <f t="shared" si="1"/>
        <v>145</v>
      </c>
      <c r="EW4" s="154">
        <f t="shared" si="1"/>
        <v>146</v>
      </c>
      <c r="EX4" s="154">
        <f t="shared" si="1"/>
        <v>147</v>
      </c>
      <c r="EY4" s="154">
        <f t="shared" si="1"/>
        <v>148</v>
      </c>
      <c r="EZ4" s="154">
        <f t="shared" si="1"/>
        <v>149</v>
      </c>
      <c r="FA4" s="154">
        <f t="shared" si="1"/>
        <v>150</v>
      </c>
      <c r="FB4" s="154">
        <f t="shared" si="1"/>
        <v>151</v>
      </c>
      <c r="FC4" s="154">
        <f t="shared" si="1"/>
        <v>152</v>
      </c>
      <c r="FD4" s="154">
        <f t="shared" si="1"/>
        <v>153</v>
      </c>
      <c r="FE4" s="154">
        <f t="shared" si="1"/>
        <v>154</v>
      </c>
      <c r="FF4" s="154">
        <f t="shared" si="1"/>
        <v>155</v>
      </c>
      <c r="FG4" s="154">
        <f t="shared" si="1"/>
        <v>156</v>
      </c>
      <c r="FH4" s="154">
        <f t="shared" si="1"/>
        <v>157</v>
      </c>
      <c r="FI4" s="154">
        <f t="shared" si="1"/>
        <v>158</v>
      </c>
      <c r="FJ4" s="154">
        <f t="shared" si="1"/>
        <v>159</v>
      </c>
      <c r="FK4" s="154">
        <f t="shared" si="1"/>
        <v>160</v>
      </c>
      <c r="FL4" s="154">
        <f t="shared" si="1"/>
        <v>161</v>
      </c>
      <c r="FM4" s="154">
        <f t="shared" si="1"/>
        <v>162</v>
      </c>
      <c r="FN4" s="154">
        <f t="shared" si="1"/>
        <v>163</v>
      </c>
      <c r="FO4" s="154">
        <f t="shared" si="1"/>
        <v>164</v>
      </c>
      <c r="FP4" s="154">
        <f t="shared" si="1"/>
        <v>165</v>
      </c>
      <c r="FQ4" s="154">
        <f t="shared" si="1"/>
        <v>166</v>
      </c>
      <c r="FR4" s="154">
        <f t="shared" si="1"/>
        <v>167</v>
      </c>
      <c r="FS4" s="154">
        <f t="shared" si="1"/>
        <v>168</v>
      </c>
      <c r="FT4" s="154">
        <f t="shared" si="1"/>
        <v>169</v>
      </c>
      <c r="FU4" s="154">
        <f t="shared" si="1"/>
        <v>170</v>
      </c>
      <c r="FV4" s="154">
        <f t="shared" si="1"/>
        <v>171</v>
      </c>
      <c r="FW4" s="154">
        <f t="shared" si="1"/>
        <v>172</v>
      </c>
      <c r="FX4" s="154">
        <f t="shared" si="1"/>
        <v>173</v>
      </c>
      <c r="FY4" s="154">
        <f t="shared" si="1"/>
        <v>174</v>
      </c>
      <c r="FZ4" s="154">
        <f t="shared" si="1"/>
        <v>175</v>
      </c>
      <c r="GA4" s="154">
        <f t="shared" si="1"/>
        <v>176</v>
      </c>
      <c r="GB4" s="154">
        <f t="shared" si="1"/>
        <v>177</v>
      </c>
      <c r="GC4" s="154">
        <f t="shared" si="1"/>
        <v>178</v>
      </c>
      <c r="GD4" s="154">
        <f t="shared" si="1"/>
        <v>179</v>
      </c>
      <c r="GE4" s="154">
        <f t="shared" si="1"/>
        <v>180</v>
      </c>
      <c r="GF4" s="154">
        <f t="shared" si="1"/>
        <v>181</v>
      </c>
    </row>
    <row r="5">
      <c r="A5" s="149"/>
      <c r="B5" s="149"/>
      <c r="C5" s="149"/>
      <c r="D5" s="104" t="s">
        <v>196</v>
      </c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7"/>
      <c r="BN5" s="157"/>
      <c r="BO5" s="157"/>
      <c r="BP5" s="157"/>
      <c r="BQ5" s="157"/>
      <c r="BR5" s="157"/>
      <c r="BS5" s="157"/>
      <c r="BT5" s="157"/>
      <c r="BU5" s="157"/>
      <c r="BV5" s="157"/>
      <c r="BW5" s="157"/>
      <c r="BX5" s="157"/>
      <c r="BY5" s="157"/>
      <c r="BZ5" s="157"/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7"/>
      <c r="EH5" s="157"/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7"/>
      <c r="FL5" s="157"/>
      <c r="FM5" s="157"/>
      <c r="FN5" s="157"/>
      <c r="FO5" s="157"/>
      <c r="FP5" s="157"/>
      <c r="FQ5" s="157"/>
      <c r="FR5" s="157"/>
      <c r="FS5" s="157"/>
      <c r="FT5" s="157"/>
      <c r="FU5" s="157"/>
      <c r="FV5" s="157"/>
      <c r="FW5" s="157"/>
      <c r="FX5" s="157"/>
      <c r="FY5" s="157"/>
      <c r="FZ5" s="157"/>
      <c r="GA5" s="157"/>
      <c r="GB5" s="157"/>
      <c r="GC5" s="157"/>
      <c r="GD5" s="157"/>
      <c r="GE5" s="157"/>
      <c r="GF5" s="157"/>
    </row>
    <row r="6">
      <c r="A6" s="149"/>
      <c r="B6" s="149"/>
      <c r="C6" s="149"/>
      <c r="D6" s="20" t="s">
        <v>197</v>
      </c>
      <c r="E6" s="20" t="str">
        <f>Projet!F26</f>
        <v>Feuillus (moyenne)</v>
      </c>
    </row>
    <row r="7">
      <c r="A7" s="149"/>
      <c r="B7" s="149"/>
      <c r="C7" s="149"/>
      <c r="D7" s="20" t="s">
        <v>198</v>
      </c>
      <c r="E7" s="205">
        <f>Projet!F10</f>
        <v>27</v>
      </c>
    </row>
    <row r="8">
      <c r="A8" s="149"/>
      <c r="B8" s="149"/>
      <c r="C8" s="149"/>
      <c r="D8" s="20" t="s">
        <v>199</v>
      </c>
      <c r="E8" s="205">
        <f>Projet!F28</f>
        <v>40</v>
      </c>
    </row>
    <row r="9">
      <c r="A9" s="149"/>
      <c r="B9" s="149"/>
      <c r="C9" s="149"/>
      <c r="D9" s="20" t="s">
        <v>200</v>
      </c>
      <c r="E9" s="20"/>
      <c r="G9" s="206">
        <v>0.0</v>
      </c>
      <c r="H9" s="207">
        <v>7.79</v>
      </c>
      <c r="I9" s="207">
        <v>15.59</v>
      </c>
      <c r="J9" s="207">
        <v>23.38</v>
      </c>
      <c r="K9" s="207">
        <v>31.18</v>
      </c>
      <c r="L9" s="207">
        <v>38.97</v>
      </c>
      <c r="M9" s="207">
        <v>46.76</v>
      </c>
      <c r="N9" s="207">
        <v>54.56</v>
      </c>
      <c r="O9" s="207">
        <v>62.35</v>
      </c>
      <c r="P9" s="207">
        <v>70.14</v>
      </c>
      <c r="Q9" s="207">
        <v>77.94</v>
      </c>
      <c r="R9" s="207">
        <v>85.73</v>
      </c>
      <c r="S9" s="207">
        <v>93.53</v>
      </c>
      <c r="T9" s="207">
        <v>101.32</v>
      </c>
      <c r="U9" s="207">
        <v>109.11</v>
      </c>
      <c r="V9" s="207">
        <v>116.91</v>
      </c>
      <c r="W9" s="207">
        <v>124.7</v>
      </c>
      <c r="X9" s="207">
        <v>132.49</v>
      </c>
      <c r="Y9" s="207">
        <v>140.29</v>
      </c>
      <c r="Z9" s="207">
        <v>148.08</v>
      </c>
      <c r="AA9" s="207">
        <v>155.88</v>
      </c>
      <c r="AB9" s="207">
        <v>163.67</v>
      </c>
      <c r="AC9" s="207">
        <v>171.46</v>
      </c>
      <c r="AD9" s="207">
        <v>179.26</v>
      </c>
      <c r="AE9" s="207">
        <v>187.05</v>
      </c>
      <c r="AF9" s="207">
        <v>194.84</v>
      </c>
      <c r="AG9" s="207">
        <v>202.64</v>
      </c>
      <c r="AH9" s="207">
        <v>210.43</v>
      </c>
      <c r="AI9" s="207">
        <v>218.23</v>
      </c>
      <c r="AJ9" s="207">
        <v>226.02</v>
      </c>
      <c r="AK9" s="207">
        <v>233.81</v>
      </c>
      <c r="AL9" s="207">
        <v>241.99</v>
      </c>
      <c r="AM9" s="207">
        <v>250.18</v>
      </c>
      <c r="AN9" s="207">
        <v>258.36</v>
      </c>
      <c r="AO9" s="207">
        <v>266.54</v>
      </c>
      <c r="AP9" s="207">
        <v>274.72</v>
      </c>
      <c r="AQ9" s="207">
        <v>283.01</v>
      </c>
      <c r="AR9" s="207">
        <v>291.3</v>
      </c>
      <c r="AS9" s="207">
        <v>299.59</v>
      </c>
      <c r="AT9" s="207">
        <v>307.89</v>
      </c>
      <c r="AU9" s="207">
        <v>316.18</v>
      </c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207"/>
      <c r="BK9" s="207"/>
      <c r="BL9" s="207"/>
      <c r="BM9" s="207"/>
      <c r="BN9" s="207"/>
      <c r="BO9" s="207"/>
      <c r="BP9" s="207"/>
      <c r="BQ9" s="207"/>
      <c r="BR9" s="207"/>
      <c r="BS9" s="207"/>
      <c r="BT9" s="207"/>
      <c r="BU9" s="207"/>
      <c r="BV9" s="207"/>
      <c r="BW9" s="207"/>
      <c r="BX9" s="207"/>
      <c r="BY9" s="207"/>
      <c r="BZ9" s="207"/>
      <c r="CA9" s="207"/>
      <c r="CB9" s="207"/>
      <c r="CC9" s="207"/>
      <c r="CD9" s="207"/>
      <c r="CE9" s="207"/>
      <c r="CF9" s="207"/>
      <c r="CG9" s="207"/>
      <c r="CH9" s="207"/>
      <c r="CI9" s="207"/>
      <c r="CJ9" s="207"/>
      <c r="CK9" s="207"/>
      <c r="CL9" s="207"/>
      <c r="CM9" s="207"/>
      <c r="CN9" s="207"/>
      <c r="CO9" s="207"/>
      <c r="CP9" s="207"/>
      <c r="CQ9" s="207"/>
      <c r="CR9" s="207"/>
      <c r="CS9" s="207"/>
      <c r="CT9" s="207"/>
      <c r="CU9" s="207"/>
      <c r="CV9" s="207"/>
      <c r="CW9" s="207"/>
      <c r="CX9" s="207"/>
      <c r="CY9" s="207"/>
      <c r="CZ9" s="207"/>
      <c r="DA9" s="207"/>
      <c r="DB9" s="207"/>
      <c r="DC9" s="207"/>
      <c r="DD9" s="207"/>
      <c r="DE9" s="207"/>
      <c r="DF9" s="207"/>
      <c r="DG9" s="207"/>
      <c r="DH9" s="207"/>
      <c r="DI9" s="207"/>
      <c r="DJ9" s="207"/>
      <c r="DK9" s="207"/>
      <c r="DL9" s="207"/>
      <c r="DM9" s="207"/>
      <c r="DN9" s="207"/>
      <c r="DO9" s="207"/>
      <c r="DP9" s="207"/>
      <c r="DQ9" s="207"/>
      <c r="DR9" s="207"/>
      <c r="DS9" s="207"/>
      <c r="DT9" s="207"/>
      <c r="DU9" s="207"/>
      <c r="DV9" s="207"/>
      <c r="DW9" s="207"/>
      <c r="DX9" s="207"/>
      <c r="DY9" s="207"/>
      <c r="DZ9" s="207"/>
      <c r="EA9" s="207"/>
      <c r="EB9" s="207"/>
      <c r="EC9" s="207"/>
      <c r="ED9" s="207"/>
      <c r="EE9" s="207"/>
      <c r="EF9" s="207"/>
      <c r="EG9" s="207"/>
      <c r="EH9" s="207"/>
      <c r="EI9" s="207"/>
      <c r="EJ9" s="207"/>
      <c r="EK9" s="207"/>
      <c r="EL9" s="207"/>
      <c r="EM9" s="207"/>
      <c r="EN9" s="207"/>
      <c r="EO9" s="207"/>
      <c r="EP9" s="207"/>
      <c r="EQ9" s="207"/>
      <c r="ER9" s="207"/>
      <c r="ES9" s="207"/>
      <c r="ET9" s="207"/>
      <c r="EU9" s="207"/>
      <c r="EV9" s="207"/>
      <c r="EW9" s="207"/>
      <c r="EX9" s="207"/>
      <c r="EY9" s="207"/>
      <c r="EZ9" s="207"/>
      <c r="FA9" s="207"/>
      <c r="FB9" s="207"/>
      <c r="FC9" s="207"/>
      <c r="FD9" s="207"/>
      <c r="FE9" s="207"/>
      <c r="FF9" s="207"/>
      <c r="FG9" s="207"/>
      <c r="FH9" s="207"/>
      <c r="FI9" s="207"/>
      <c r="FJ9" s="207"/>
      <c r="FK9" s="207"/>
      <c r="FL9" s="207"/>
      <c r="FM9" s="207"/>
      <c r="FN9" s="207"/>
      <c r="FO9" s="207"/>
      <c r="FP9" s="207"/>
      <c r="FQ9" s="207"/>
      <c r="FR9" s="207"/>
      <c r="FS9" s="207"/>
      <c r="FT9" s="207"/>
      <c r="FU9" s="207"/>
      <c r="FV9" s="207"/>
      <c r="FW9" s="207"/>
      <c r="FX9" s="207"/>
      <c r="FY9" s="207"/>
      <c r="FZ9" s="207"/>
      <c r="GA9" s="207"/>
      <c r="GB9" s="207"/>
      <c r="GC9" s="207"/>
      <c r="GD9" s="207"/>
      <c r="GE9" s="207"/>
      <c r="GF9" s="208"/>
    </row>
    <row r="10">
      <c r="A10" s="149"/>
      <c r="B10" s="149"/>
      <c r="C10" s="149"/>
      <c r="D10" s="20" t="s">
        <v>177</v>
      </c>
      <c r="E10" s="20"/>
      <c r="G10" s="155"/>
      <c r="H10" s="161">
        <f t="shared" ref="H10:GF10" si="2">H9-G9</f>
        <v>7.79</v>
      </c>
      <c r="I10" s="161">
        <f t="shared" si="2"/>
        <v>7.8</v>
      </c>
      <c r="J10" s="161">
        <f t="shared" si="2"/>
        <v>7.79</v>
      </c>
      <c r="K10" s="161">
        <f t="shared" si="2"/>
        <v>7.8</v>
      </c>
      <c r="L10" s="161">
        <f t="shared" si="2"/>
        <v>7.79</v>
      </c>
      <c r="M10" s="161">
        <f t="shared" si="2"/>
        <v>7.79</v>
      </c>
      <c r="N10" s="161">
        <f t="shared" si="2"/>
        <v>7.8</v>
      </c>
      <c r="O10" s="161">
        <f t="shared" si="2"/>
        <v>7.79</v>
      </c>
      <c r="P10" s="161">
        <f t="shared" si="2"/>
        <v>7.79</v>
      </c>
      <c r="Q10" s="161">
        <f t="shared" si="2"/>
        <v>7.8</v>
      </c>
      <c r="R10" s="161">
        <f t="shared" si="2"/>
        <v>7.79</v>
      </c>
      <c r="S10" s="161">
        <f t="shared" si="2"/>
        <v>7.8</v>
      </c>
      <c r="T10" s="161">
        <f t="shared" si="2"/>
        <v>7.79</v>
      </c>
      <c r="U10" s="161">
        <f t="shared" si="2"/>
        <v>7.79</v>
      </c>
      <c r="V10" s="161">
        <f t="shared" si="2"/>
        <v>7.8</v>
      </c>
      <c r="W10" s="161">
        <f t="shared" si="2"/>
        <v>7.79</v>
      </c>
      <c r="X10" s="161">
        <f t="shared" si="2"/>
        <v>7.79</v>
      </c>
      <c r="Y10" s="161">
        <f t="shared" si="2"/>
        <v>7.8</v>
      </c>
      <c r="Z10" s="161">
        <f t="shared" si="2"/>
        <v>7.79</v>
      </c>
      <c r="AA10" s="161">
        <f t="shared" si="2"/>
        <v>7.8</v>
      </c>
      <c r="AB10" s="161">
        <f t="shared" si="2"/>
        <v>7.79</v>
      </c>
      <c r="AC10" s="161">
        <f t="shared" si="2"/>
        <v>7.79</v>
      </c>
      <c r="AD10" s="161">
        <f t="shared" si="2"/>
        <v>7.8</v>
      </c>
      <c r="AE10" s="161">
        <f t="shared" si="2"/>
        <v>7.79</v>
      </c>
      <c r="AF10" s="161">
        <f t="shared" si="2"/>
        <v>7.79</v>
      </c>
      <c r="AG10" s="161">
        <f t="shared" si="2"/>
        <v>7.8</v>
      </c>
      <c r="AH10" s="161">
        <f t="shared" si="2"/>
        <v>7.79</v>
      </c>
      <c r="AI10" s="161">
        <f t="shared" si="2"/>
        <v>7.8</v>
      </c>
      <c r="AJ10" s="161">
        <f t="shared" si="2"/>
        <v>7.79</v>
      </c>
      <c r="AK10" s="161">
        <f t="shared" si="2"/>
        <v>7.79</v>
      </c>
      <c r="AL10" s="161">
        <f t="shared" si="2"/>
        <v>8.18</v>
      </c>
      <c r="AM10" s="161">
        <f t="shared" si="2"/>
        <v>8.19</v>
      </c>
      <c r="AN10" s="161">
        <f t="shared" si="2"/>
        <v>8.18</v>
      </c>
      <c r="AO10" s="161">
        <f t="shared" si="2"/>
        <v>8.18</v>
      </c>
      <c r="AP10" s="161">
        <f t="shared" si="2"/>
        <v>8.18</v>
      </c>
      <c r="AQ10" s="161">
        <f t="shared" si="2"/>
        <v>8.29</v>
      </c>
      <c r="AR10" s="161">
        <f t="shared" si="2"/>
        <v>8.29</v>
      </c>
      <c r="AS10" s="161">
        <f t="shared" si="2"/>
        <v>8.29</v>
      </c>
      <c r="AT10" s="161">
        <f t="shared" si="2"/>
        <v>8.3</v>
      </c>
      <c r="AU10" s="161">
        <f t="shared" si="2"/>
        <v>8.29</v>
      </c>
      <c r="AV10" s="161">
        <f t="shared" si="2"/>
        <v>-316.18</v>
      </c>
      <c r="AW10" s="161">
        <f t="shared" si="2"/>
        <v>0</v>
      </c>
      <c r="AX10" s="161">
        <f t="shared" si="2"/>
        <v>0</v>
      </c>
      <c r="AY10" s="161">
        <f t="shared" si="2"/>
        <v>0</v>
      </c>
      <c r="AZ10" s="161">
        <f t="shared" si="2"/>
        <v>0</v>
      </c>
      <c r="BA10" s="161">
        <f t="shared" si="2"/>
        <v>0</v>
      </c>
      <c r="BB10" s="161">
        <f t="shared" si="2"/>
        <v>0</v>
      </c>
      <c r="BC10" s="161">
        <f t="shared" si="2"/>
        <v>0</v>
      </c>
      <c r="BD10" s="161">
        <f t="shared" si="2"/>
        <v>0</v>
      </c>
      <c r="BE10" s="161">
        <f t="shared" si="2"/>
        <v>0</v>
      </c>
      <c r="BF10" s="161">
        <f t="shared" si="2"/>
        <v>0</v>
      </c>
      <c r="BG10" s="161">
        <f t="shared" si="2"/>
        <v>0</v>
      </c>
      <c r="BH10" s="161">
        <f t="shared" si="2"/>
        <v>0</v>
      </c>
      <c r="BI10" s="161">
        <f t="shared" si="2"/>
        <v>0</v>
      </c>
      <c r="BJ10" s="161">
        <f t="shared" si="2"/>
        <v>0</v>
      </c>
      <c r="BK10" s="161">
        <f t="shared" si="2"/>
        <v>0</v>
      </c>
      <c r="BL10" s="161">
        <f t="shared" si="2"/>
        <v>0</v>
      </c>
      <c r="BM10" s="161">
        <f t="shared" si="2"/>
        <v>0</v>
      </c>
      <c r="BN10" s="161">
        <f t="shared" si="2"/>
        <v>0</v>
      </c>
      <c r="BO10" s="161">
        <f t="shared" si="2"/>
        <v>0</v>
      </c>
      <c r="BP10" s="161">
        <f t="shared" si="2"/>
        <v>0</v>
      </c>
      <c r="BQ10" s="161">
        <f t="shared" si="2"/>
        <v>0</v>
      </c>
      <c r="BR10" s="161">
        <f t="shared" si="2"/>
        <v>0</v>
      </c>
      <c r="BS10" s="161">
        <f t="shared" si="2"/>
        <v>0</v>
      </c>
      <c r="BT10" s="161">
        <f t="shared" si="2"/>
        <v>0</v>
      </c>
      <c r="BU10" s="161">
        <f t="shared" si="2"/>
        <v>0</v>
      </c>
      <c r="BV10" s="161">
        <f t="shared" si="2"/>
        <v>0</v>
      </c>
      <c r="BW10" s="161">
        <f t="shared" si="2"/>
        <v>0</v>
      </c>
      <c r="BX10" s="161">
        <f t="shared" si="2"/>
        <v>0</v>
      </c>
      <c r="BY10" s="161">
        <f t="shared" si="2"/>
        <v>0</v>
      </c>
      <c r="BZ10" s="161">
        <f t="shared" si="2"/>
        <v>0</v>
      </c>
      <c r="CA10" s="161">
        <f t="shared" si="2"/>
        <v>0</v>
      </c>
      <c r="CB10" s="161">
        <f t="shared" si="2"/>
        <v>0</v>
      </c>
      <c r="CC10" s="161">
        <f t="shared" si="2"/>
        <v>0</v>
      </c>
      <c r="CD10" s="161">
        <f t="shared" si="2"/>
        <v>0</v>
      </c>
      <c r="CE10" s="161">
        <f t="shared" si="2"/>
        <v>0</v>
      </c>
      <c r="CF10" s="161">
        <f t="shared" si="2"/>
        <v>0</v>
      </c>
      <c r="CG10" s="161">
        <f t="shared" si="2"/>
        <v>0</v>
      </c>
      <c r="CH10" s="161">
        <f t="shared" si="2"/>
        <v>0</v>
      </c>
      <c r="CI10" s="161">
        <f t="shared" si="2"/>
        <v>0</v>
      </c>
      <c r="CJ10" s="161">
        <f t="shared" si="2"/>
        <v>0</v>
      </c>
      <c r="CK10" s="161">
        <f t="shared" si="2"/>
        <v>0</v>
      </c>
      <c r="CL10" s="161">
        <f t="shared" si="2"/>
        <v>0</v>
      </c>
      <c r="CM10" s="161">
        <f t="shared" si="2"/>
        <v>0</v>
      </c>
      <c r="CN10" s="161">
        <f t="shared" si="2"/>
        <v>0</v>
      </c>
      <c r="CO10" s="161">
        <f t="shared" si="2"/>
        <v>0</v>
      </c>
      <c r="CP10" s="161">
        <f t="shared" si="2"/>
        <v>0</v>
      </c>
      <c r="CQ10" s="161">
        <f t="shared" si="2"/>
        <v>0</v>
      </c>
      <c r="CR10" s="161">
        <f t="shared" si="2"/>
        <v>0</v>
      </c>
      <c r="CS10" s="161">
        <f t="shared" si="2"/>
        <v>0</v>
      </c>
      <c r="CT10" s="161">
        <f t="shared" si="2"/>
        <v>0</v>
      </c>
      <c r="CU10" s="161">
        <f t="shared" si="2"/>
        <v>0</v>
      </c>
      <c r="CV10" s="161">
        <f t="shared" si="2"/>
        <v>0</v>
      </c>
      <c r="CW10" s="161">
        <f t="shared" si="2"/>
        <v>0</v>
      </c>
      <c r="CX10" s="161">
        <f t="shared" si="2"/>
        <v>0</v>
      </c>
      <c r="CY10" s="161">
        <f t="shared" si="2"/>
        <v>0</v>
      </c>
      <c r="CZ10" s="161">
        <f t="shared" si="2"/>
        <v>0</v>
      </c>
      <c r="DA10" s="161">
        <f t="shared" si="2"/>
        <v>0</v>
      </c>
      <c r="DB10" s="161">
        <f t="shared" si="2"/>
        <v>0</v>
      </c>
      <c r="DC10" s="161">
        <f t="shared" si="2"/>
        <v>0</v>
      </c>
      <c r="DD10" s="161">
        <f t="shared" si="2"/>
        <v>0</v>
      </c>
      <c r="DE10" s="161">
        <f t="shared" si="2"/>
        <v>0</v>
      </c>
      <c r="DF10" s="161">
        <f t="shared" si="2"/>
        <v>0</v>
      </c>
      <c r="DG10" s="161">
        <f t="shared" si="2"/>
        <v>0</v>
      </c>
      <c r="DH10" s="161">
        <f t="shared" si="2"/>
        <v>0</v>
      </c>
      <c r="DI10" s="161">
        <f t="shared" si="2"/>
        <v>0</v>
      </c>
      <c r="DJ10" s="161">
        <f t="shared" si="2"/>
        <v>0</v>
      </c>
      <c r="DK10" s="161">
        <f t="shared" si="2"/>
        <v>0</v>
      </c>
      <c r="DL10" s="161">
        <f t="shared" si="2"/>
        <v>0</v>
      </c>
      <c r="DM10" s="161">
        <f t="shared" si="2"/>
        <v>0</v>
      </c>
      <c r="DN10" s="161">
        <f t="shared" si="2"/>
        <v>0</v>
      </c>
      <c r="DO10" s="161">
        <f t="shared" si="2"/>
        <v>0</v>
      </c>
      <c r="DP10" s="161">
        <f t="shared" si="2"/>
        <v>0</v>
      </c>
      <c r="DQ10" s="161">
        <f t="shared" si="2"/>
        <v>0</v>
      </c>
      <c r="DR10" s="161">
        <f t="shared" si="2"/>
        <v>0</v>
      </c>
      <c r="DS10" s="161">
        <f t="shared" si="2"/>
        <v>0</v>
      </c>
      <c r="DT10" s="161">
        <f t="shared" si="2"/>
        <v>0</v>
      </c>
      <c r="DU10" s="161">
        <f t="shared" si="2"/>
        <v>0</v>
      </c>
      <c r="DV10" s="161">
        <f t="shared" si="2"/>
        <v>0</v>
      </c>
      <c r="DW10" s="161">
        <f t="shared" si="2"/>
        <v>0</v>
      </c>
      <c r="DX10" s="161">
        <f t="shared" si="2"/>
        <v>0</v>
      </c>
      <c r="DY10" s="161">
        <f t="shared" si="2"/>
        <v>0</v>
      </c>
      <c r="DZ10" s="161">
        <f t="shared" si="2"/>
        <v>0</v>
      </c>
      <c r="EA10" s="161">
        <f t="shared" si="2"/>
        <v>0</v>
      </c>
      <c r="EB10" s="161">
        <f t="shared" si="2"/>
        <v>0</v>
      </c>
      <c r="EC10" s="161">
        <f t="shared" si="2"/>
        <v>0</v>
      </c>
      <c r="ED10" s="161">
        <f t="shared" si="2"/>
        <v>0</v>
      </c>
      <c r="EE10" s="161">
        <f t="shared" si="2"/>
        <v>0</v>
      </c>
      <c r="EF10" s="161">
        <f t="shared" si="2"/>
        <v>0</v>
      </c>
      <c r="EG10" s="161">
        <f t="shared" si="2"/>
        <v>0</v>
      </c>
      <c r="EH10" s="161">
        <f t="shared" si="2"/>
        <v>0</v>
      </c>
      <c r="EI10" s="161">
        <f t="shared" si="2"/>
        <v>0</v>
      </c>
      <c r="EJ10" s="161">
        <f t="shared" si="2"/>
        <v>0</v>
      </c>
      <c r="EK10" s="161">
        <f t="shared" si="2"/>
        <v>0</v>
      </c>
      <c r="EL10" s="161">
        <f t="shared" si="2"/>
        <v>0</v>
      </c>
      <c r="EM10" s="161">
        <f t="shared" si="2"/>
        <v>0</v>
      </c>
      <c r="EN10" s="161">
        <f t="shared" si="2"/>
        <v>0</v>
      </c>
      <c r="EO10" s="161">
        <f t="shared" si="2"/>
        <v>0</v>
      </c>
      <c r="EP10" s="161">
        <f t="shared" si="2"/>
        <v>0</v>
      </c>
      <c r="EQ10" s="161">
        <f t="shared" si="2"/>
        <v>0</v>
      </c>
      <c r="ER10" s="161">
        <f t="shared" si="2"/>
        <v>0</v>
      </c>
      <c r="ES10" s="161">
        <f t="shared" si="2"/>
        <v>0</v>
      </c>
      <c r="ET10" s="161">
        <f t="shared" si="2"/>
        <v>0</v>
      </c>
      <c r="EU10" s="161">
        <f t="shared" si="2"/>
        <v>0</v>
      </c>
      <c r="EV10" s="161">
        <f t="shared" si="2"/>
        <v>0</v>
      </c>
      <c r="EW10" s="161">
        <f t="shared" si="2"/>
        <v>0</v>
      </c>
      <c r="EX10" s="161">
        <f t="shared" si="2"/>
        <v>0</v>
      </c>
      <c r="EY10" s="161">
        <f t="shared" si="2"/>
        <v>0</v>
      </c>
      <c r="EZ10" s="161">
        <f t="shared" si="2"/>
        <v>0</v>
      </c>
      <c r="FA10" s="161">
        <f t="shared" si="2"/>
        <v>0</v>
      </c>
      <c r="FB10" s="161">
        <f t="shared" si="2"/>
        <v>0</v>
      </c>
      <c r="FC10" s="161">
        <f t="shared" si="2"/>
        <v>0</v>
      </c>
      <c r="FD10" s="161">
        <f t="shared" si="2"/>
        <v>0</v>
      </c>
      <c r="FE10" s="161">
        <f t="shared" si="2"/>
        <v>0</v>
      </c>
      <c r="FF10" s="161">
        <f t="shared" si="2"/>
        <v>0</v>
      </c>
      <c r="FG10" s="161">
        <f t="shared" si="2"/>
        <v>0</v>
      </c>
      <c r="FH10" s="161">
        <f t="shared" si="2"/>
        <v>0</v>
      </c>
      <c r="FI10" s="161">
        <f t="shared" si="2"/>
        <v>0</v>
      </c>
      <c r="FJ10" s="161">
        <f t="shared" si="2"/>
        <v>0</v>
      </c>
      <c r="FK10" s="161">
        <f t="shared" si="2"/>
        <v>0</v>
      </c>
      <c r="FL10" s="161">
        <f t="shared" si="2"/>
        <v>0</v>
      </c>
      <c r="FM10" s="161">
        <f t="shared" si="2"/>
        <v>0</v>
      </c>
      <c r="FN10" s="161">
        <f t="shared" si="2"/>
        <v>0</v>
      </c>
      <c r="FO10" s="161">
        <f t="shared" si="2"/>
        <v>0</v>
      </c>
      <c r="FP10" s="161">
        <f t="shared" si="2"/>
        <v>0</v>
      </c>
      <c r="FQ10" s="161">
        <f t="shared" si="2"/>
        <v>0</v>
      </c>
      <c r="FR10" s="161">
        <f t="shared" si="2"/>
        <v>0</v>
      </c>
      <c r="FS10" s="161">
        <f t="shared" si="2"/>
        <v>0</v>
      </c>
      <c r="FT10" s="161">
        <f t="shared" si="2"/>
        <v>0</v>
      </c>
      <c r="FU10" s="161">
        <f t="shared" si="2"/>
        <v>0</v>
      </c>
      <c r="FV10" s="161">
        <f t="shared" si="2"/>
        <v>0</v>
      </c>
      <c r="FW10" s="161">
        <f t="shared" si="2"/>
        <v>0</v>
      </c>
      <c r="FX10" s="161">
        <f t="shared" si="2"/>
        <v>0</v>
      </c>
      <c r="FY10" s="161">
        <f t="shared" si="2"/>
        <v>0</v>
      </c>
      <c r="FZ10" s="161">
        <f t="shared" si="2"/>
        <v>0</v>
      </c>
      <c r="GA10" s="161">
        <f t="shared" si="2"/>
        <v>0</v>
      </c>
      <c r="GB10" s="161">
        <f t="shared" si="2"/>
        <v>0</v>
      </c>
      <c r="GC10" s="161">
        <f t="shared" si="2"/>
        <v>0</v>
      </c>
      <c r="GD10" s="161">
        <f t="shared" si="2"/>
        <v>0</v>
      </c>
      <c r="GE10" s="161">
        <f t="shared" si="2"/>
        <v>0</v>
      </c>
      <c r="GF10" s="161">
        <f t="shared" si="2"/>
        <v>0</v>
      </c>
    </row>
    <row r="11">
      <c r="A11" s="149"/>
      <c r="B11" s="149"/>
      <c r="C11" s="149"/>
      <c r="D11" s="20"/>
      <c r="E11" s="20"/>
    </row>
    <row r="12">
      <c r="A12" s="149"/>
      <c r="B12" s="149"/>
      <c r="C12" s="149"/>
      <c r="D12" s="20" t="s">
        <v>201</v>
      </c>
      <c r="E12" s="20" t="s">
        <v>176</v>
      </c>
      <c r="G12" s="155">
        <f t="array" ref="G12">IF(
    index($G$9:$AU$9,1,mod($E$7+dataFutaie!G$4,$E$8)+1)=0,
    index($G$9:$AU$9,1,$E$8+1),
    index($G$9:$AU$9,1,mod($E$7+dataFutaie!G$4,$E$8)+1)
)</f>
        <v>210.43</v>
      </c>
      <c r="H12" s="155">
        <f t="array" ref="H12">IF(
    index($G$9:$AU$9,1,mod($E$7+dataFutaie!H$4,$E$8)+1)=0,
    index($G$9:$AU$9,1,$E$8+1),
    index($G$9:$AU$9,1,mod($E$7+dataFutaie!H$4,$E$8)+1)
)</f>
        <v>218.23</v>
      </c>
      <c r="I12" s="155">
        <f t="array" ref="I12">IF(
    index($G$9:$AU$9,1,mod($E$7+dataFutaie!I$4,$E$8)+1)=0,
    index($G$9:$AU$9,1,$E$8+1),
    index($G$9:$AU$9,1,mod($E$7+dataFutaie!I$4,$E$8)+1)
)</f>
        <v>226.02</v>
      </c>
      <c r="J12" s="155">
        <f t="array" ref="J12">IF(
    index($G$9:$AU$9,1,mod($E$7+dataFutaie!J$4,$E$8)+1)=0,
    index($G$9:$AU$9,1,$E$8+1),
    index($G$9:$AU$9,1,mod($E$7+dataFutaie!J$4,$E$8)+1)
)</f>
        <v>233.81</v>
      </c>
      <c r="K12" s="155">
        <f t="array" ref="K12">IF(
    index($G$9:$AU$9,1,mod($E$7+dataFutaie!K$4,$E$8)+1)=0,
    index($G$9:$AU$9,1,$E$8+1),
    index($G$9:$AU$9,1,mod($E$7+dataFutaie!K$4,$E$8)+1)
)</f>
        <v>241.99</v>
      </c>
      <c r="L12" s="155">
        <f t="array" ref="L12">IF(
    index($G$9:$AU$9,1,mod($E$7+dataFutaie!L$4,$E$8)+1)=0,
    index($G$9:$AU$9,1,$E$8+1),
    index($G$9:$AU$9,1,mod($E$7+dataFutaie!L$4,$E$8)+1)
)</f>
        <v>250.18</v>
      </c>
      <c r="M12" s="155">
        <f t="array" ref="M12">IF(
    index($G$9:$AU$9,1,mod($E$7+dataFutaie!M$4,$E$8)+1)=0,
    index($G$9:$AU$9,1,$E$8+1),
    index($G$9:$AU$9,1,mod($E$7+dataFutaie!M$4,$E$8)+1)
)</f>
        <v>258.36</v>
      </c>
      <c r="N12" s="155">
        <f t="array" ref="N12">IF(
    index($G$9:$AU$9,1,mod($E$7+dataFutaie!N$4,$E$8)+1)=0,
    index($G$9:$AU$9,1,$E$8+1),
    index($G$9:$AU$9,1,mod($E$7+dataFutaie!N$4,$E$8)+1)
)</f>
        <v>266.54</v>
      </c>
      <c r="O12" s="155">
        <f t="array" ref="O12">IF(
    index($G$9:$AU$9,1,mod($E$7+dataFutaie!O$4,$E$8)+1)=0,
    index($G$9:$AU$9,1,$E$8+1),
    index($G$9:$AU$9,1,mod($E$7+dataFutaie!O$4,$E$8)+1)
)</f>
        <v>274.72</v>
      </c>
      <c r="P12" s="155">
        <f t="array" ref="P12">IF(
    index($G$9:$AU$9,1,mod($E$7+dataFutaie!P$4,$E$8)+1)=0,
    index($G$9:$AU$9,1,$E$8+1),
    index($G$9:$AU$9,1,mod($E$7+dataFutaie!P$4,$E$8)+1)
)</f>
        <v>283.01</v>
      </c>
      <c r="Q12" s="155">
        <f t="array" ref="Q12">IF(
    index($G$9:$AU$9,1,mod($E$7+dataFutaie!Q$4,$E$8)+1)=0,
    index($G$9:$AU$9,1,$E$8+1),
    index($G$9:$AU$9,1,mod($E$7+dataFutaie!Q$4,$E$8)+1)
)</f>
        <v>291.3</v>
      </c>
      <c r="R12" s="155">
        <f t="array" ref="R12">IF(
    index($G$9:$AU$9,1,mod($E$7+dataFutaie!R$4,$E$8)+1)=0,
    index($G$9:$AU$9,1,$E$8+1),
    index($G$9:$AU$9,1,mod($E$7+dataFutaie!R$4,$E$8)+1)
)</f>
        <v>299.59</v>
      </c>
      <c r="S12" s="155">
        <f t="array" ref="S12">IF(
    index($G$9:$AU$9,1,mod($E$7+dataFutaie!S$4,$E$8)+1)=0,
    index($G$9:$AU$9,1,$E$8+1),
    index($G$9:$AU$9,1,mod($E$7+dataFutaie!S$4,$E$8)+1)
)</f>
        <v>307.89</v>
      </c>
      <c r="T12" s="155">
        <f t="array" ref="T12">IF(
    index($G$9:$AU$9,1,mod($E$7+dataFutaie!T$4,$E$8)+1)=0,
    index($G$9:$AU$9,1,$E$8+1),
    index($G$9:$AU$9,1,mod($E$7+dataFutaie!T$4,$E$8)+1)
)</f>
        <v>316.18</v>
      </c>
      <c r="U12" s="155">
        <f t="array" ref="U12">IF(
    index($G$9:$AU$9,1,mod($E$7+dataFutaie!U$4,$E$8)+1)=0,
    index($G$9:$AU$9,1,$E$8+1),
    index($G$9:$AU$9,1,mod($E$7+dataFutaie!U$4,$E$8)+1)
)</f>
        <v>7.79</v>
      </c>
      <c r="V12" s="155">
        <f t="array" ref="V12">IF(
    index($G$9:$AU$9,1,mod($E$7+dataFutaie!V$4,$E$8)+1)=0,
    index($G$9:$AU$9,1,$E$8+1),
    index($G$9:$AU$9,1,mod($E$7+dataFutaie!V$4,$E$8)+1)
)</f>
        <v>15.59</v>
      </c>
      <c r="W12" s="155">
        <f t="array" ref="W12">IF(
    index($G$9:$AU$9,1,mod($E$7+dataFutaie!W$4,$E$8)+1)=0,
    index($G$9:$AU$9,1,$E$8+1),
    index($G$9:$AU$9,1,mod($E$7+dataFutaie!W$4,$E$8)+1)
)</f>
        <v>23.38</v>
      </c>
      <c r="X12" s="155">
        <f t="array" ref="X12">IF(
    index($G$9:$AU$9,1,mod($E$7+dataFutaie!X$4,$E$8)+1)=0,
    index($G$9:$AU$9,1,$E$8+1),
    index($G$9:$AU$9,1,mod($E$7+dataFutaie!X$4,$E$8)+1)
)</f>
        <v>31.18</v>
      </c>
      <c r="Y12" s="155">
        <f t="array" ref="Y12">IF(
    index($G$9:$AU$9,1,mod($E$7+dataFutaie!Y$4,$E$8)+1)=0,
    index($G$9:$AU$9,1,$E$8+1),
    index($G$9:$AU$9,1,mod($E$7+dataFutaie!Y$4,$E$8)+1)
)</f>
        <v>38.97</v>
      </c>
      <c r="Z12" s="155">
        <f t="array" ref="Z12">IF(
    index($G$9:$AU$9,1,mod($E$7+dataFutaie!Z$4,$E$8)+1)=0,
    index($G$9:$AU$9,1,$E$8+1),
    index($G$9:$AU$9,1,mod($E$7+dataFutaie!Z$4,$E$8)+1)
)</f>
        <v>46.76</v>
      </c>
      <c r="AA12" s="155">
        <f t="array" ref="AA12">IF(
    index($G$9:$AU$9,1,mod($E$7+dataFutaie!AA$4,$E$8)+1)=0,
    index($G$9:$AU$9,1,$E$8+1),
    index($G$9:$AU$9,1,mod($E$7+dataFutaie!AA$4,$E$8)+1)
)</f>
        <v>54.56</v>
      </c>
      <c r="AB12" s="155">
        <f t="array" ref="AB12">IF(
    index($G$9:$AU$9,1,mod($E$7+dataFutaie!AB$4,$E$8)+1)=0,
    index($G$9:$AU$9,1,$E$8+1),
    index($G$9:$AU$9,1,mod($E$7+dataFutaie!AB$4,$E$8)+1)
)</f>
        <v>62.35</v>
      </c>
      <c r="AC12" s="155">
        <f t="array" ref="AC12">IF(
    index($G$9:$AU$9,1,mod($E$7+dataFutaie!AC$4,$E$8)+1)=0,
    index($G$9:$AU$9,1,$E$8+1),
    index($G$9:$AU$9,1,mod($E$7+dataFutaie!AC$4,$E$8)+1)
)</f>
        <v>70.14</v>
      </c>
      <c r="AD12" s="155">
        <f t="array" ref="AD12">IF(
    index($G$9:$AU$9,1,mod($E$7+dataFutaie!AD$4,$E$8)+1)=0,
    index($G$9:$AU$9,1,$E$8+1),
    index($G$9:$AU$9,1,mod($E$7+dataFutaie!AD$4,$E$8)+1)
)</f>
        <v>77.94</v>
      </c>
      <c r="AE12" s="155">
        <f t="array" ref="AE12">IF(
    index($G$9:$AU$9,1,mod($E$7+dataFutaie!AE$4,$E$8)+1)=0,
    index($G$9:$AU$9,1,$E$8+1),
    index($G$9:$AU$9,1,mod($E$7+dataFutaie!AE$4,$E$8)+1)
)</f>
        <v>85.73</v>
      </c>
      <c r="AF12" s="155">
        <f t="array" ref="AF12">IF(
    index($G$9:$AU$9,1,mod($E$7+dataFutaie!AF$4,$E$8)+1)=0,
    index($G$9:$AU$9,1,$E$8+1),
    index($G$9:$AU$9,1,mod($E$7+dataFutaie!AF$4,$E$8)+1)
)</f>
        <v>93.53</v>
      </c>
      <c r="AG12" s="155">
        <f t="array" ref="AG12">IF(
    index($G$9:$AU$9,1,mod($E$7+dataFutaie!AG$4,$E$8)+1)=0,
    index($G$9:$AU$9,1,$E$8+1),
    index($G$9:$AU$9,1,mod($E$7+dataFutaie!AG$4,$E$8)+1)
)</f>
        <v>101.32</v>
      </c>
      <c r="AH12" s="155">
        <f t="array" ref="AH12">IF(
    index($G$9:$AU$9,1,mod($E$7+dataFutaie!AH$4,$E$8)+1)=0,
    index($G$9:$AU$9,1,$E$8+1),
    index($G$9:$AU$9,1,mod($E$7+dataFutaie!AH$4,$E$8)+1)
)</f>
        <v>109.11</v>
      </c>
      <c r="AI12" s="155">
        <f t="array" ref="AI12">IF(
    index($G$9:$AU$9,1,mod($E$7+dataFutaie!AI$4,$E$8)+1)=0,
    index($G$9:$AU$9,1,$E$8+1),
    index($G$9:$AU$9,1,mod($E$7+dataFutaie!AI$4,$E$8)+1)
)</f>
        <v>116.91</v>
      </c>
      <c r="AJ12" s="155">
        <f t="array" ref="AJ12">IF(
    index($G$9:$AU$9,1,mod($E$7+dataFutaie!AJ$4,$E$8)+1)=0,
    index($G$9:$AU$9,1,$E$8+1),
    index($G$9:$AU$9,1,mod($E$7+dataFutaie!AJ$4,$E$8)+1)
)</f>
        <v>124.7</v>
      </c>
      <c r="AK12" s="155">
        <f t="array" ref="AK12">IF(
    index($G$9:$AU$9,1,mod($E$7+dataFutaie!AK$4,$E$8)+1)=0,
    index($G$9:$AU$9,1,$E$8+1),
    index($G$9:$AU$9,1,mod($E$7+dataFutaie!AK$4,$E$8)+1)
)</f>
        <v>132.49</v>
      </c>
      <c r="AL12" s="155">
        <f t="array" ref="AL12">IF(
    index($G$9:$AU$9,1,mod($E$7+dataFutaie!AL$4,$E$8)+1)=0,
    index($G$9:$AU$9,1,$E$8+1),
    index($G$9:$AU$9,1,mod($E$7+dataFutaie!AL$4,$E$8)+1)
)</f>
        <v>140.29</v>
      </c>
      <c r="AM12" s="155">
        <f t="array" ref="AM12">IF(
    index($G$9:$AU$9,1,mod($E$7+dataFutaie!AM$4,$E$8)+1)=0,
    index($G$9:$AU$9,1,$E$8+1),
    index($G$9:$AU$9,1,mod($E$7+dataFutaie!AM$4,$E$8)+1)
)</f>
        <v>148.08</v>
      </c>
      <c r="AN12" s="155">
        <f t="array" ref="AN12">IF(
    index($G$9:$AU$9,1,mod($E$7+dataFutaie!AN$4,$E$8)+1)=0,
    index($G$9:$AU$9,1,$E$8+1),
    index($G$9:$AU$9,1,mod($E$7+dataFutaie!AN$4,$E$8)+1)
)</f>
        <v>155.88</v>
      </c>
      <c r="AO12" s="155">
        <f t="array" ref="AO12">IF(
    index($G$9:$AU$9,1,mod($E$7+dataFutaie!AO$4,$E$8)+1)=0,
    index($G$9:$AU$9,1,$E$8+1),
    index($G$9:$AU$9,1,mod($E$7+dataFutaie!AO$4,$E$8)+1)
)</f>
        <v>163.67</v>
      </c>
      <c r="AP12" s="155">
        <f t="array" ref="AP12">IF(
    index($G$9:$AU$9,1,mod($E$7+dataFutaie!AP$4,$E$8)+1)=0,
    index($G$9:$AU$9,1,$E$8+1),
    index($G$9:$AU$9,1,mod($E$7+dataFutaie!AP$4,$E$8)+1)
)</f>
        <v>171.46</v>
      </c>
      <c r="AQ12" s="155">
        <f t="array" ref="AQ12">IF(
    index($G$9:$AU$9,1,mod($E$7+dataFutaie!AQ$4,$E$8)+1)=0,
    index($G$9:$AU$9,1,$E$8+1),
    index($G$9:$AU$9,1,mod($E$7+dataFutaie!AQ$4,$E$8)+1)
)</f>
        <v>179.26</v>
      </c>
      <c r="AR12" s="155">
        <f t="array" ref="AR12">IF(
    index($G$9:$AU$9,1,mod($E$7+dataFutaie!AR$4,$E$8)+1)=0,
    index($G$9:$AU$9,1,$E$8+1),
    index($G$9:$AU$9,1,mod($E$7+dataFutaie!AR$4,$E$8)+1)
)</f>
        <v>187.05</v>
      </c>
      <c r="AS12" s="155">
        <f t="array" ref="AS12">IF(
    index($G$9:$AU$9,1,mod($E$7+dataFutaie!AS$4,$E$8)+1)=0,
    index($G$9:$AU$9,1,$E$8+1),
    index($G$9:$AU$9,1,mod($E$7+dataFutaie!AS$4,$E$8)+1)
)</f>
        <v>194.84</v>
      </c>
      <c r="AT12" s="155">
        <f t="array" ref="AT12">IF(
    index($G$9:$AU$9,1,mod($E$7+dataFutaie!AT$4,$E$8)+1)=0,
    index($G$9:$AU$9,1,$E$8+1),
    index($G$9:$AU$9,1,mod($E$7+dataFutaie!AT$4,$E$8)+1)
)</f>
        <v>202.64</v>
      </c>
      <c r="AU12" s="155">
        <f t="array" ref="AU12">IF(
    index($G$9:$AU$9,1,mod($E$7+dataFutaie!AU$4,$E$8)+1)=0,
    index($G$9:$AU$9,1,$E$8+1),
    index($G$9:$AU$9,1,mod($E$7+dataFutaie!AU$4,$E$8)+1)
)</f>
        <v>210.43</v>
      </c>
      <c r="AV12" s="155">
        <f t="array" ref="AV12">IF(
    index($G$9:$AU$9,1,mod($E$7+dataFutaie!AV$4,$E$8)+1)=0,
    index($G$9:$AU$9,1,$E$8+1),
    index($G$9:$AU$9,1,mod($E$7+dataFutaie!AV$4,$E$8)+1)
)</f>
        <v>218.23</v>
      </c>
      <c r="AW12" s="155">
        <f t="array" ref="AW12">IF(
    index($G$9:$AU$9,1,mod($E$7+dataFutaie!AW$4,$E$8)+1)=0,
    index($G$9:$AU$9,1,$E$8+1),
    index($G$9:$AU$9,1,mod($E$7+dataFutaie!AW$4,$E$8)+1)
)</f>
        <v>226.02</v>
      </c>
      <c r="AX12" s="155">
        <f t="array" ref="AX12">IF(
    index($G$9:$AU$9,1,mod($E$7+dataFutaie!AX$4,$E$8)+1)=0,
    index($G$9:$AU$9,1,$E$8+1),
    index($G$9:$AU$9,1,mod($E$7+dataFutaie!AX$4,$E$8)+1)
)</f>
        <v>233.81</v>
      </c>
      <c r="AY12" s="155">
        <f t="array" ref="AY12">IF(
    index($G$9:$AU$9,1,mod($E$7+dataFutaie!AY$4,$E$8)+1)=0,
    index($G$9:$AU$9,1,$E$8+1),
    index($G$9:$AU$9,1,mod($E$7+dataFutaie!AY$4,$E$8)+1)
)</f>
        <v>241.99</v>
      </c>
      <c r="AZ12" s="155">
        <f t="array" ref="AZ12">IF(
    index($G$9:$AU$9,1,mod($E$7+dataFutaie!AZ$4,$E$8)+1)=0,
    index($G$9:$AU$9,1,$E$8+1),
    index($G$9:$AU$9,1,mod($E$7+dataFutaie!AZ$4,$E$8)+1)
)</f>
        <v>250.18</v>
      </c>
      <c r="BA12" s="155">
        <f t="array" ref="BA12">IF(
    index($G$9:$AU$9,1,mod($E$7+dataFutaie!BA$4,$E$8)+1)=0,
    index($G$9:$AU$9,1,$E$8+1),
    index($G$9:$AU$9,1,mod($E$7+dataFutaie!BA$4,$E$8)+1)
)</f>
        <v>258.36</v>
      </c>
      <c r="BB12" s="155">
        <f t="array" ref="BB12">IF(
    index($G$9:$AU$9,1,mod($E$7+dataFutaie!BB$4,$E$8)+1)=0,
    index($G$9:$AU$9,1,$E$8+1),
    index($G$9:$AU$9,1,mod($E$7+dataFutaie!BB$4,$E$8)+1)
)</f>
        <v>266.54</v>
      </c>
      <c r="BC12" s="155">
        <f t="array" ref="BC12">IF(
    index($G$9:$AU$9,1,mod($E$7+dataFutaie!BC$4,$E$8)+1)=0,
    index($G$9:$AU$9,1,$E$8+1),
    index($G$9:$AU$9,1,mod($E$7+dataFutaie!BC$4,$E$8)+1)
)</f>
        <v>274.72</v>
      </c>
      <c r="BD12" s="155">
        <f t="array" ref="BD12">IF(
    index($G$9:$AU$9,1,mod($E$7+dataFutaie!BD$4,$E$8)+1)=0,
    index($G$9:$AU$9,1,$E$8+1),
    index($G$9:$AU$9,1,mod($E$7+dataFutaie!BD$4,$E$8)+1)
)</f>
        <v>283.01</v>
      </c>
      <c r="BE12" s="155">
        <f t="array" ref="BE12">IF(
    index($G$9:$AU$9,1,mod($E$7+dataFutaie!BE$4,$E$8)+1)=0,
    index($G$9:$AU$9,1,$E$8+1),
    index($G$9:$AU$9,1,mod($E$7+dataFutaie!BE$4,$E$8)+1)
)</f>
        <v>291.3</v>
      </c>
      <c r="BF12" s="155">
        <f t="array" ref="BF12">IF(
    index($G$9:$AU$9,1,mod($E$7+dataFutaie!BF$4,$E$8)+1)=0,
    index($G$9:$AU$9,1,$E$8+1),
    index($G$9:$AU$9,1,mod($E$7+dataFutaie!BF$4,$E$8)+1)
)</f>
        <v>299.59</v>
      </c>
      <c r="BG12" s="155">
        <f t="array" ref="BG12">IF(
    index($G$9:$AU$9,1,mod($E$7+dataFutaie!BG$4,$E$8)+1)=0,
    index($G$9:$AU$9,1,$E$8+1),
    index($G$9:$AU$9,1,mod($E$7+dataFutaie!BG$4,$E$8)+1)
)</f>
        <v>307.89</v>
      </c>
      <c r="BH12" s="155">
        <f t="array" ref="BH12">IF(
    index($G$9:$AU$9,1,mod($E$7+dataFutaie!BH$4,$E$8)+1)=0,
    index($G$9:$AU$9,1,$E$8+1),
    index($G$9:$AU$9,1,mod($E$7+dataFutaie!BH$4,$E$8)+1)
)</f>
        <v>316.18</v>
      </c>
      <c r="BI12" s="155">
        <f t="array" ref="BI12">IF(
    index($G$9:$AU$9,1,mod($E$7+dataFutaie!BI$4,$E$8)+1)=0,
    index($G$9:$AU$9,1,$E$8+1),
    index($G$9:$AU$9,1,mod($E$7+dataFutaie!BI$4,$E$8)+1)
)</f>
        <v>7.79</v>
      </c>
      <c r="BJ12" s="155">
        <f t="array" ref="BJ12">IF(
    index($G$9:$AU$9,1,mod($E$7+dataFutaie!BJ$4,$E$8)+1)=0,
    index($G$9:$AU$9,1,$E$8+1),
    index($G$9:$AU$9,1,mod($E$7+dataFutaie!BJ$4,$E$8)+1)
)</f>
        <v>15.59</v>
      </c>
      <c r="BK12" s="155">
        <f t="array" ref="BK12">IF(
    index($G$9:$AU$9,1,mod($E$7+dataFutaie!BK$4,$E$8)+1)=0,
    index($G$9:$AU$9,1,$E$8+1),
    index($G$9:$AU$9,1,mod($E$7+dataFutaie!BK$4,$E$8)+1)
)</f>
        <v>23.38</v>
      </c>
      <c r="BL12" s="155">
        <f t="array" ref="BL12">IF(
    index($G$9:$AU$9,1,mod($E$7+dataFutaie!BL$4,$E$8)+1)=0,
    index($G$9:$AU$9,1,$E$8+1),
    index($G$9:$AU$9,1,mod($E$7+dataFutaie!BL$4,$E$8)+1)
)</f>
        <v>31.18</v>
      </c>
      <c r="BM12" s="155">
        <f t="array" ref="BM12">IF(
    index($G$9:$AU$9,1,mod($E$7+dataFutaie!BM$4,$E$8)+1)=0,
    index($G$9:$AU$9,1,$E$8+1),
    index($G$9:$AU$9,1,mod($E$7+dataFutaie!BM$4,$E$8)+1)
)</f>
        <v>38.97</v>
      </c>
      <c r="BN12" s="155">
        <f t="array" ref="BN12">IF(
    index($G$9:$AU$9,1,mod($E$7+dataFutaie!BN$4,$E$8)+1)=0,
    index($G$9:$AU$9,1,$E$8+1),
    index($G$9:$AU$9,1,mod($E$7+dataFutaie!BN$4,$E$8)+1)
)</f>
        <v>46.76</v>
      </c>
      <c r="BO12" s="155">
        <f t="array" ref="BO12">IF(
    index($G$9:$AU$9,1,mod($E$7+dataFutaie!BO$4,$E$8)+1)=0,
    index($G$9:$AU$9,1,$E$8+1),
    index($G$9:$AU$9,1,mod($E$7+dataFutaie!BO$4,$E$8)+1)
)</f>
        <v>54.56</v>
      </c>
      <c r="BP12" s="155">
        <f t="array" ref="BP12">IF(
    index($G$9:$AU$9,1,mod($E$7+dataFutaie!BP$4,$E$8)+1)=0,
    index($G$9:$AU$9,1,$E$8+1),
    index($G$9:$AU$9,1,mod($E$7+dataFutaie!BP$4,$E$8)+1)
)</f>
        <v>62.35</v>
      </c>
      <c r="BQ12" s="155">
        <f t="array" ref="BQ12">IF(
    index($G$9:$AU$9,1,mod($E$7+dataFutaie!BQ$4,$E$8)+1)=0,
    index($G$9:$AU$9,1,$E$8+1),
    index($G$9:$AU$9,1,mod($E$7+dataFutaie!BQ$4,$E$8)+1)
)</f>
        <v>70.14</v>
      </c>
      <c r="BR12" s="155">
        <f t="array" ref="BR12">IF(
    index($G$9:$AU$9,1,mod($E$7+dataFutaie!BR$4,$E$8)+1)=0,
    index($G$9:$AU$9,1,$E$8+1),
    index($G$9:$AU$9,1,mod($E$7+dataFutaie!BR$4,$E$8)+1)
)</f>
        <v>77.94</v>
      </c>
      <c r="BS12" s="155">
        <f t="array" ref="BS12">IF(
    index($G$9:$AU$9,1,mod($E$7+dataFutaie!BS$4,$E$8)+1)=0,
    index($G$9:$AU$9,1,$E$8+1),
    index($G$9:$AU$9,1,mod($E$7+dataFutaie!BS$4,$E$8)+1)
)</f>
        <v>85.73</v>
      </c>
      <c r="BT12" s="155">
        <f t="array" ref="BT12">IF(
    index($G$9:$AU$9,1,mod($E$7+dataFutaie!BT$4,$E$8)+1)=0,
    index($G$9:$AU$9,1,$E$8+1),
    index($G$9:$AU$9,1,mod($E$7+dataFutaie!BT$4,$E$8)+1)
)</f>
        <v>93.53</v>
      </c>
      <c r="BU12" s="155">
        <f t="array" ref="BU12">IF(
    index($G$9:$AU$9,1,mod($E$7+dataFutaie!BU$4,$E$8)+1)=0,
    index($G$9:$AU$9,1,$E$8+1),
    index($G$9:$AU$9,1,mod($E$7+dataFutaie!BU$4,$E$8)+1)
)</f>
        <v>101.32</v>
      </c>
      <c r="BV12" s="155">
        <f t="array" ref="BV12">IF(
    index($G$9:$AU$9,1,mod($E$7+dataFutaie!BV$4,$E$8)+1)=0,
    index($G$9:$AU$9,1,$E$8+1),
    index($G$9:$AU$9,1,mod($E$7+dataFutaie!BV$4,$E$8)+1)
)</f>
        <v>109.11</v>
      </c>
      <c r="BW12" s="155">
        <f t="array" ref="BW12">IF(
    index($G$9:$AU$9,1,mod($E$7+dataFutaie!BW$4,$E$8)+1)=0,
    index($G$9:$AU$9,1,$E$8+1),
    index($G$9:$AU$9,1,mod($E$7+dataFutaie!BW$4,$E$8)+1)
)</f>
        <v>116.91</v>
      </c>
      <c r="BX12" s="155">
        <f t="array" ref="BX12">IF(
    index($G$9:$AU$9,1,mod($E$7+dataFutaie!BX$4,$E$8)+1)=0,
    index($G$9:$AU$9,1,$E$8+1),
    index($G$9:$AU$9,1,mod($E$7+dataFutaie!BX$4,$E$8)+1)
)</f>
        <v>124.7</v>
      </c>
      <c r="BY12" s="155">
        <f t="array" ref="BY12">IF(
    index($G$9:$AU$9,1,mod($E$7+dataFutaie!BY$4,$E$8)+1)=0,
    index($G$9:$AU$9,1,$E$8+1),
    index($G$9:$AU$9,1,mod($E$7+dataFutaie!BY$4,$E$8)+1)
)</f>
        <v>132.49</v>
      </c>
      <c r="BZ12" s="155">
        <f t="array" ref="BZ12">IF(
    index($G$9:$AU$9,1,mod($E$7+dataFutaie!BZ$4,$E$8)+1)=0,
    index($G$9:$AU$9,1,$E$8+1),
    index($G$9:$AU$9,1,mod($E$7+dataFutaie!BZ$4,$E$8)+1)
)</f>
        <v>140.29</v>
      </c>
      <c r="CA12" s="155">
        <f t="array" ref="CA12">IF(
    index($G$9:$AU$9,1,mod($E$7+dataFutaie!CA$4,$E$8)+1)=0,
    index($G$9:$AU$9,1,$E$8+1),
    index($G$9:$AU$9,1,mod($E$7+dataFutaie!CA$4,$E$8)+1)
)</f>
        <v>148.08</v>
      </c>
      <c r="CB12" s="155">
        <f t="array" ref="CB12">IF(
    index($G$9:$AU$9,1,mod($E$7+dataFutaie!CB$4,$E$8)+1)=0,
    index($G$9:$AU$9,1,$E$8+1),
    index($G$9:$AU$9,1,mod($E$7+dataFutaie!CB$4,$E$8)+1)
)</f>
        <v>155.88</v>
      </c>
      <c r="CC12" s="155">
        <f t="array" ref="CC12">IF(
    index($G$9:$AU$9,1,mod($E$7+dataFutaie!CC$4,$E$8)+1)=0,
    index($G$9:$AU$9,1,$E$8+1),
    index($G$9:$AU$9,1,mod($E$7+dataFutaie!CC$4,$E$8)+1)
)</f>
        <v>163.67</v>
      </c>
      <c r="CD12" s="155">
        <f t="array" ref="CD12">IF(
    index($G$9:$AU$9,1,mod($E$7+dataFutaie!CD$4,$E$8)+1)=0,
    index($G$9:$AU$9,1,$E$8+1),
    index($G$9:$AU$9,1,mod($E$7+dataFutaie!CD$4,$E$8)+1)
)</f>
        <v>171.46</v>
      </c>
      <c r="CE12" s="155">
        <f t="array" ref="CE12">IF(
    index($G$9:$AU$9,1,mod($E$7+dataFutaie!CE$4,$E$8)+1)=0,
    index($G$9:$AU$9,1,$E$8+1),
    index($G$9:$AU$9,1,mod($E$7+dataFutaie!CE$4,$E$8)+1)
)</f>
        <v>179.26</v>
      </c>
      <c r="CF12" s="155">
        <f t="array" ref="CF12">IF(
    index($G$9:$AU$9,1,mod($E$7+dataFutaie!CF$4,$E$8)+1)=0,
    index($G$9:$AU$9,1,$E$8+1),
    index($G$9:$AU$9,1,mod($E$7+dataFutaie!CF$4,$E$8)+1)
)</f>
        <v>187.05</v>
      </c>
      <c r="CG12" s="155">
        <f t="array" ref="CG12">IF(
    index($G$9:$AU$9,1,mod($E$7+dataFutaie!CG$4,$E$8)+1)=0,
    index($G$9:$AU$9,1,$E$8+1),
    index($G$9:$AU$9,1,mod($E$7+dataFutaie!CG$4,$E$8)+1)
)</f>
        <v>194.84</v>
      </c>
      <c r="CH12" s="155">
        <f t="array" ref="CH12">IF(
    index($G$9:$AU$9,1,mod($E$7+dataFutaie!CH$4,$E$8)+1)=0,
    index($G$9:$AU$9,1,$E$8+1),
    index($G$9:$AU$9,1,mod($E$7+dataFutaie!CH$4,$E$8)+1)
)</f>
        <v>202.64</v>
      </c>
      <c r="CI12" s="155">
        <f t="array" ref="CI12">IF(
    index($G$9:$AU$9,1,mod($E$7+dataFutaie!CI$4,$E$8)+1)=0,
    index($G$9:$AU$9,1,$E$8+1),
    index($G$9:$AU$9,1,mod($E$7+dataFutaie!CI$4,$E$8)+1)
)</f>
        <v>210.43</v>
      </c>
      <c r="CJ12" s="155">
        <f t="array" ref="CJ12">IF(
    index($G$9:$AU$9,1,mod($E$7+dataFutaie!CJ$4,$E$8)+1)=0,
    index($G$9:$AU$9,1,$E$8+1),
    index($G$9:$AU$9,1,mod($E$7+dataFutaie!CJ$4,$E$8)+1)
)</f>
        <v>218.23</v>
      </c>
      <c r="CK12" s="155">
        <f t="array" ref="CK12">IF(
    index($G$9:$AU$9,1,mod($E$7+dataFutaie!CK$4,$E$8)+1)=0,
    index($G$9:$AU$9,1,$E$8+1),
    index($G$9:$AU$9,1,mod($E$7+dataFutaie!CK$4,$E$8)+1)
)</f>
        <v>226.02</v>
      </c>
      <c r="CL12" s="155">
        <f t="array" ref="CL12">IF(
    index($G$9:$AU$9,1,mod($E$7+dataFutaie!CL$4,$E$8)+1)=0,
    index($G$9:$AU$9,1,$E$8+1),
    index($G$9:$AU$9,1,mod($E$7+dataFutaie!CL$4,$E$8)+1)
)</f>
        <v>233.81</v>
      </c>
      <c r="CM12" s="155">
        <f t="array" ref="CM12">IF(
    index($G$9:$AU$9,1,mod($E$7+dataFutaie!CM$4,$E$8)+1)=0,
    index($G$9:$AU$9,1,$E$8+1),
    index($G$9:$AU$9,1,mod($E$7+dataFutaie!CM$4,$E$8)+1)
)</f>
        <v>241.99</v>
      </c>
      <c r="CN12" s="155">
        <f t="array" ref="CN12">IF(
    index($G$9:$AU$9,1,mod($E$7+dataFutaie!CN$4,$E$8)+1)=0,
    index($G$9:$AU$9,1,$E$8+1),
    index($G$9:$AU$9,1,mod($E$7+dataFutaie!CN$4,$E$8)+1)
)</f>
        <v>250.18</v>
      </c>
      <c r="CO12" s="155">
        <f t="array" ref="CO12">IF(
    index($G$9:$AU$9,1,mod($E$7+dataFutaie!CO$4,$E$8)+1)=0,
    index($G$9:$AU$9,1,$E$8+1),
    index($G$9:$AU$9,1,mod($E$7+dataFutaie!CO$4,$E$8)+1)
)</f>
        <v>258.36</v>
      </c>
      <c r="CP12" s="155">
        <f t="array" ref="CP12">IF(
    index($G$9:$AU$9,1,mod($E$7+dataFutaie!CP$4,$E$8)+1)=0,
    index($G$9:$AU$9,1,$E$8+1),
    index($G$9:$AU$9,1,mod($E$7+dataFutaie!CP$4,$E$8)+1)
)</f>
        <v>266.54</v>
      </c>
      <c r="CQ12" s="155">
        <f t="array" ref="CQ12">IF(
    index($G$9:$AU$9,1,mod($E$7+dataFutaie!CQ$4,$E$8)+1)=0,
    index($G$9:$AU$9,1,$E$8+1),
    index($G$9:$AU$9,1,mod($E$7+dataFutaie!CQ$4,$E$8)+1)
)</f>
        <v>274.72</v>
      </c>
      <c r="CR12" s="155">
        <f t="array" ref="CR12">IF(
    index($G$9:$AU$9,1,mod($E$7+dataFutaie!CR$4,$E$8)+1)=0,
    index($G$9:$AU$9,1,$E$8+1),
    index($G$9:$AU$9,1,mod($E$7+dataFutaie!CR$4,$E$8)+1)
)</f>
        <v>283.01</v>
      </c>
      <c r="CS12" s="155">
        <f t="array" ref="CS12">IF(
    index($G$9:$AU$9,1,mod($E$7+dataFutaie!CS$4,$E$8)+1)=0,
    index($G$9:$AU$9,1,$E$8+1),
    index($G$9:$AU$9,1,mod($E$7+dataFutaie!CS$4,$E$8)+1)
)</f>
        <v>291.3</v>
      </c>
      <c r="CT12" s="155">
        <f t="array" ref="CT12">IF(
    index($G$9:$AU$9,1,mod($E$7+dataFutaie!CT$4,$E$8)+1)=0,
    index($G$9:$AU$9,1,$E$8+1),
    index($G$9:$AU$9,1,mod($E$7+dataFutaie!CT$4,$E$8)+1)
)</f>
        <v>299.59</v>
      </c>
      <c r="CU12" s="155">
        <f t="array" ref="CU12">IF(
    index($G$9:$AU$9,1,mod($E$7+dataFutaie!CU$4,$E$8)+1)=0,
    index($G$9:$AU$9,1,$E$8+1),
    index($G$9:$AU$9,1,mod($E$7+dataFutaie!CU$4,$E$8)+1)
)</f>
        <v>307.89</v>
      </c>
      <c r="CV12" s="155">
        <f t="array" ref="CV12">IF(
    index($G$9:$AU$9,1,mod($E$7+dataFutaie!CV$4,$E$8)+1)=0,
    index($G$9:$AU$9,1,$E$8+1),
    index($G$9:$AU$9,1,mod($E$7+dataFutaie!CV$4,$E$8)+1)
)</f>
        <v>316.18</v>
      </c>
      <c r="CW12" s="155">
        <f t="array" ref="CW12">IF(
    index($G$9:$AU$9,1,mod($E$7+dataFutaie!CW$4,$E$8)+1)=0,
    index($G$9:$AU$9,1,$E$8+1),
    index($G$9:$AU$9,1,mod($E$7+dataFutaie!CW$4,$E$8)+1)
)</f>
        <v>7.79</v>
      </c>
      <c r="CX12" s="155">
        <f t="array" ref="CX12">IF(
    index($G$9:$AU$9,1,mod($E$7+dataFutaie!CX$4,$E$8)+1)=0,
    index($G$9:$AU$9,1,$E$8+1),
    index($G$9:$AU$9,1,mod($E$7+dataFutaie!CX$4,$E$8)+1)
)</f>
        <v>15.59</v>
      </c>
      <c r="CY12" s="155">
        <f t="array" ref="CY12">IF(
    index($G$9:$AU$9,1,mod($E$7+dataFutaie!CY$4,$E$8)+1)=0,
    index($G$9:$AU$9,1,$E$8+1),
    index($G$9:$AU$9,1,mod($E$7+dataFutaie!CY$4,$E$8)+1)
)</f>
        <v>23.38</v>
      </c>
      <c r="CZ12" s="155">
        <f t="array" ref="CZ12">IF(
    index($G$9:$AU$9,1,mod($E$7+dataFutaie!CZ$4,$E$8)+1)=0,
    index($G$9:$AU$9,1,$E$8+1),
    index($G$9:$AU$9,1,mod($E$7+dataFutaie!CZ$4,$E$8)+1)
)</f>
        <v>31.18</v>
      </c>
      <c r="DA12" s="155">
        <f t="array" ref="DA12">IF(
    index($G$9:$AU$9,1,mod($E$7+dataFutaie!DA$4,$E$8)+1)=0,
    index($G$9:$AU$9,1,$E$8+1),
    index($G$9:$AU$9,1,mod($E$7+dataFutaie!DA$4,$E$8)+1)
)</f>
        <v>38.97</v>
      </c>
      <c r="DB12" s="155">
        <f t="array" ref="DB12">IF(
    index($G$9:$AU$9,1,mod($E$7+dataFutaie!DB$4,$E$8)+1)=0,
    index($G$9:$AU$9,1,$E$8+1),
    index($G$9:$AU$9,1,mod($E$7+dataFutaie!DB$4,$E$8)+1)
)</f>
        <v>46.76</v>
      </c>
      <c r="DC12" s="155">
        <f t="array" ref="DC12">IF(
    index($G$9:$AU$9,1,mod($E$7+dataFutaie!DC$4,$E$8)+1)=0,
    index($G$9:$AU$9,1,$E$8+1),
    index($G$9:$AU$9,1,mod($E$7+dataFutaie!DC$4,$E$8)+1)
)</f>
        <v>54.56</v>
      </c>
      <c r="DD12" s="155">
        <f t="array" ref="DD12">IF(
    index($G$9:$AU$9,1,mod($E$7+dataFutaie!DD$4,$E$8)+1)=0,
    index($G$9:$AU$9,1,$E$8+1),
    index($G$9:$AU$9,1,mod($E$7+dataFutaie!DD$4,$E$8)+1)
)</f>
        <v>62.35</v>
      </c>
      <c r="DE12" s="155">
        <f t="array" ref="DE12">IF(
    index($G$9:$AU$9,1,mod($E$7+dataFutaie!DE$4,$E$8)+1)=0,
    index($G$9:$AU$9,1,$E$8+1),
    index($G$9:$AU$9,1,mod($E$7+dataFutaie!DE$4,$E$8)+1)
)</f>
        <v>70.14</v>
      </c>
      <c r="DF12" s="155">
        <f t="array" ref="DF12">IF(
    index($G$9:$AU$9,1,mod($E$7+dataFutaie!DF$4,$E$8)+1)=0,
    index($G$9:$AU$9,1,$E$8+1),
    index($G$9:$AU$9,1,mod($E$7+dataFutaie!DF$4,$E$8)+1)
)</f>
        <v>77.94</v>
      </c>
      <c r="DG12" s="155">
        <f t="array" ref="DG12">IF(
    index($G$9:$AU$9,1,mod($E$7+dataFutaie!DG$4,$E$8)+1)=0,
    index($G$9:$AU$9,1,$E$8+1),
    index($G$9:$AU$9,1,mod($E$7+dataFutaie!DG$4,$E$8)+1)
)</f>
        <v>85.73</v>
      </c>
      <c r="DH12" s="155">
        <f t="array" ref="DH12">IF(
    index($G$9:$AU$9,1,mod($E$7+dataFutaie!DH$4,$E$8)+1)=0,
    index($G$9:$AU$9,1,$E$8+1),
    index($G$9:$AU$9,1,mod($E$7+dataFutaie!DH$4,$E$8)+1)
)</f>
        <v>93.53</v>
      </c>
      <c r="DI12" s="155">
        <f t="array" ref="DI12">IF(
    index($G$9:$AU$9,1,mod($E$7+dataFutaie!DI$4,$E$8)+1)=0,
    index($G$9:$AU$9,1,$E$8+1),
    index($G$9:$AU$9,1,mod($E$7+dataFutaie!DI$4,$E$8)+1)
)</f>
        <v>101.32</v>
      </c>
      <c r="DJ12" s="155">
        <f t="array" ref="DJ12">IF(
    index($G$9:$AU$9,1,mod($E$7+dataFutaie!DJ$4,$E$8)+1)=0,
    index($G$9:$AU$9,1,$E$8+1),
    index($G$9:$AU$9,1,mod($E$7+dataFutaie!DJ$4,$E$8)+1)
)</f>
        <v>109.11</v>
      </c>
      <c r="DK12" s="155">
        <f t="array" ref="DK12">IF(
    index($G$9:$AU$9,1,mod($E$7+dataFutaie!DK$4,$E$8)+1)=0,
    index($G$9:$AU$9,1,$E$8+1),
    index($G$9:$AU$9,1,mod($E$7+dataFutaie!DK$4,$E$8)+1)
)</f>
        <v>116.91</v>
      </c>
      <c r="DL12" s="155">
        <f t="array" ref="DL12">IF(
    index($G$9:$AU$9,1,mod($E$7+dataFutaie!DL$4,$E$8)+1)=0,
    index($G$9:$AU$9,1,$E$8+1),
    index($G$9:$AU$9,1,mod($E$7+dataFutaie!DL$4,$E$8)+1)
)</f>
        <v>124.7</v>
      </c>
      <c r="DM12" s="155">
        <f t="array" ref="DM12">IF(
    index($G$9:$AU$9,1,mod($E$7+dataFutaie!DM$4,$E$8)+1)=0,
    index($G$9:$AU$9,1,$E$8+1),
    index($G$9:$AU$9,1,mod($E$7+dataFutaie!DM$4,$E$8)+1)
)</f>
        <v>132.49</v>
      </c>
      <c r="DN12" s="155">
        <f t="array" ref="DN12">IF(
    index($G$9:$AU$9,1,mod($E$7+dataFutaie!DN$4,$E$8)+1)=0,
    index($G$9:$AU$9,1,$E$8+1),
    index($G$9:$AU$9,1,mod($E$7+dataFutaie!DN$4,$E$8)+1)
)</f>
        <v>140.29</v>
      </c>
      <c r="DO12" s="155">
        <f t="array" ref="DO12">IF(
    index($G$9:$AU$9,1,mod($E$7+dataFutaie!DO$4,$E$8)+1)=0,
    index($G$9:$AU$9,1,$E$8+1),
    index($G$9:$AU$9,1,mod($E$7+dataFutaie!DO$4,$E$8)+1)
)</f>
        <v>148.08</v>
      </c>
      <c r="DP12" s="155">
        <f t="array" ref="DP12">IF(
    index($G$9:$AU$9,1,mod($E$7+dataFutaie!DP$4,$E$8)+1)=0,
    index($G$9:$AU$9,1,$E$8+1),
    index($G$9:$AU$9,1,mod($E$7+dataFutaie!DP$4,$E$8)+1)
)</f>
        <v>155.88</v>
      </c>
      <c r="DQ12" s="155">
        <f t="array" ref="DQ12">IF(
    index($G$9:$AU$9,1,mod($E$7+dataFutaie!DQ$4,$E$8)+1)=0,
    index($G$9:$AU$9,1,$E$8+1),
    index($G$9:$AU$9,1,mod($E$7+dataFutaie!DQ$4,$E$8)+1)
)</f>
        <v>163.67</v>
      </c>
      <c r="DR12" s="155">
        <f t="array" ref="DR12">IF(
    index($G$9:$AU$9,1,mod($E$7+dataFutaie!DR$4,$E$8)+1)=0,
    index($G$9:$AU$9,1,$E$8+1),
    index($G$9:$AU$9,1,mod($E$7+dataFutaie!DR$4,$E$8)+1)
)</f>
        <v>171.46</v>
      </c>
      <c r="DS12" s="155">
        <f t="array" ref="DS12">IF(
    index($G$9:$AU$9,1,mod($E$7+dataFutaie!DS$4,$E$8)+1)=0,
    index($G$9:$AU$9,1,$E$8+1),
    index($G$9:$AU$9,1,mod($E$7+dataFutaie!DS$4,$E$8)+1)
)</f>
        <v>179.26</v>
      </c>
      <c r="DT12" s="155">
        <f t="array" ref="DT12">IF(
    index($G$9:$AU$9,1,mod($E$7+dataFutaie!DT$4,$E$8)+1)=0,
    index($G$9:$AU$9,1,$E$8+1),
    index($G$9:$AU$9,1,mod($E$7+dataFutaie!DT$4,$E$8)+1)
)</f>
        <v>187.05</v>
      </c>
      <c r="DU12" s="155">
        <f t="array" ref="DU12">IF(
    index($G$9:$AU$9,1,mod($E$7+dataFutaie!DU$4,$E$8)+1)=0,
    index($G$9:$AU$9,1,$E$8+1),
    index($G$9:$AU$9,1,mod($E$7+dataFutaie!DU$4,$E$8)+1)
)</f>
        <v>194.84</v>
      </c>
      <c r="DV12" s="155">
        <f t="array" ref="DV12">IF(
    index($G$9:$AU$9,1,mod($E$7+dataFutaie!DV$4,$E$8)+1)=0,
    index($G$9:$AU$9,1,$E$8+1),
    index($G$9:$AU$9,1,mod($E$7+dataFutaie!DV$4,$E$8)+1)
)</f>
        <v>202.64</v>
      </c>
      <c r="DW12" s="155">
        <f t="array" ref="DW12">IF(
    index($G$9:$AU$9,1,mod($E$7+dataFutaie!DW$4,$E$8)+1)=0,
    index($G$9:$AU$9,1,$E$8+1),
    index($G$9:$AU$9,1,mod($E$7+dataFutaie!DW$4,$E$8)+1)
)</f>
        <v>210.43</v>
      </c>
      <c r="DX12" s="155">
        <f t="array" ref="DX12">IF(
    index($G$9:$AU$9,1,mod($E$7+dataFutaie!DX$4,$E$8)+1)=0,
    index($G$9:$AU$9,1,$E$8+1),
    index($G$9:$AU$9,1,mod($E$7+dataFutaie!DX$4,$E$8)+1)
)</f>
        <v>218.23</v>
      </c>
      <c r="DY12" s="155">
        <f t="array" ref="DY12">IF(
    index($G$9:$AU$9,1,mod($E$7+dataFutaie!DY$4,$E$8)+1)=0,
    index($G$9:$AU$9,1,$E$8+1),
    index($G$9:$AU$9,1,mod($E$7+dataFutaie!DY$4,$E$8)+1)
)</f>
        <v>226.02</v>
      </c>
      <c r="DZ12" s="155">
        <f t="array" ref="DZ12">IF(
    index($G$9:$AU$9,1,mod($E$7+dataFutaie!DZ$4,$E$8)+1)=0,
    index($G$9:$AU$9,1,$E$8+1),
    index($G$9:$AU$9,1,mod($E$7+dataFutaie!DZ$4,$E$8)+1)
)</f>
        <v>233.81</v>
      </c>
      <c r="EA12" s="155">
        <f t="array" ref="EA12">IF(
    index($G$9:$AU$9,1,mod($E$7+dataFutaie!EA$4,$E$8)+1)=0,
    index($G$9:$AU$9,1,$E$8+1),
    index($G$9:$AU$9,1,mod($E$7+dataFutaie!EA$4,$E$8)+1)
)</f>
        <v>241.99</v>
      </c>
      <c r="EB12" s="155">
        <f t="array" ref="EB12">IF(
    index($G$9:$AU$9,1,mod($E$7+dataFutaie!EB$4,$E$8)+1)=0,
    index($G$9:$AU$9,1,$E$8+1),
    index($G$9:$AU$9,1,mod($E$7+dataFutaie!EB$4,$E$8)+1)
)</f>
        <v>250.18</v>
      </c>
      <c r="EC12" s="155">
        <f t="array" ref="EC12">IF(
    index($G$9:$AU$9,1,mod($E$7+dataFutaie!EC$4,$E$8)+1)=0,
    index($G$9:$AU$9,1,$E$8+1),
    index($G$9:$AU$9,1,mod($E$7+dataFutaie!EC$4,$E$8)+1)
)</f>
        <v>258.36</v>
      </c>
      <c r="ED12" s="155">
        <f t="array" ref="ED12">IF(
    index($G$9:$AU$9,1,mod($E$7+dataFutaie!ED$4,$E$8)+1)=0,
    index($G$9:$AU$9,1,$E$8+1),
    index($G$9:$AU$9,1,mod($E$7+dataFutaie!ED$4,$E$8)+1)
)</f>
        <v>266.54</v>
      </c>
      <c r="EE12" s="155">
        <f t="array" ref="EE12">IF(
    index($G$9:$AU$9,1,mod($E$7+dataFutaie!EE$4,$E$8)+1)=0,
    index($G$9:$AU$9,1,$E$8+1),
    index($G$9:$AU$9,1,mod($E$7+dataFutaie!EE$4,$E$8)+1)
)</f>
        <v>274.72</v>
      </c>
      <c r="EF12" s="155">
        <f t="array" ref="EF12">IF(
    index($G$9:$AU$9,1,mod($E$7+dataFutaie!EF$4,$E$8)+1)=0,
    index($G$9:$AU$9,1,$E$8+1),
    index($G$9:$AU$9,1,mod($E$7+dataFutaie!EF$4,$E$8)+1)
)</f>
        <v>283.01</v>
      </c>
      <c r="EG12" s="155">
        <f t="array" ref="EG12">IF(
    index($G$9:$AU$9,1,mod($E$7+dataFutaie!EG$4,$E$8)+1)=0,
    index($G$9:$AU$9,1,$E$8+1),
    index($G$9:$AU$9,1,mod($E$7+dataFutaie!EG$4,$E$8)+1)
)</f>
        <v>291.3</v>
      </c>
      <c r="EH12" s="155">
        <f t="array" ref="EH12">IF(
    index($G$9:$AU$9,1,mod($E$7+dataFutaie!EH$4,$E$8)+1)=0,
    index($G$9:$AU$9,1,$E$8+1),
    index($G$9:$AU$9,1,mod($E$7+dataFutaie!EH$4,$E$8)+1)
)</f>
        <v>299.59</v>
      </c>
      <c r="EI12" s="155">
        <f t="array" ref="EI12">IF(
    index($G$9:$AU$9,1,mod($E$7+dataFutaie!EI$4,$E$8)+1)=0,
    index($G$9:$AU$9,1,$E$8+1),
    index($G$9:$AU$9,1,mod($E$7+dataFutaie!EI$4,$E$8)+1)
)</f>
        <v>307.89</v>
      </c>
      <c r="EJ12" s="155">
        <f t="array" ref="EJ12">IF(
    index($G$9:$AU$9,1,mod($E$7+dataFutaie!EJ$4,$E$8)+1)=0,
    index($G$9:$AU$9,1,$E$8+1),
    index($G$9:$AU$9,1,mod($E$7+dataFutaie!EJ$4,$E$8)+1)
)</f>
        <v>316.18</v>
      </c>
      <c r="EK12" s="155">
        <f t="array" ref="EK12">IF(
    index($G$9:$AU$9,1,mod($E$7+dataFutaie!EK$4,$E$8)+1)=0,
    index($G$9:$AU$9,1,$E$8+1),
    index($G$9:$AU$9,1,mod($E$7+dataFutaie!EK$4,$E$8)+1)
)</f>
        <v>7.79</v>
      </c>
      <c r="EL12" s="155">
        <f t="array" ref="EL12">IF(
    index($G$9:$AU$9,1,mod($E$7+dataFutaie!EL$4,$E$8)+1)=0,
    index($G$9:$AU$9,1,$E$8+1),
    index($G$9:$AU$9,1,mod($E$7+dataFutaie!EL$4,$E$8)+1)
)</f>
        <v>15.59</v>
      </c>
      <c r="EM12" s="155">
        <f t="array" ref="EM12">IF(
    index($G$9:$AU$9,1,mod($E$7+dataFutaie!EM$4,$E$8)+1)=0,
    index($G$9:$AU$9,1,$E$8+1),
    index($G$9:$AU$9,1,mod($E$7+dataFutaie!EM$4,$E$8)+1)
)</f>
        <v>23.38</v>
      </c>
      <c r="EN12" s="155">
        <f t="array" ref="EN12">IF(
    index($G$9:$AU$9,1,mod($E$7+dataFutaie!EN$4,$E$8)+1)=0,
    index($G$9:$AU$9,1,$E$8+1),
    index($G$9:$AU$9,1,mod($E$7+dataFutaie!EN$4,$E$8)+1)
)</f>
        <v>31.18</v>
      </c>
      <c r="EO12" s="155">
        <f t="array" ref="EO12">IF(
    index($G$9:$AU$9,1,mod($E$7+dataFutaie!EO$4,$E$8)+1)=0,
    index($G$9:$AU$9,1,$E$8+1),
    index($G$9:$AU$9,1,mod($E$7+dataFutaie!EO$4,$E$8)+1)
)</f>
        <v>38.97</v>
      </c>
      <c r="EP12" s="155">
        <f t="array" ref="EP12">IF(
    index($G$9:$AU$9,1,mod($E$7+dataFutaie!EP$4,$E$8)+1)=0,
    index($G$9:$AU$9,1,$E$8+1),
    index($G$9:$AU$9,1,mod($E$7+dataFutaie!EP$4,$E$8)+1)
)</f>
        <v>46.76</v>
      </c>
      <c r="EQ12" s="155">
        <f t="array" ref="EQ12">IF(
    index($G$9:$AU$9,1,mod($E$7+dataFutaie!EQ$4,$E$8)+1)=0,
    index($G$9:$AU$9,1,$E$8+1),
    index($G$9:$AU$9,1,mod($E$7+dataFutaie!EQ$4,$E$8)+1)
)</f>
        <v>54.56</v>
      </c>
      <c r="ER12" s="155">
        <f t="array" ref="ER12">IF(
    index($G$9:$AU$9,1,mod($E$7+dataFutaie!ER$4,$E$8)+1)=0,
    index($G$9:$AU$9,1,$E$8+1),
    index($G$9:$AU$9,1,mod($E$7+dataFutaie!ER$4,$E$8)+1)
)</f>
        <v>62.35</v>
      </c>
      <c r="ES12" s="155">
        <f t="array" ref="ES12">IF(
    index($G$9:$AU$9,1,mod($E$7+dataFutaie!ES$4,$E$8)+1)=0,
    index($G$9:$AU$9,1,$E$8+1),
    index($G$9:$AU$9,1,mod($E$7+dataFutaie!ES$4,$E$8)+1)
)</f>
        <v>70.14</v>
      </c>
      <c r="ET12" s="155">
        <f t="array" ref="ET12">IF(
    index($G$9:$AU$9,1,mod($E$7+dataFutaie!ET$4,$E$8)+1)=0,
    index($G$9:$AU$9,1,$E$8+1),
    index($G$9:$AU$9,1,mod($E$7+dataFutaie!ET$4,$E$8)+1)
)</f>
        <v>77.94</v>
      </c>
      <c r="EU12" s="155">
        <f t="array" ref="EU12">IF(
    index($G$9:$AU$9,1,mod($E$7+dataFutaie!EU$4,$E$8)+1)=0,
    index($G$9:$AU$9,1,$E$8+1),
    index($G$9:$AU$9,1,mod($E$7+dataFutaie!EU$4,$E$8)+1)
)</f>
        <v>85.73</v>
      </c>
      <c r="EV12" s="155">
        <f t="array" ref="EV12">IF(
    index($G$9:$AU$9,1,mod($E$7+dataFutaie!EV$4,$E$8)+1)=0,
    index($G$9:$AU$9,1,$E$8+1),
    index($G$9:$AU$9,1,mod($E$7+dataFutaie!EV$4,$E$8)+1)
)</f>
        <v>93.53</v>
      </c>
      <c r="EW12" s="155">
        <f t="array" ref="EW12">IF(
    index($G$9:$AU$9,1,mod($E$7+dataFutaie!EW$4,$E$8)+1)=0,
    index($G$9:$AU$9,1,$E$8+1),
    index($G$9:$AU$9,1,mod($E$7+dataFutaie!EW$4,$E$8)+1)
)</f>
        <v>101.32</v>
      </c>
      <c r="EX12" s="155">
        <f t="array" ref="EX12">IF(
    index($G$9:$AU$9,1,mod($E$7+dataFutaie!EX$4,$E$8)+1)=0,
    index($G$9:$AU$9,1,$E$8+1),
    index($G$9:$AU$9,1,mod($E$7+dataFutaie!EX$4,$E$8)+1)
)</f>
        <v>109.11</v>
      </c>
      <c r="EY12" s="155">
        <f t="array" ref="EY12">IF(
    index($G$9:$AU$9,1,mod($E$7+dataFutaie!EY$4,$E$8)+1)=0,
    index($G$9:$AU$9,1,$E$8+1),
    index($G$9:$AU$9,1,mod($E$7+dataFutaie!EY$4,$E$8)+1)
)</f>
        <v>116.91</v>
      </c>
      <c r="EZ12" s="155">
        <f t="array" ref="EZ12">IF(
    index($G$9:$AU$9,1,mod($E$7+dataFutaie!EZ$4,$E$8)+1)=0,
    index($G$9:$AU$9,1,$E$8+1),
    index($G$9:$AU$9,1,mod($E$7+dataFutaie!EZ$4,$E$8)+1)
)</f>
        <v>124.7</v>
      </c>
      <c r="FA12" s="155">
        <f t="array" ref="FA12">IF(
    index($G$9:$AU$9,1,mod($E$7+dataFutaie!FA$4,$E$8)+1)=0,
    index($G$9:$AU$9,1,$E$8+1),
    index($G$9:$AU$9,1,mod($E$7+dataFutaie!FA$4,$E$8)+1)
)</f>
        <v>132.49</v>
      </c>
      <c r="FB12" s="155">
        <f t="array" ref="FB12">IF(
    index($G$9:$AU$9,1,mod($E$7+dataFutaie!FB$4,$E$8)+1)=0,
    index($G$9:$AU$9,1,$E$8+1),
    index($G$9:$AU$9,1,mod($E$7+dataFutaie!FB$4,$E$8)+1)
)</f>
        <v>140.29</v>
      </c>
      <c r="FC12" s="155">
        <f t="array" ref="FC12">IF(
    index($G$9:$AU$9,1,mod($E$7+dataFutaie!FC$4,$E$8)+1)=0,
    index($G$9:$AU$9,1,$E$8+1),
    index($G$9:$AU$9,1,mod($E$7+dataFutaie!FC$4,$E$8)+1)
)</f>
        <v>148.08</v>
      </c>
      <c r="FD12" s="155">
        <f t="array" ref="FD12">IF(
    index($G$9:$AU$9,1,mod($E$7+dataFutaie!FD$4,$E$8)+1)=0,
    index($G$9:$AU$9,1,$E$8+1),
    index($G$9:$AU$9,1,mod($E$7+dataFutaie!FD$4,$E$8)+1)
)</f>
        <v>155.88</v>
      </c>
      <c r="FE12" s="155">
        <f t="array" ref="FE12">IF(
    index($G$9:$AU$9,1,mod($E$7+dataFutaie!FE$4,$E$8)+1)=0,
    index($G$9:$AU$9,1,$E$8+1),
    index($G$9:$AU$9,1,mod($E$7+dataFutaie!FE$4,$E$8)+1)
)</f>
        <v>163.67</v>
      </c>
      <c r="FF12" s="155">
        <f t="array" ref="FF12">IF(
    index($G$9:$AU$9,1,mod($E$7+dataFutaie!FF$4,$E$8)+1)=0,
    index($G$9:$AU$9,1,$E$8+1),
    index($G$9:$AU$9,1,mod($E$7+dataFutaie!FF$4,$E$8)+1)
)</f>
        <v>171.46</v>
      </c>
      <c r="FG12" s="155">
        <f t="array" ref="FG12">IF(
    index($G$9:$AU$9,1,mod($E$7+dataFutaie!FG$4,$E$8)+1)=0,
    index($G$9:$AU$9,1,$E$8+1),
    index($G$9:$AU$9,1,mod($E$7+dataFutaie!FG$4,$E$8)+1)
)</f>
        <v>179.26</v>
      </c>
      <c r="FH12" s="155">
        <f t="array" ref="FH12">IF(
    index($G$9:$AU$9,1,mod($E$7+dataFutaie!FH$4,$E$8)+1)=0,
    index($G$9:$AU$9,1,$E$8+1),
    index($G$9:$AU$9,1,mod($E$7+dataFutaie!FH$4,$E$8)+1)
)</f>
        <v>187.05</v>
      </c>
      <c r="FI12" s="155">
        <f t="array" ref="FI12">IF(
    index($G$9:$AU$9,1,mod($E$7+dataFutaie!FI$4,$E$8)+1)=0,
    index($G$9:$AU$9,1,$E$8+1),
    index($G$9:$AU$9,1,mod($E$7+dataFutaie!FI$4,$E$8)+1)
)</f>
        <v>194.84</v>
      </c>
      <c r="FJ12" s="155">
        <f t="array" ref="FJ12">IF(
    index($G$9:$AU$9,1,mod($E$7+dataFutaie!FJ$4,$E$8)+1)=0,
    index($G$9:$AU$9,1,$E$8+1),
    index($G$9:$AU$9,1,mod($E$7+dataFutaie!FJ$4,$E$8)+1)
)</f>
        <v>202.64</v>
      </c>
      <c r="FK12" s="155">
        <f t="array" ref="FK12">IF(
    index($G$9:$AU$9,1,mod($E$7+dataFutaie!FK$4,$E$8)+1)=0,
    index($G$9:$AU$9,1,$E$8+1),
    index($G$9:$AU$9,1,mod($E$7+dataFutaie!FK$4,$E$8)+1)
)</f>
        <v>210.43</v>
      </c>
      <c r="FL12" s="155">
        <f t="array" ref="FL12">IF(
    index($G$9:$AU$9,1,mod($E$7+dataFutaie!FL$4,$E$8)+1)=0,
    index($G$9:$AU$9,1,$E$8+1),
    index($G$9:$AU$9,1,mod($E$7+dataFutaie!FL$4,$E$8)+1)
)</f>
        <v>218.23</v>
      </c>
      <c r="FM12" s="155">
        <f t="array" ref="FM12">IF(
    index($G$9:$AU$9,1,mod($E$7+dataFutaie!FM$4,$E$8)+1)=0,
    index($G$9:$AU$9,1,$E$8+1),
    index($G$9:$AU$9,1,mod($E$7+dataFutaie!FM$4,$E$8)+1)
)</f>
        <v>226.02</v>
      </c>
      <c r="FN12" s="155">
        <f t="array" ref="FN12">IF(
    index($G$9:$AU$9,1,mod($E$7+dataFutaie!FN$4,$E$8)+1)=0,
    index($G$9:$AU$9,1,$E$8+1),
    index($G$9:$AU$9,1,mod($E$7+dataFutaie!FN$4,$E$8)+1)
)</f>
        <v>233.81</v>
      </c>
      <c r="FO12" s="155">
        <f t="array" ref="FO12">IF(
    index($G$9:$AU$9,1,mod($E$7+dataFutaie!FO$4,$E$8)+1)=0,
    index($G$9:$AU$9,1,$E$8+1),
    index($G$9:$AU$9,1,mod($E$7+dataFutaie!FO$4,$E$8)+1)
)</f>
        <v>241.99</v>
      </c>
      <c r="FP12" s="155">
        <f t="array" ref="FP12">IF(
    index($G$9:$AU$9,1,mod($E$7+dataFutaie!FP$4,$E$8)+1)=0,
    index($G$9:$AU$9,1,$E$8+1),
    index($G$9:$AU$9,1,mod($E$7+dataFutaie!FP$4,$E$8)+1)
)</f>
        <v>250.18</v>
      </c>
      <c r="FQ12" s="155">
        <f t="array" ref="FQ12">IF(
    index($G$9:$AU$9,1,mod($E$7+dataFutaie!FQ$4,$E$8)+1)=0,
    index($G$9:$AU$9,1,$E$8+1),
    index($G$9:$AU$9,1,mod($E$7+dataFutaie!FQ$4,$E$8)+1)
)</f>
        <v>258.36</v>
      </c>
      <c r="FR12" s="155">
        <f t="array" ref="FR12">IF(
    index($G$9:$AU$9,1,mod($E$7+dataFutaie!FR$4,$E$8)+1)=0,
    index($G$9:$AU$9,1,$E$8+1),
    index($G$9:$AU$9,1,mod($E$7+dataFutaie!FR$4,$E$8)+1)
)</f>
        <v>266.54</v>
      </c>
      <c r="FS12" s="155">
        <f t="array" ref="FS12">IF(
    index($G$9:$AU$9,1,mod($E$7+dataFutaie!FS$4,$E$8)+1)=0,
    index($G$9:$AU$9,1,$E$8+1),
    index($G$9:$AU$9,1,mod($E$7+dataFutaie!FS$4,$E$8)+1)
)</f>
        <v>274.72</v>
      </c>
      <c r="FT12" s="155">
        <f t="array" ref="FT12">IF(
    index($G$9:$AU$9,1,mod($E$7+dataFutaie!FT$4,$E$8)+1)=0,
    index($G$9:$AU$9,1,$E$8+1),
    index($G$9:$AU$9,1,mod($E$7+dataFutaie!FT$4,$E$8)+1)
)</f>
        <v>283.01</v>
      </c>
      <c r="FU12" s="155">
        <f t="array" ref="FU12">IF(
    index($G$9:$AU$9,1,mod($E$7+dataFutaie!FU$4,$E$8)+1)=0,
    index($G$9:$AU$9,1,$E$8+1),
    index($G$9:$AU$9,1,mod($E$7+dataFutaie!FU$4,$E$8)+1)
)</f>
        <v>291.3</v>
      </c>
      <c r="FV12" s="155">
        <f t="array" ref="FV12">IF(
    index($G$9:$AU$9,1,mod($E$7+dataFutaie!FV$4,$E$8)+1)=0,
    index($G$9:$AU$9,1,$E$8+1),
    index($G$9:$AU$9,1,mod($E$7+dataFutaie!FV$4,$E$8)+1)
)</f>
        <v>299.59</v>
      </c>
      <c r="FW12" s="155">
        <f t="array" ref="FW12">IF(
    index($G$9:$AU$9,1,mod($E$7+dataFutaie!FW$4,$E$8)+1)=0,
    index($G$9:$AU$9,1,$E$8+1),
    index($G$9:$AU$9,1,mod($E$7+dataFutaie!FW$4,$E$8)+1)
)</f>
        <v>307.89</v>
      </c>
      <c r="FX12" s="155">
        <f t="array" ref="FX12">IF(
    index($G$9:$AU$9,1,mod($E$7+dataFutaie!FX$4,$E$8)+1)=0,
    index($G$9:$AU$9,1,$E$8+1),
    index($G$9:$AU$9,1,mod($E$7+dataFutaie!FX$4,$E$8)+1)
)</f>
        <v>316.18</v>
      </c>
      <c r="FY12" s="155">
        <f t="array" ref="FY12">IF(
    index($G$9:$AU$9,1,mod($E$7+dataFutaie!FY$4,$E$8)+1)=0,
    index($G$9:$AU$9,1,$E$8+1),
    index($G$9:$AU$9,1,mod($E$7+dataFutaie!FY$4,$E$8)+1)
)</f>
        <v>7.79</v>
      </c>
      <c r="FZ12" s="155">
        <f t="array" ref="FZ12">IF(
    index($G$9:$AU$9,1,mod($E$7+dataFutaie!FZ$4,$E$8)+1)=0,
    index($G$9:$AU$9,1,$E$8+1),
    index($G$9:$AU$9,1,mod($E$7+dataFutaie!FZ$4,$E$8)+1)
)</f>
        <v>15.59</v>
      </c>
      <c r="GA12" s="155">
        <f t="array" ref="GA12">IF(
    index($G$9:$AU$9,1,mod($E$7+dataFutaie!GA$4,$E$8)+1)=0,
    index($G$9:$AU$9,1,$E$8+1),
    index($G$9:$AU$9,1,mod($E$7+dataFutaie!GA$4,$E$8)+1)
)</f>
        <v>23.38</v>
      </c>
      <c r="GB12" s="155">
        <f t="array" ref="GB12">IF(
    index($G$9:$AU$9,1,mod($E$7+dataFutaie!GB$4,$E$8)+1)=0,
    index($G$9:$AU$9,1,$E$8+1),
    index($G$9:$AU$9,1,mod($E$7+dataFutaie!GB$4,$E$8)+1)
)</f>
        <v>31.18</v>
      </c>
      <c r="GC12" s="155">
        <f t="array" ref="GC12">IF(
    index($G$9:$AU$9,1,mod($E$7+dataFutaie!GC$4,$E$8)+1)=0,
    index($G$9:$AU$9,1,$E$8+1),
    index($G$9:$AU$9,1,mod($E$7+dataFutaie!GC$4,$E$8)+1)
)</f>
        <v>38.97</v>
      </c>
      <c r="GD12" s="155">
        <f t="array" ref="GD12">IF(
    index($G$9:$AU$9,1,mod($E$7+dataFutaie!GD$4,$E$8)+1)=0,
    index($G$9:$AU$9,1,$E$8+1),
    index($G$9:$AU$9,1,mod($E$7+dataFutaie!GD$4,$E$8)+1)
)</f>
        <v>46.76</v>
      </c>
      <c r="GE12" s="155">
        <f t="array" ref="GE12">IF(
    index($G$9:$AU$9,1,mod($E$7+dataFutaie!GE$4,$E$8)+1)=0,
    index($G$9:$AU$9,1,$E$8+1),
    index($G$9:$AU$9,1,mod($E$7+dataFutaie!GE$4,$E$8)+1)
)</f>
        <v>54.56</v>
      </c>
      <c r="GF12" s="155">
        <f t="array" ref="GF12">IF(
    index($G$9:$AU$9,1,mod($E$7+dataFutaie!GF$4,$E$8)+1)=0,
    index($G$9:$AU$9,1,$E$8+1),
    index($G$9:$AU$9,1,mod($E$7+dataFutaie!GF$4,$E$8)+1)
)</f>
        <v>62.35</v>
      </c>
    </row>
    <row r="13">
      <c r="A13" s="149"/>
      <c r="B13" s="149"/>
      <c r="C13" s="149"/>
      <c r="D13" s="20"/>
      <c r="E13" s="20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5"/>
      <c r="BG13" s="155"/>
      <c r="BH13" s="155"/>
      <c r="BI13" s="155"/>
      <c r="BJ13" s="155"/>
      <c r="BK13" s="155"/>
      <c r="BL13" s="155"/>
      <c r="BM13" s="155"/>
      <c r="BN13" s="155"/>
      <c r="BO13" s="155"/>
      <c r="BP13" s="155"/>
      <c r="BQ13" s="155"/>
      <c r="BR13" s="155"/>
      <c r="BS13" s="155"/>
      <c r="BT13" s="155"/>
      <c r="BU13" s="155"/>
      <c r="BV13" s="155"/>
      <c r="BW13" s="155"/>
      <c r="BX13" s="155"/>
      <c r="BY13" s="155"/>
      <c r="BZ13" s="155"/>
      <c r="CA13" s="155"/>
      <c r="CB13" s="155"/>
      <c r="CC13" s="155"/>
      <c r="CD13" s="155"/>
      <c r="CE13" s="155"/>
      <c r="CF13" s="155"/>
      <c r="CG13" s="155"/>
      <c r="CH13" s="155"/>
      <c r="CI13" s="155"/>
      <c r="CJ13" s="155"/>
      <c r="CK13" s="155"/>
      <c r="CL13" s="155"/>
      <c r="CM13" s="155"/>
      <c r="CN13" s="155"/>
      <c r="CO13" s="155"/>
      <c r="CP13" s="155"/>
      <c r="CQ13" s="155"/>
      <c r="CR13" s="155"/>
      <c r="CS13" s="155"/>
      <c r="CT13" s="155"/>
      <c r="CU13" s="155"/>
      <c r="CV13" s="155"/>
      <c r="CW13" s="155"/>
      <c r="CX13" s="155"/>
      <c r="CY13" s="155"/>
      <c r="CZ13" s="155"/>
      <c r="DA13" s="155"/>
      <c r="DB13" s="155"/>
      <c r="DC13" s="155"/>
      <c r="DD13" s="155"/>
      <c r="DE13" s="155"/>
      <c r="DF13" s="155"/>
      <c r="DG13" s="155"/>
      <c r="DH13" s="155"/>
      <c r="DI13" s="155"/>
      <c r="DJ13" s="155"/>
      <c r="DK13" s="155"/>
      <c r="DL13" s="155"/>
      <c r="DM13" s="155"/>
      <c r="DN13" s="155"/>
      <c r="DO13" s="155"/>
      <c r="DP13" s="155"/>
      <c r="DQ13" s="155"/>
      <c r="DR13" s="155"/>
      <c r="DS13" s="155"/>
      <c r="DT13" s="155"/>
      <c r="DU13" s="155"/>
      <c r="DV13" s="155"/>
      <c r="DW13" s="155"/>
      <c r="DX13" s="155"/>
      <c r="DY13" s="155"/>
      <c r="DZ13" s="155"/>
      <c r="EA13" s="155"/>
      <c r="EB13" s="155"/>
      <c r="EC13" s="155"/>
      <c r="ED13" s="155"/>
      <c r="EE13" s="155"/>
      <c r="EF13" s="155"/>
      <c r="EG13" s="155"/>
      <c r="EH13" s="155"/>
      <c r="EI13" s="155"/>
      <c r="EJ13" s="155"/>
      <c r="EK13" s="155"/>
      <c r="EL13" s="155"/>
      <c r="EM13" s="155"/>
      <c r="EN13" s="155"/>
      <c r="EO13" s="155"/>
      <c r="EP13" s="155"/>
      <c r="EQ13" s="155"/>
      <c r="ER13" s="155"/>
      <c r="ES13" s="155"/>
      <c r="ET13" s="155"/>
      <c r="EU13" s="155"/>
      <c r="EV13" s="155"/>
      <c r="EW13" s="155"/>
      <c r="EX13" s="155"/>
      <c r="EY13" s="155"/>
      <c r="EZ13" s="155"/>
      <c r="FA13" s="155"/>
      <c r="FB13" s="155"/>
      <c r="FC13" s="155"/>
      <c r="FD13" s="155"/>
      <c r="FE13" s="155"/>
      <c r="FF13" s="155"/>
      <c r="FG13" s="155"/>
      <c r="FH13" s="155"/>
      <c r="FI13" s="155"/>
      <c r="FJ13" s="155"/>
      <c r="FK13" s="155"/>
      <c r="FL13" s="155"/>
      <c r="FM13" s="155"/>
      <c r="FN13" s="155"/>
      <c r="FO13" s="155"/>
      <c r="FP13" s="155"/>
      <c r="FQ13" s="155"/>
      <c r="FR13" s="155"/>
      <c r="FS13" s="155"/>
      <c r="FT13" s="155"/>
      <c r="FU13" s="155"/>
      <c r="FV13" s="155"/>
      <c r="FW13" s="155"/>
      <c r="FX13" s="155"/>
      <c r="FY13" s="155"/>
      <c r="FZ13" s="155"/>
      <c r="GA13" s="155"/>
      <c r="GB13" s="155"/>
      <c r="GC13" s="155"/>
      <c r="GD13" s="155"/>
      <c r="GE13" s="155"/>
      <c r="GF13" s="155"/>
    </row>
    <row r="14">
      <c r="A14" s="149"/>
      <c r="B14" s="149"/>
      <c r="C14" s="149"/>
      <c r="D14" s="20" t="s">
        <v>202</v>
      </c>
      <c r="E14" s="20" t="s">
        <v>187</v>
      </c>
      <c r="G14" s="209">
        <f>IF(mod($E$7+dataFutaie!G$4,$E8)=0,1,0)</f>
        <v>0</v>
      </c>
      <c r="H14" s="209">
        <f>IF(mod($E$7+dataFutaie!H$4,$E8)=0,1,0)</f>
        <v>0</v>
      </c>
      <c r="I14" s="209">
        <f>IF(mod($E$7+dataFutaie!I$4,$E8)=0,1,0)</f>
        <v>0</v>
      </c>
      <c r="J14" s="209">
        <f>IF(mod($E$7+dataFutaie!J$4,$E8)=0,1,0)</f>
        <v>0</v>
      </c>
      <c r="K14" s="209">
        <f>IF(mod($E$7+dataFutaie!K$4,$E8)=0,1,0)</f>
        <v>0</v>
      </c>
      <c r="L14" s="209">
        <f>IF(mod($E$7+dataFutaie!L$4,$E8)=0,1,0)</f>
        <v>0</v>
      </c>
      <c r="M14" s="209">
        <f>IF(mod($E$7+dataFutaie!M$4,$E8)=0,1,0)</f>
        <v>0</v>
      </c>
      <c r="N14" s="209">
        <f>IF(mod($E$7+dataFutaie!N$4,$E8)=0,1,0)</f>
        <v>0</v>
      </c>
      <c r="O14" s="209">
        <f>IF(mod($E$7+dataFutaie!O$4,$E8)=0,1,0)</f>
        <v>0</v>
      </c>
      <c r="P14" s="209">
        <f>IF(mod($E$7+dataFutaie!P$4,$E8)=0,1,0)</f>
        <v>0</v>
      </c>
      <c r="Q14" s="209">
        <f>IF(mod($E$7+dataFutaie!Q$4,$E8)=0,1,0)</f>
        <v>0</v>
      </c>
      <c r="R14" s="209">
        <f>IF(mod($E$7+dataFutaie!R$4,$E8)=0,1,0)</f>
        <v>0</v>
      </c>
      <c r="S14" s="209">
        <f>IF(mod($E$7+dataFutaie!S$4,$E8)=0,1,0)</f>
        <v>0</v>
      </c>
      <c r="T14" s="209">
        <f>IF(mod($E$7+dataFutaie!T$4,$E8)=0,1,0)</f>
        <v>1</v>
      </c>
      <c r="U14" s="209">
        <f>IF(mod($E$7+dataFutaie!U$4,$E8)=0,1,0)</f>
        <v>0</v>
      </c>
      <c r="V14" s="209">
        <f>IF(mod($E$7+dataFutaie!V$4,$E8)=0,1,0)</f>
        <v>0</v>
      </c>
      <c r="W14" s="209">
        <f>IF(mod($E$7+dataFutaie!W$4,$E8)=0,1,0)</f>
        <v>0</v>
      </c>
      <c r="X14" s="209">
        <f>IF(mod($E$7+dataFutaie!X$4,$E8)=0,1,0)</f>
        <v>0</v>
      </c>
      <c r="Y14" s="209">
        <f>IF(mod($E$7+dataFutaie!Y$4,$E8)=0,1,0)</f>
        <v>0</v>
      </c>
      <c r="Z14" s="209">
        <f>IF(mod($E$7+dataFutaie!Z$4,$E8)=0,1,0)</f>
        <v>0</v>
      </c>
      <c r="AA14" s="209">
        <f>IF(mod($E$7+dataFutaie!AA$4,$E8)=0,1,0)</f>
        <v>0</v>
      </c>
      <c r="AB14" s="209">
        <f>IF(mod($E$7+dataFutaie!AB$4,$E8)=0,1,0)</f>
        <v>0</v>
      </c>
      <c r="AC14" s="209">
        <f>IF(mod($E$7+dataFutaie!AC$4,$E8)=0,1,0)</f>
        <v>0</v>
      </c>
      <c r="AD14" s="209">
        <f>IF(mod($E$7+dataFutaie!AD$4,$E8)=0,1,0)</f>
        <v>0</v>
      </c>
      <c r="AE14" s="209">
        <f>IF(mod($E$7+dataFutaie!AE$4,$E8)=0,1,0)</f>
        <v>0</v>
      </c>
      <c r="AF14" s="209">
        <f>IF(mod($E$7+dataFutaie!AF$4,$E8)=0,1,0)</f>
        <v>0</v>
      </c>
      <c r="AG14" s="209">
        <f>IF(mod($E$7+dataFutaie!AG$4,$E8)=0,1,0)</f>
        <v>0</v>
      </c>
      <c r="AH14" s="209">
        <f>IF(mod($E$7+dataFutaie!AH$4,$E8)=0,1,0)</f>
        <v>0</v>
      </c>
      <c r="AI14" s="209">
        <f>IF(mod($E$7+dataFutaie!AI$4,$E8)=0,1,0)</f>
        <v>0</v>
      </c>
      <c r="AJ14" s="209">
        <f>IF(mod($E$7+dataFutaie!AJ$4,$E8)=0,1,0)</f>
        <v>0</v>
      </c>
      <c r="AK14" s="209">
        <f>IF(mod($E$7+dataFutaie!AK$4,$E8)=0,1,0)</f>
        <v>0</v>
      </c>
      <c r="AL14" s="209">
        <f>IF(mod($E$7+dataFutaie!AL$4,$E8)=0,1,0)</f>
        <v>0</v>
      </c>
      <c r="AM14" s="209">
        <f>IF(mod($E$7+dataFutaie!AM$4,$E8)=0,1,0)</f>
        <v>0</v>
      </c>
      <c r="AN14" s="209">
        <f>IF(mod($E$7+dataFutaie!AN$4,$E8)=0,1,0)</f>
        <v>0</v>
      </c>
      <c r="AO14" s="209">
        <f>IF(mod($E$7+dataFutaie!AO$4,$E8)=0,1,0)</f>
        <v>0</v>
      </c>
      <c r="AP14" s="209">
        <f>IF(mod($E$7+dataFutaie!AP$4,$E8)=0,1,0)</f>
        <v>0</v>
      </c>
      <c r="AQ14" s="209">
        <f>IF(mod($E$7+dataFutaie!AQ$4,$E8)=0,1,0)</f>
        <v>0</v>
      </c>
      <c r="AR14" s="209">
        <f>IF(mod($E$7+dataFutaie!AR$4,$E8)=0,1,0)</f>
        <v>0</v>
      </c>
      <c r="AS14" s="209">
        <f>IF(mod($E$7+dataFutaie!AS$4,$E8)=0,1,0)</f>
        <v>0</v>
      </c>
      <c r="AT14" s="209">
        <f>IF(mod($E$7+dataFutaie!AT$4,$E8)=0,1,0)</f>
        <v>0</v>
      </c>
      <c r="AU14" s="209">
        <f>IF(mod($E$7+dataFutaie!AU$4,$E8)=0,1,0)</f>
        <v>0</v>
      </c>
      <c r="AV14" s="209">
        <f>IF(mod($E$7+dataFutaie!AV$4,$E8)=0,1,0)</f>
        <v>0</v>
      </c>
      <c r="AW14" s="209">
        <f>IF(mod($E$7+dataFutaie!AW$4,$E8)=0,1,0)</f>
        <v>0</v>
      </c>
      <c r="AX14" s="209">
        <f>IF(mod($E$7+dataFutaie!AX$4,$E8)=0,1,0)</f>
        <v>0</v>
      </c>
      <c r="AY14" s="209">
        <f>IF(mod($E$7+dataFutaie!AY$4,$E8)=0,1,0)</f>
        <v>0</v>
      </c>
      <c r="AZ14" s="209">
        <f>IF(mod($E$7+dataFutaie!AZ$4,$E8)=0,1,0)</f>
        <v>0</v>
      </c>
      <c r="BA14" s="209">
        <f>IF(mod($E$7+dataFutaie!BA$4,$E8)=0,1,0)</f>
        <v>0</v>
      </c>
      <c r="BB14" s="209">
        <f>IF(mod($E$7+dataFutaie!BB$4,$E8)=0,1,0)</f>
        <v>0</v>
      </c>
      <c r="BC14" s="209">
        <f>IF(mod($E$7+dataFutaie!BC$4,$E8)=0,1,0)</f>
        <v>0</v>
      </c>
      <c r="BD14" s="209">
        <f>IF(mod($E$7+dataFutaie!BD$4,$E8)=0,1,0)</f>
        <v>0</v>
      </c>
      <c r="BE14" s="209">
        <f>IF(mod($E$7+dataFutaie!BE$4,$E8)=0,1,0)</f>
        <v>0</v>
      </c>
      <c r="BF14" s="209">
        <f>IF(mod($E$7+dataFutaie!BF$4,$E8)=0,1,0)</f>
        <v>0</v>
      </c>
      <c r="BG14" s="209">
        <f>IF(mod($E$7+dataFutaie!BG$4,$E8)=0,1,0)</f>
        <v>0</v>
      </c>
      <c r="BH14" s="209">
        <f>IF(mod($E$7+dataFutaie!BH$4,$E8)=0,1,0)</f>
        <v>1</v>
      </c>
      <c r="BI14" s="209">
        <f>IF(mod($E$7+dataFutaie!BI$4,$E8)=0,1,0)</f>
        <v>0</v>
      </c>
      <c r="BJ14" s="209">
        <f>IF(mod($E$7+dataFutaie!BJ$4,$E8)=0,1,0)</f>
        <v>0</v>
      </c>
      <c r="BK14" s="209">
        <f>IF(mod($E$7+dataFutaie!BK$4,$E8)=0,1,0)</f>
        <v>0</v>
      </c>
      <c r="BL14" s="209">
        <f>IF(mod($E$7+dataFutaie!BL$4,$E8)=0,1,0)</f>
        <v>0</v>
      </c>
      <c r="BM14" s="209">
        <f>IF(mod($E$7+dataFutaie!BM$4,$E8)=0,1,0)</f>
        <v>0</v>
      </c>
      <c r="BN14" s="209">
        <f>IF(mod($E$7+dataFutaie!BN$4,$E8)=0,1,0)</f>
        <v>0</v>
      </c>
      <c r="BO14" s="209">
        <f>IF(mod($E$7+dataFutaie!BO$4,$E8)=0,1,0)</f>
        <v>0</v>
      </c>
      <c r="BP14" s="209">
        <f>IF(mod($E$7+dataFutaie!BP$4,$E8)=0,1,0)</f>
        <v>0</v>
      </c>
      <c r="BQ14" s="209">
        <f>IF(mod($E$7+dataFutaie!BQ$4,$E8)=0,1,0)</f>
        <v>0</v>
      </c>
      <c r="BR14" s="209">
        <f>IF(mod($E$7+dataFutaie!BR$4,$E8)=0,1,0)</f>
        <v>0</v>
      </c>
      <c r="BS14" s="209">
        <f>IF(mod($E$7+dataFutaie!BS$4,$E8)=0,1,0)</f>
        <v>0</v>
      </c>
      <c r="BT14" s="209">
        <f>IF(mod($E$7+dataFutaie!BT$4,$E8)=0,1,0)</f>
        <v>0</v>
      </c>
      <c r="BU14" s="209">
        <f>IF(mod($E$7+dataFutaie!BU$4,$E8)=0,1,0)</f>
        <v>0</v>
      </c>
      <c r="BV14" s="209">
        <f>IF(mod($E$7+dataFutaie!BV$4,$E8)=0,1,0)</f>
        <v>0</v>
      </c>
      <c r="BW14" s="209">
        <f>IF(mod($E$7+dataFutaie!BW$4,$E8)=0,1,0)</f>
        <v>0</v>
      </c>
      <c r="BX14" s="209">
        <f>IF(mod($E$7+dataFutaie!BX$4,$E8)=0,1,0)</f>
        <v>0</v>
      </c>
      <c r="BY14" s="209">
        <f>IF(mod($E$7+dataFutaie!BY$4,$E8)=0,1,0)</f>
        <v>0</v>
      </c>
      <c r="BZ14" s="209">
        <f>IF(mod($E$7+dataFutaie!BZ$4,$E8)=0,1,0)</f>
        <v>0</v>
      </c>
      <c r="CA14" s="209">
        <f>IF(mod($E$7+dataFutaie!CA$4,$E8)=0,1,0)</f>
        <v>0</v>
      </c>
      <c r="CB14" s="209">
        <f>IF(mod($E$7+dataFutaie!CB$4,$E8)=0,1,0)</f>
        <v>0</v>
      </c>
      <c r="CC14" s="209">
        <f>IF(mod($E$7+dataFutaie!CC$4,$E8)=0,1,0)</f>
        <v>0</v>
      </c>
      <c r="CD14" s="209">
        <f>IF(mod($E$7+dataFutaie!CD$4,$E8)=0,1,0)</f>
        <v>0</v>
      </c>
      <c r="CE14" s="209">
        <f>IF(mod($E$7+dataFutaie!CE$4,$E8)=0,1,0)</f>
        <v>0</v>
      </c>
      <c r="CF14" s="209">
        <f>IF(mod($E$7+dataFutaie!CF$4,$E8)=0,1,0)</f>
        <v>0</v>
      </c>
      <c r="CG14" s="209">
        <f>IF(mod($E$7+dataFutaie!CG$4,$E8)=0,1,0)</f>
        <v>0</v>
      </c>
      <c r="CH14" s="209">
        <f>IF(mod($E$7+dataFutaie!CH$4,$E8)=0,1,0)</f>
        <v>0</v>
      </c>
      <c r="CI14" s="209">
        <f>IF(mod($E$7+dataFutaie!CI$4,$E8)=0,1,0)</f>
        <v>0</v>
      </c>
      <c r="CJ14" s="209">
        <f>IF(mod($E$7+dataFutaie!CJ$4,$E8)=0,1,0)</f>
        <v>0</v>
      </c>
      <c r="CK14" s="209">
        <f>IF(mod($E$7+dataFutaie!CK$4,$E8)=0,1,0)</f>
        <v>0</v>
      </c>
      <c r="CL14" s="209">
        <f>IF(mod($E$7+dataFutaie!CL$4,$E8)=0,1,0)</f>
        <v>0</v>
      </c>
      <c r="CM14" s="209">
        <f>IF(mod($E$7+dataFutaie!CM$4,$E8)=0,1,0)</f>
        <v>0</v>
      </c>
      <c r="CN14" s="209">
        <f>IF(mod($E$7+dataFutaie!CN$4,$E8)=0,1,0)</f>
        <v>0</v>
      </c>
      <c r="CO14" s="209">
        <f>IF(mod($E$7+dataFutaie!CO$4,$E8)=0,1,0)</f>
        <v>0</v>
      </c>
      <c r="CP14" s="209">
        <f>IF(mod($E$7+dataFutaie!CP$4,$E8)=0,1,0)</f>
        <v>0</v>
      </c>
      <c r="CQ14" s="209">
        <f>IF(mod($E$7+dataFutaie!CQ$4,$E8)=0,1,0)</f>
        <v>0</v>
      </c>
      <c r="CR14" s="209">
        <f>IF(mod($E$7+dataFutaie!CR$4,$E8)=0,1,0)</f>
        <v>0</v>
      </c>
      <c r="CS14" s="209">
        <f>IF(mod($E$7+dataFutaie!CS$4,$E8)=0,1,0)</f>
        <v>0</v>
      </c>
      <c r="CT14" s="209">
        <f>IF(mod($E$7+dataFutaie!CT$4,$E8)=0,1,0)</f>
        <v>0</v>
      </c>
      <c r="CU14" s="209">
        <f>IF(mod($E$7+dataFutaie!CU$4,$E8)=0,1,0)</f>
        <v>0</v>
      </c>
      <c r="CV14" s="209">
        <f>IF(mod($E$7+dataFutaie!CV$4,$E8)=0,1,0)</f>
        <v>1</v>
      </c>
      <c r="CW14" s="209">
        <f>IF(mod($E$7+dataFutaie!CW$4,$E8)=0,1,0)</f>
        <v>0</v>
      </c>
      <c r="CX14" s="209">
        <f>IF(mod($E$7+dataFutaie!CX$4,$E8)=0,1,0)</f>
        <v>0</v>
      </c>
      <c r="CY14" s="209">
        <f>IF(mod($E$7+dataFutaie!CY$4,$E8)=0,1,0)</f>
        <v>0</v>
      </c>
      <c r="CZ14" s="209">
        <f>IF(mod($E$7+dataFutaie!CZ$4,$E8)=0,1,0)</f>
        <v>0</v>
      </c>
      <c r="DA14" s="209">
        <f>IF(mod($E$7+dataFutaie!DA$4,$E8)=0,1,0)</f>
        <v>0</v>
      </c>
      <c r="DB14" s="209">
        <f>IF(mod($E$7+dataFutaie!DB$4,$E8)=0,1,0)</f>
        <v>0</v>
      </c>
      <c r="DC14" s="209">
        <f>IF(mod($E$7+dataFutaie!DC$4,$E8)=0,1,0)</f>
        <v>0</v>
      </c>
      <c r="DD14" s="209">
        <f>IF(mod($E$7+dataFutaie!DD$4,$E8)=0,1,0)</f>
        <v>0</v>
      </c>
      <c r="DE14" s="209">
        <f>IF(mod($E$7+dataFutaie!DE$4,$E8)=0,1,0)</f>
        <v>0</v>
      </c>
      <c r="DF14" s="209">
        <f>IF(mod($E$7+dataFutaie!DF$4,$E8)=0,1,0)</f>
        <v>0</v>
      </c>
      <c r="DG14" s="209">
        <f>IF(mod($E$7+dataFutaie!DG$4,$E8)=0,1,0)</f>
        <v>0</v>
      </c>
      <c r="DH14" s="209">
        <f>IF(mod($E$7+dataFutaie!DH$4,$E8)=0,1,0)</f>
        <v>0</v>
      </c>
      <c r="DI14" s="209">
        <f>IF(mod($E$7+dataFutaie!DI$4,$E8)=0,1,0)</f>
        <v>0</v>
      </c>
      <c r="DJ14" s="209">
        <f>IF(mod($E$7+dataFutaie!DJ$4,$E8)=0,1,0)</f>
        <v>0</v>
      </c>
      <c r="DK14" s="209">
        <f>IF(mod($E$7+dataFutaie!DK$4,$E8)=0,1,0)</f>
        <v>0</v>
      </c>
      <c r="DL14" s="209">
        <f>IF(mod($E$7+dataFutaie!DL$4,$E8)=0,1,0)</f>
        <v>0</v>
      </c>
      <c r="DM14" s="209">
        <f>IF(mod($E$7+dataFutaie!DM$4,$E8)=0,1,0)</f>
        <v>0</v>
      </c>
      <c r="DN14" s="209">
        <f>IF(mod($E$7+dataFutaie!DN$4,$E8)=0,1,0)</f>
        <v>0</v>
      </c>
      <c r="DO14" s="209">
        <f>IF(mod($E$7+dataFutaie!DO$4,$E8)=0,1,0)</f>
        <v>0</v>
      </c>
      <c r="DP14" s="209">
        <f>IF(mod($E$7+dataFutaie!DP$4,$E8)=0,1,0)</f>
        <v>0</v>
      </c>
      <c r="DQ14" s="209">
        <f>IF(mod($E$7+dataFutaie!DQ$4,$E8)=0,1,0)</f>
        <v>0</v>
      </c>
      <c r="DR14" s="209">
        <f>IF(mod($E$7+dataFutaie!DR$4,$E8)=0,1,0)</f>
        <v>0</v>
      </c>
      <c r="DS14" s="209">
        <f>IF(mod($E$7+dataFutaie!DS$4,$E8)=0,1,0)</f>
        <v>0</v>
      </c>
      <c r="DT14" s="209">
        <f>IF(mod($E$7+dataFutaie!DT$4,$E8)=0,1,0)</f>
        <v>0</v>
      </c>
      <c r="DU14" s="209">
        <f>IF(mod($E$7+dataFutaie!DU$4,$E8)=0,1,0)</f>
        <v>0</v>
      </c>
      <c r="DV14" s="209">
        <f>IF(mod($E$7+dataFutaie!DV$4,$E8)=0,1,0)</f>
        <v>0</v>
      </c>
      <c r="DW14" s="209">
        <f>IF(mod($E$7+dataFutaie!DW$4,$E8)=0,1,0)</f>
        <v>0</v>
      </c>
      <c r="DX14" s="209">
        <f>IF(mod($E$7+dataFutaie!DX$4,$E8)=0,1,0)</f>
        <v>0</v>
      </c>
      <c r="DY14" s="209">
        <f>IF(mod($E$7+dataFutaie!DY$4,$E8)=0,1,0)</f>
        <v>0</v>
      </c>
      <c r="DZ14" s="209">
        <f>IF(mod($E$7+dataFutaie!DZ$4,$E8)=0,1,0)</f>
        <v>0</v>
      </c>
      <c r="EA14" s="209">
        <f>IF(mod($E$7+dataFutaie!EA$4,$E8)=0,1,0)</f>
        <v>0</v>
      </c>
      <c r="EB14" s="209">
        <f>IF(mod($E$7+dataFutaie!EB$4,$E8)=0,1,0)</f>
        <v>0</v>
      </c>
      <c r="EC14" s="209">
        <f>IF(mod($E$7+dataFutaie!EC$4,$E8)=0,1,0)</f>
        <v>0</v>
      </c>
      <c r="ED14" s="209">
        <f>IF(mod($E$7+dataFutaie!ED$4,$E8)=0,1,0)</f>
        <v>0</v>
      </c>
      <c r="EE14" s="209">
        <f>IF(mod($E$7+dataFutaie!EE$4,$E8)=0,1,0)</f>
        <v>0</v>
      </c>
      <c r="EF14" s="209">
        <f>IF(mod($E$7+dataFutaie!EF$4,$E8)=0,1,0)</f>
        <v>0</v>
      </c>
      <c r="EG14" s="209">
        <f>IF(mod($E$7+dataFutaie!EG$4,$E8)=0,1,0)</f>
        <v>0</v>
      </c>
      <c r="EH14" s="209">
        <f>IF(mod($E$7+dataFutaie!EH$4,$E8)=0,1,0)</f>
        <v>0</v>
      </c>
      <c r="EI14" s="209">
        <f>IF(mod($E$7+dataFutaie!EI$4,$E8)=0,1,0)</f>
        <v>0</v>
      </c>
      <c r="EJ14" s="209">
        <f>IF(mod($E$7+dataFutaie!EJ$4,$E8)=0,1,0)</f>
        <v>1</v>
      </c>
      <c r="EK14" s="209">
        <f>IF(mod($E$7+dataFutaie!EK$4,$E8)=0,1,0)</f>
        <v>0</v>
      </c>
      <c r="EL14" s="209">
        <f>IF(mod($E$7+dataFutaie!EL$4,$E8)=0,1,0)</f>
        <v>0</v>
      </c>
      <c r="EM14" s="209">
        <f>IF(mod($E$7+dataFutaie!EM$4,$E8)=0,1,0)</f>
        <v>0</v>
      </c>
      <c r="EN14" s="209">
        <f>IF(mod($E$7+dataFutaie!EN$4,$E8)=0,1,0)</f>
        <v>0</v>
      </c>
      <c r="EO14" s="209">
        <f>IF(mod($E$7+dataFutaie!EO$4,$E8)=0,1,0)</f>
        <v>0</v>
      </c>
      <c r="EP14" s="209">
        <f>IF(mod($E$7+dataFutaie!EP$4,$E8)=0,1,0)</f>
        <v>0</v>
      </c>
      <c r="EQ14" s="209">
        <f>IF(mod($E$7+dataFutaie!EQ$4,$E8)=0,1,0)</f>
        <v>0</v>
      </c>
      <c r="ER14" s="209">
        <f>IF(mod($E$7+dataFutaie!ER$4,$E8)=0,1,0)</f>
        <v>0</v>
      </c>
      <c r="ES14" s="209">
        <f>IF(mod($E$7+dataFutaie!ES$4,$E8)=0,1,0)</f>
        <v>0</v>
      </c>
      <c r="ET14" s="209">
        <f>IF(mod($E$7+dataFutaie!ET$4,$E8)=0,1,0)</f>
        <v>0</v>
      </c>
      <c r="EU14" s="209">
        <f>IF(mod($E$7+dataFutaie!EU$4,$E8)=0,1,0)</f>
        <v>0</v>
      </c>
      <c r="EV14" s="209">
        <f>IF(mod($E$7+dataFutaie!EV$4,$E8)=0,1,0)</f>
        <v>0</v>
      </c>
      <c r="EW14" s="209">
        <f>IF(mod($E$7+dataFutaie!EW$4,$E8)=0,1,0)</f>
        <v>0</v>
      </c>
      <c r="EX14" s="209">
        <f>IF(mod($E$7+dataFutaie!EX$4,$E8)=0,1,0)</f>
        <v>0</v>
      </c>
      <c r="EY14" s="209">
        <f>IF(mod($E$7+dataFutaie!EY$4,$E8)=0,1,0)</f>
        <v>0</v>
      </c>
      <c r="EZ14" s="209">
        <f>IF(mod($E$7+dataFutaie!EZ$4,$E8)=0,1,0)</f>
        <v>0</v>
      </c>
      <c r="FA14" s="209">
        <f>IF(mod($E$7+dataFutaie!FA$4,$E8)=0,1,0)</f>
        <v>0</v>
      </c>
      <c r="FB14" s="209">
        <f>IF(mod($E$7+dataFutaie!FB$4,$E8)=0,1,0)</f>
        <v>0</v>
      </c>
      <c r="FC14" s="209">
        <f>IF(mod($E$7+dataFutaie!FC$4,$E8)=0,1,0)</f>
        <v>0</v>
      </c>
      <c r="FD14" s="209">
        <f>IF(mod($E$7+dataFutaie!FD$4,$E8)=0,1,0)</f>
        <v>0</v>
      </c>
      <c r="FE14" s="209">
        <f>IF(mod($E$7+dataFutaie!FE$4,$E8)=0,1,0)</f>
        <v>0</v>
      </c>
      <c r="FF14" s="209">
        <f>IF(mod($E$7+dataFutaie!FF$4,$E8)=0,1,0)</f>
        <v>0</v>
      </c>
      <c r="FG14" s="209">
        <f>IF(mod($E$7+dataFutaie!FG$4,$E8)=0,1,0)</f>
        <v>0</v>
      </c>
      <c r="FH14" s="209">
        <f>IF(mod($E$7+dataFutaie!FH$4,$E8)=0,1,0)</f>
        <v>0</v>
      </c>
      <c r="FI14" s="209">
        <f>IF(mod($E$7+dataFutaie!FI$4,$E8)=0,1,0)</f>
        <v>0</v>
      </c>
      <c r="FJ14" s="209">
        <f>IF(mod($E$7+dataFutaie!FJ$4,$E8)=0,1,0)</f>
        <v>0</v>
      </c>
      <c r="FK14" s="209">
        <f>IF(mod($E$7+dataFutaie!FK$4,$E8)=0,1,0)</f>
        <v>0</v>
      </c>
      <c r="FL14" s="209">
        <f>IF(mod($E$7+dataFutaie!FL$4,$E8)=0,1,0)</f>
        <v>0</v>
      </c>
      <c r="FM14" s="209">
        <f>IF(mod($E$7+dataFutaie!FM$4,$E8)=0,1,0)</f>
        <v>0</v>
      </c>
      <c r="FN14" s="209">
        <f>IF(mod($E$7+dataFutaie!FN$4,$E8)=0,1,0)</f>
        <v>0</v>
      </c>
      <c r="FO14" s="209">
        <f>IF(mod($E$7+dataFutaie!FO$4,$E8)=0,1,0)</f>
        <v>0</v>
      </c>
      <c r="FP14" s="209">
        <f>IF(mod($E$7+dataFutaie!FP$4,$E8)=0,1,0)</f>
        <v>0</v>
      </c>
      <c r="FQ14" s="209">
        <f>IF(mod($E$7+dataFutaie!FQ$4,$E8)=0,1,0)</f>
        <v>0</v>
      </c>
      <c r="FR14" s="209">
        <f>IF(mod($E$7+dataFutaie!FR$4,$E8)=0,1,0)</f>
        <v>0</v>
      </c>
      <c r="FS14" s="209">
        <f>IF(mod($E$7+dataFutaie!FS$4,$E8)=0,1,0)</f>
        <v>0</v>
      </c>
      <c r="FT14" s="209">
        <f>IF(mod($E$7+dataFutaie!FT$4,$E8)=0,1,0)</f>
        <v>0</v>
      </c>
      <c r="FU14" s="209">
        <f>IF(mod($E$7+dataFutaie!FU$4,$E8)=0,1,0)</f>
        <v>0</v>
      </c>
      <c r="FV14" s="209">
        <f>IF(mod($E$7+dataFutaie!FV$4,$E8)=0,1,0)</f>
        <v>0</v>
      </c>
      <c r="FW14" s="209">
        <f>IF(mod($E$7+dataFutaie!FW$4,$E8)=0,1,0)</f>
        <v>0</v>
      </c>
      <c r="FX14" s="209">
        <f>IF(mod($E$7+dataFutaie!FX$4,$E8)=0,1,0)</f>
        <v>1</v>
      </c>
      <c r="FY14" s="209">
        <f>IF(mod($E$7+dataFutaie!FY$4,$E8)=0,1,0)</f>
        <v>0</v>
      </c>
      <c r="FZ14" s="209">
        <f>IF(mod($E$7+dataFutaie!FZ$4,$E8)=0,1,0)</f>
        <v>0</v>
      </c>
      <c r="GA14" s="209">
        <f>IF(mod($E$7+dataFutaie!GA$4,$E8)=0,1,0)</f>
        <v>0</v>
      </c>
      <c r="GB14" s="209">
        <f>IF(mod($E$7+dataFutaie!GB$4,$E8)=0,1,0)</f>
        <v>0</v>
      </c>
      <c r="GC14" s="209">
        <f>IF(mod($E$7+dataFutaie!GC$4,$E8)=0,1,0)</f>
        <v>0</v>
      </c>
      <c r="GD14" s="209">
        <f>IF(mod($E$7+dataFutaie!GD$4,$E8)=0,1,0)</f>
        <v>0</v>
      </c>
      <c r="GE14" s="209">
        <f>IF(mod($E$7+dataFutaie!GE$4,$E8)=0,1,0)</f>
        <v>0</v>
      </c>
      <c r="GF14" s="209">
        <f>IF(mod($E$7+dataFutaie!GF$4,$E8)=0,1,0)</f>
        <v>0</v>
      </c>
    </row>
    <row r="15">
      <c r="A15" s="149"/>
      <c r="B15" s="149"/>
      <c r="C15" s="149"/>
      <c r="D15" s="20" t="s">
        <v>188</v>
      </c>
      <c r="E15" s="20" t="s">
        <v>176</v>
      </c>
      <c r="G15" s="155">
        <f t="shared" ref="G15:GF15" si="3">SUM(G16:G17)</f>
        <v>0</v>
      </c>
      <c r="H15" s="155">
        <f t="shared" si="3"/>
        <v>0</v>
      </c>
      <c r="I15" s="155">
        <f t="shared" si="3"/>
        <v>0</v>
      </c>
      <c r="J15" s="155">
        <f t="shared" si="3"/>
        <v>0</v>
      </c>
      <c r="K15" s="155">
        <f t="shared" si="3"/>
        <v>0</v>
      </c>
      <c r="L15" s="155">
        <f t="shared" si="3"/>
        <v>0</v>
      </c>
      <c r="M15" s="155">
        <f t="shared" si="3"/>
        <v>0</v>
      </c>
      <c r="N15" s="155">
        <f t="shared" si="3"/>
        <v>0</v>
      </c>
      <c r="O15" s="155">
        <f t="shared" si="3"/>
        <v>0</v>
      </c>
      <c r="P15" s="155">
        <f t="shared" si="3"/>
        <v>0</v>
      </c>
      <c r="Q15" s="155">
        <f t="shared" si="3"/>
        <v>0</v>
      </c>
      <c r="R15" s="155">
        <f t="shared" si="3"/>
        <v>0</v>
      </c>
      <c r="S15" s="155">
        <f t="shared" si="3"/>
        <v>0</v>
      </c>
      <c r="T15" s="155">
        <f t="shared" si="3"/>
        <v>316.18</v>
      </c>
      <c r="U15" s="155">
        <f t="shared" si="3"/>
        <v>0</v>
      </c>
      <c r="V15" s="155">
        <f t="shared" si="3"/>
        <v>0</v>
      </c>
      <c r="W15" s="155">
        <f t="shared" si="3"/>
        <v>0</v>
      </c>
      <c r="X15" s="155">
        <f t="shared" si="3"/>
        <v>0</v>
      </c>
      <c r="Y15" s="155">
        <f t="shared" si="3"/>
        <v>0</v>
      </c>
      <c r="Z15" s="155">
        <f t="shared" si="3"/>
        <v>0</v>
      </c>
      <c r="AA15" s="155">
        <f t="shared" si="3"/>
        <v>0</v>
      </c>
      <c r="AB15" s="155">
        <f t="shared" si="3"/>
        <v>0</v>
      </c>
      <c r="AC15" s="155">
        <f t="shared" si="3"/>
        <v>0</v>
      </c>
      <c r="AD15" s="155">
        <f t="shared" si="3"/>
        <v>0</v>
      </c>
      <c r="AE15" s="155">
        <f t="shared" si="3"/>
        <v>0</v>
      </c>
      <c r="AF15" s="155">
        <f t="shared" si="3"/>
        <v>0</v>
      </c>
      <c r="AG15" s="155">
        <f t="shared" si="3"/>
        <v>0</v>
      </c>
      <c r="AH15" s="155">
        <f t="shared" si="3"/>
        <v>0</v>
      </c>
      <c r="AI15" s="155">
        <f t="shared" si="3"/>
        <v>0</v>
      </c>
      <c r="AJ15" s="155">
        <f t="shared" si="3"/>
        <v>0</v>
      </c>
      <c r="AK15" s="155">
        <f t="shared" si="3"/>
        <v>0</v>
      </c>
      <c r="AL15" s="155">
        <f t="shared" si="3"/>
        <v>0</v>
      </c>
      <c r="AM15" s="155">
        <f t="shared" si="3"/>
        <v>0</v>
      </c>
      <c r="AN15" s="155">
        <f t="shared" si="3"/>
        <v>0</v>
      </c>
      <c r="AO15" s="155">
        <f t="shared" si="3"/>
        <v>0</v>
      </c>
      <c r="AP15" s="155">
        <f t="shared" si="3"/>
        <v>0</v>
      </c>
      <c r="AQ15" s="155">
        <f t="shared" si="3"/>
        <v>0</v>
      </c>
      <c r="AR15" s="155">
        <f t="shared" si="3"/>
        <v>0</v>
      </c>
      <c r="AS15" s="155">
        <f t="shared" si="3"/>
        <v>0</v>
      </c>
      <c r="AT15" s="155">
        <f t="shared" si="3"/>
        <v>0</v>
      </c>
      <c r="AU15" s="155">
        <f t="shared" si="3"/>
        <v>0</v>
      </c>
      <c r="AV15" s="155">
        <f t="shared" si="3"/>
        <v>0</v>
      </c>
      <c r="AW15" s="155">
        <f t="shared" si="3"/>
        <v>0</v>
      </c>
      <c r="AX15" s="155">
        <f t="shared" si="3"/>
        <v>0</v>
      </c>
      <c r="AY15" s="155">
        <f t="shared" si="3"/>
        <v>0</v>
      </c>
      <c r="AZ15" s="155">
        <f t="shared" si="3"/>
        <v>0</v>
      </c>
      <c r="BA15" s="155">
        <f t="shared" si="3"/>
        <v>0</v>
      </c>
      <c r="BB15" s="155">
        <f t="shared" si="3"/>
        <v>0</v>
      </c>
      <c r="BC15" s="155">
        <f t="shared" si="3"/>
        <v>0</v>
      </c>
      <c r="BD15" s="155">
        <f t="shared" si="3"/>
        <v>0</v>
      </c>
      <c r="BE15" s="155">
        <f t="shared" si="3"/>
        <v>0</v>
      </c>
      <c r="BF15" s="155">
        <f t="shared" si="3"/>
        <v>0</v>
      </c>
      <c r="BG15" s="155">
        <f t="shared" si="3"/>
        <v>0</v>
      </c>
      <c r="BH15" s="155">
        <f t="shared" si="3"/>
        <v>316.18</v>
      </c>
      <c r="BI15" s="155">
        <f t="shared" si="3"/>
        <v>0</v>
      </c>
      <c r="BJ15" s="155">
        <f t="shared" si="3"/>
        <v>0</v>
      </c>
      <c r="BK15" s="155">
        <f t="shared" si="3"/>
        <v>0</v>
      </c>
      <c r="BL15" s="155">
        <f t="shared" si="3"/>
        <v>0</v>
      </c>
      <c r="BM15" s="155">
        <f t="shared" si="3"/>
        <v>0</v>
      </c>
      <c r="BN15" s="155">
        <f t="shared" si="3"/>
        <v>0</v>
      </c>
      <c r="BO15" s="155">
        <f t="shared" si="3"/>
        <v>0</v>
      </c>
      <c r="BP15" s="155">
        <f t="shared" si="3"/>
        <v>0</v>
      </c>
      <c r="BQ15" s="155">
        <f t="shared" si="3"/>
        <v>0</v>
      </c>
      <c r="BR15" s="155">
        <f t="shared" si="3"/>
        <v>0</v>
      </c>
      <c r="BS15" s="155">
        <f t="shared" si="3"/>
        <v>0</v>
      </c>
      <c r="BT15" s="155">
        <f t="shared" si="3"/>
        <v>0</v>
      </c>
      <c r="BU15" s="155">
        <f t="shared" si="3"/>
        <v>0</v>
      </c>
      <c r="BV15" s="155">
        <f t="shared" si="3"/>
        <v>0</v>
      </c>
      <c r="BW15" s="155">
        <f t="shared" si="3"/>
        <v>0</v>
      </c>
      <c r="BX15" s="155">
        <f t="shared" si="3"/>
        <v>0</v>
      </c>
      <c r="BY15" s="155">
        <f t="shared" si="3"/>
        <v>0</v>
      </c>
      <c r="BZ15" s="155">
        <f t="shared" si="3"/>
        <v>0</v>
      </c>
      <c r="CA15" s="155">
        <f t="shared" si="3"/>
        <v>0</v>
      </c>
      <c r="CB15" s="155">
        <f t="shared" si="3"/>
        <v>0</v>
      </c>
      <c r="CC15" s="155">
        <f t="shared" si="3"/>
        <v>0</v>
      </c>
      <c r="CD15" s="155">
        <f t="shared" si="3"/>
        <v>0</v>
      </c>
      <c r="CE15" s="155">
        <f t="shared" si="3"/>
        <v>0</v>
      </c>
      <c r="CF15" s="155">
        <f t="shared" si="3"/>
        <v>0</v>
      </c>
      <c r="CG15" s="155">
        <f t="shared" si="3"/>
        <v>0</v>
      </c>
      <c r="CH15" s="155">
        <f t="shared" si="3"/>
        <v>0</v>
      </c>
      <c r="CI15" s="155">
        <f t="shared" si="3"/>
        <v>0</v>
      </c>
      <c r="CJ15" s="155">
        <f t="shared" si="3"/>
        <v>0</v>
      </c>
      <c r="CK15" s="155">
        <f t="shared" si="3"/>
        <v>0</v>
      </c>
      <c r="CL15" s="155">
        <f t="shared" si="3"/>
        <v>0</v>
      </c>
      <c r="CM15" s="155">
        <f t="shared" si="3"/>
        <v>0</v>
      </c>
      <c r="CN15" s="155">
        <f t="shared" si="3"/>
        <v>0</v>
      </c>
      <c r="CO15" s="155">
        <f t="shared" si="3"/>
        <v>0</v>
      </c>
      <c r="CP15" s="155">
        <f t="shared" si="3"/>
        <v>0</v>
      </c>
      <c r="CQ15" s="155">
        <f t="shared" si="3"/>
        <v>0</v>
      </c>
      <c r="CR15" s="155">
        <f t="shared" si="3"/>
        <v>0</v>
      </c>
      <c r="CS15" s="155">
        <f t="shared" si="3"/>
        <v>0</v>
      </c>
      <c r="CT15" s="155">
        <f t="shared" si="3"/>
        <v>0</v>
      </c>
      <c r="CU15" s="155">
        <f t="shared" si="3"/>
        <v>0</v>
      </c>
      <c r="CV15" s="155">
        <f t="shared" si="3"/>
        <v>316.18</v>
      </c>
      <c r="CW15" s="155">
        <f t="shared" si="3"/>
        <v>0</v>
      </c>
      <c r="CX15" s="155">
        <f t="shared" si="3"/>
        <v>0</v>
      </c>
      <c r="CY15" s="155">
        <f t="shared" si="3"/>
        <v>0</v>
      </c>
      <c r="CZ15" s="155">
        <f t="shared" si="3"/>
        <v>0</v>
      </c>
      <c r="DA15" s="155">
        <f t="shared" si="3"/>
        <v>0</v>
      </c>
      <c r="DB15" s="155">
        <f t="shared" si="3"/>
        <v>0</v>
      </c>
      <c r="DC15" s="155">
        <f t="shared" si="3"/>
        <v>0</v>
      </c>
      <c r="DD15" s="155">
        <f t="shared" si="3"/>
        <v>0</v>
      </c>
      <c r="DE15" s="155">
        <f t="shared" si="3"/>
        <v>0</v>
      </c>
      <c r="DF15" s="155">
        <f t="shared" si="3"/>
        <v>0</v>
      </c>
      <c r="DG15" s="155">
        <f t="shared" si="3"/>
        <v>0</v>
      </c>
      <c r="DH15" s="155">
        <f t="shared" si="3"/>
        <v>0</v>
      </c>
      <c r="DI15" s="155">
        <f t="shared" si="3"/>
        <v>0</v>
      </c>
      <c r="DJ15" s="155">
        <f t="shared" si="3"/>
        <v>0</v>
      </c>
      <c r="DK15" s="155">
        <f t="shared" si="3"/>
        <v>0</v>
      </c>
      <c r="DL15" s="155">
        <f t="shared" si="3"/>
        <v>0</v>
      </c>
      <c r="DM15" s="155">
        <f t="shared" si="3"/>
        <v>0</v>
      </c>
      <c r="DN15" s="155">
        <f t="shared" si="3"/>
        <v>0</v>
      </c>
      <c r="DO15" s="155">
        <f t="shared" si="3"/>
        <v>0</v>
      </c>
      <c r="DP15" s="155">
        <f t="shared" si="3"/>
        <v>0</v>
      </c>
      <c r="DQ15" s="155">
        <f t="shared" si="3"/>
        <v>0</v>
      </c>
      <c r="DR15" s="155">
        <f t="shared" si="3"/>
        <v>0</v>
      </c>
      <c r="DS15" s="155">
        <f t="shared" si="3"/>
        <v>0</v>
      </c>
      <c r="DT15" s="155">
        <f t="shared" si="3"/>
        <v>0</v>
      </c>
      <c r="DU15" s="155">
        <f t="shared" si="3"/>
        <v>0</v>
      </c>
      <c r="DV15" s="155">
        <f t="shared" si="3"/>
        <v>0</v>
      </c>
      <c r="DW15" s="155">
        <f t="shared" si="3"/>
        <v>0</v>
      </c>
      <c r="DX15" s="155">
        <f t="shared" si="3"/>
        <v>0</v>
      </c>
      <c r="DY15" s="155">
        <f t="shared" si="3"/>
        <v>0</v>
      </c>
      <c r="DZ15" s="155">
        <f t="shared" si="3"/>
        <v>0</v>
      </c>
      <c r="EA15" s="155">
        <f t="shared" si="3"/>
        <v>0</v>
      </c>
      <c r="EB15" s="155">
        <f t="shared" si="3"/>
        <v>0</v>
      </c>
      <c r="EC15" s="155">
        <f t="shared" si="3"/>
        <v>0</v>
      </c>
      <c r="ED15" s="155">
        <f t="shared" si="3"/>
        <v>0</v>
      </c>
      <c r="EE15" s="155">
        <f t="shared" si="3"/>
        <v>0</v>
      </c>
      <c r="EF15" s="155">
        <f t="shared" si="3"/>
        <v>0</v>
      </c>
      <c r="EG15" s="155">
        <f t="shared" si="3"/>
        <v>0</v>
      </c>
      <c r="EH15" s="155">
        <f t="shared" si="3"/>
        <v>0</v>
      </c>
      <c r="EI15" s="155">
        <f t="shared" si="3"/>
        <v>0</v>
      </c>
      <c r="EJ15" s="155">
        <f t="shared" si="3"/>
        <v>316.18</v>
      </c>
      <c r="EK15" s="155">
        <f t="shared" si="3"/>
        <v>0</v>
      </c>
      <c r="EL15" s="155">
        <f t="shared" si="3"/>
        <v>0</v>
      </c>
      <c r="EM15" s="155">
        <f t="shared" si="3"/>
        <v>0</v>
      </c>
      <c r="EN15" s="155">
        <f t="shared" si="3"/>
        <v>0</v>
      </c>
      <c r="EO15" s="155">
        <f t="shared" si="3"/>
        <v>0</v>
      </c>
      <c r="EP15" s="155">
        <f t="shared" si="3"/>
        <v>0</v>
      </c>
      <c r="EQ15" s="155">
        <f t="shared" si="3"/>
        <v>0</v>
      </c>
      <c r="ER15" s="155">
        <f t="shared" si="3"/>
        <v>0</v>
      </c>
      <c r="ES15" s="155">
        <f t="shared" si="3"/>
        <v>0</v>
      </c>
      <c r="ET15" s="155">
        <f t="shared" si="3"/>
        <v>0</v>
      </c>
      <c r="EU15" s="155">
        <f t="shared" si="3"/>
        <v>0</v>
      </c>
      <c r="EV15" s="155">
        <f t="shared" si="3"/>
        <v>0</v>
      </c>
      <c r="EW15" s="155">
        <f t="shared" si="3"/>
        <v>0</v>
      </c>
      <c r="EX15" s="155">
        <f t="shared" si="3"/>
        <v>0</v>
      </c>
      <c r="EY15" s="155">
        <f t="shared" si="3"/>
        <v>0</v>
      </c>
      <c r="EZ15" s="155">
        <f t="shared" si="3"/>
        <v>0</v>
      </c>
      <c r="FA15" s="155">
        <f t="shared" si="3"/>
        <v>0</v>
      </c>
      <c r="FB15" s="155">
        <f t="shared" si="3"/>
        <v>0</v>
      </c>
      <c r="FC15" s="155">
        <f t="shared" si="3"/>
        <v>0</v>
      </c>
      <c r="FD15" s="155">
        <f t="shared" si="3"/>
        <v>0</v>
      </c>
      <c r="FE15" s="155">
        <f t="shared" si="3"/>
        <v>0</v>
      </c>
      <c r="FF15" s="155">
        <f t="shared" si="3"/>
        <v>0</v>
      </c>
      <c r="FG15" s="155">
        <f t="shared" si="3"/>
        <v>0</v>
      </c>
      <c r="FH15" s="155">
        <f t="shared" si="3"/>
        <v>0</v>
      </c>
      <c r="FI15" s="155">
        <f t="shared" si="3"/>
        <v>0</v>
      </c>
      <c r="FJ15" s="155">
        <f t="shared" si="3"/>
        <v>0</v>
      </c>
      <c r="FK15" s="155">
        <f t="shared" si="3"/>
        <v>0</v>
      </c>
      <c r="FL15" s="155">
        <f t="shared" si="3"/>
        <v>0</v>
      </c>
      <c r="FM15" s="155">
        <f t="shared" si="3"/>
        <v>0</v>
      </c>
      <c r="FN15" s="155">
        <f t="shared" si="3"/>
        <v>0</v>
      </c>
      <c r="FO15" s="155">
        <f t="shared" si="3"/>
        <v>0</v>
      </c>
      <c r="FP15" s="155">
        <f t="shared" si="3"/>
        <v>0</v>
      </c>
      <c r="FQ15" s="155">
        <f t="shared" si="3"/>
        <v>0</v>
      </c>
      <c r="FR15" s="155">
        <f t="shared" si="3"/>
        <v>0</v>
      </c>
      <c r="FS15" s="155">
        <f t="shared" si="3"/>
        <v>0</v>
      </c>
      <c r="FT15" s="155">
        <f t="shared" si="3"/>
        <v>0</v>
      </c>
      <c r="FU15" s="155">
        <f t="shared" si="3"/>
        <v>0</v>
      </c>
      <c r="FV15" s="155">
        <f t="shared" si="3"/>
        <v>0</v>
      </c>
      <c r="FW15" s="155">
        <f t="shared" si="3"/>
        <v>0</v>
      </c>
      <c r="FX15" s="155">
        <f t="shared" si="3"/>
        <v>316.18</v>
      </c>
      <c r="FY15" s="155">
        <f t="shared" si="3"/>
        <v>0</v>
      </c>
      <c r="FZ15" s="155">
        <f t="shared" si="3"/>
        <v>0</v>
      </c>
      <c r="GA15" s="155">
        <f t="shared" si="3"/>
        <v>0</v>
      </c>
      <c r="GB15" s="155">
        <f t="shared" si="3"/>
        <v>0</v>
      </c>
      <c r="GC15" s="155">
        <f t="shared" si="3"/>
        <v>0</v>
      </c>
      <c r="GD15" s="155">
        <f t="shared" si="3"/>
        <v>0</v>
      </c>
      <c r="GE15" s="155">
        <f t="shared" si="3"/>
        <v>0</v>
      </c>
      <c r="GF15" s="155">
        <f t="shared" si="3"/>
        <v>0</v>
      </c>
    </row>
    <row r="16">
      <c r="A16" s="149"/>
      <c r="B16" s="149"/>
      <c r="C16" s="149"/>
      <c r="D16" s="20" t="s">
        <v>203</v>
      </c>
      <c r="E16" s="20" t="s">
        <v>176</v>
      </c>
      <c r="G16" s="155">
        <f>IF(OR($E$6=dataMethode!$D$35,$E$6=dataMethode!$D$36),dataMethode!$E$35,dataMethode!$E$37)*G14*G12</f>
        <v>0</v>
      </c>
      <c r="H16" s="155">
        <f>IF(OR($E$6=dataMethode!$D$35,$E$6=dataMethode!$D$36),dataMethode!$E$35,dataMethode!$E$37)*H14*H12</f>
        <v>0</v>
      </c>
      <c r="I16" s="155">
        <f>IF(OR($E$6=dataMethode!$D$35,$E$6=dataMethode!$D$36),dataMethode!$E$35,dataMethode!$E$37)*I14*I12</f>
        <v>0</v>
      </c>
      <c r="J16" s="155">
        <f>IF(OR($E$6=dataMethode!$D$35,$E$6=dataMethode!$D$36),dataMethode!$E$35,dataMethode!$E$37)*J14*J12</f>
        <v>0</v>
      </c>
      <c r="K16" s="155">
        <f>IF(OR($E$6=dataMethode!$D$35,$E$6=dataMethode!$D$36),dataMethode!$E$35,dataMethode!$E$37)*K14*K12</f>
        <v>0</v>
      </c>
      <c r="L16" s="155">
        <f>IF(OR($E$6=dataMethode!$D$35,$E$6=dataMethode!$D$36),dataMethode!$E$35,dataMethode!$E$37)*L14*L12</f>
        <v>0</v>
      </c>
      <c r="M16" s="155">
        <f>IF(OR($E$6=dataMethode!$D$35,$E$6=dataMethode!$D$36),dataMethode!$E$35,dataMethode!$E$37)*M14*M12</f>
        <v>0</v>
      </c>
      <c r="N16" s="155">
        <f>IF(OR($E$6=dataMethode!$D$35,$E$6=dataMethode!$D$36),dataMethode!$E$35,dataMethode!$E$37)*N14*N12</f>
        <v>0</v>
      </c>
      <c r="O16" s="155">
        <f>IF(OR($E$6=dataMethode!$D$35,$E$6=dataMethode!$D$36),dataMethode!$E$35,dataMethode!$E$37)*O14*O12</f>
        <v>0</v>
      </c>
      <c r="P16" s="155">
        <f>IF(OR($E$6=dataMethode!$D$35,$E$6=dataMethode!$D$36),dataMethode!$E$35,dataMethode!$E$37)*P14*P12</f>
        <v>0</v>
      </c>
      <c r="Q16" s="155">
        <f>IF(OR($E$6=dataMethode!$D$35,$E$6=dataMethode!$D$36),dataMethode!$E$35,dataMethode!$E$37)*Q14*Q12</f>
        <v>0</v>
      </c>
      <c r="R16" s="155">
        <f>IF(OR($E$6=dataMethode!$D$35,$E$6=dataMethode!$D$36),dataMethode!$E$35,dataMethode!$E$37)*R14*R12</f>
        <v>0</v>
      </c>
      <c r="S16" s="155">
        <f>IF(OR($E$6=dataMethode!$D$35,$E$6=dataMethode!$D$36),dataMethode!$E$35,dataMethode!$E$37)*S14*S12</f>
        <v>0</v>
      </c>
      <c r="T16" s="155">
        <f>IF(OR($E$6=dataMethode!$D$35,$E$6=dataMethode!$D$36),dataMethode!$E$35,dataMethode!$E$37)*T14*T12</f>
        <v>0</v>
      </c>
      <c r="U16" s="155">
        <f>IF(OR($E$6=dataMethode!$D$35,$E$6=dataMethode!$D$36),dataMethode!$E$35,dataMethode!$E$37)*U14*U12</f>
        <v>0</v>
      </c>
      <c r="V16" s="155">
        <f>IF(OR($E$6=dataMethode!$D$35,$E$6=dataMethode!$D$36),dataMethode!$E$35,dataMethode!$E$37)*V14*V12</f>
        <v>0</v>
      </c>
      <c r="W16" s="155">
        <f>IF(OR($E$6=dataMethode!$D$35,$E$6=dataMethode!$D$36),dataMethode!$E$35,dataMethode!$E$37)*W14*W12</f>
        <v>0</v>
      </c>
      <c r="X16" s="155">
        <f>IF(OR($E$6=dataMethode!$D$35,$E$6=dataMethode!$D$36),dataMethode!$E$35,dataMethode!$E$37)*X14*X12</f>
        <v>0</v>
      </c>
      <c r="Y16" s="155">
        <f>IF(OR($E$6=dataMethode!$D$35,$E$6=dataMethode!$D$36),dataMethode!$E$35,dataMethode!$E$37)*Y14*Y12</f>
        <v>0</v>
      </c>
      <c r="Z16" s="155">
        <f>IF(OR($E$6=dataMethode!$D$35,$E$6=dataMethode!$D$36),dataMethode!$E$35,dataMethode!$E$37)*Z14*Z12</f>
        <v>0</v>
      </c>
      <c r="AA16" s="155">
        <f>IF(OR($E$6=dataMethode!$D$35,$E$6=dataMethode!$D$36),dataMethode!$E$35,dataMethode!$E$37)*AA14*AA12</f>
        <v>0</v>
      </c>
      <c r="AB16" s="155">
        <f>IF(OR($E$6=dataMethode!$D$35,$E$6=dataMethode!$D$36),dataMethode!$E$35,dataMethode!$E$37)*AB14*AB12</f>
        <v>0</v>
      </c>
      <c r="AC16" s="155">
        <f>IF(OR($E$6=dataMethode!$D$35,$E$6=dataMethode!$D$36),dataMethode!$E$35,dataMethode!$E$37)*AC14*AC12</f>
        <v>0</v>
      </c>
      <c r="AD16" s="155">
        <f>IF(OR($E$6=dataMethode!$D$35,$E$6=dataMethode!$D$36),dataMethode!$E$35,dataMethode!$E$37)*AD14*AD12</f>
        <v>0</v>
      </c>
      <c r="AE16" s="155">
        <f>IF(OR($E$6=dataMethode!$D$35,$E$6=dataMethode!$D$36),dataMethode!$E$35,dataMethode!$E$37)*AE14*AE12</f>
        <v>0</v>
      </c>
      <c r="AF16" s="155">
        <f>IF(OR($E$6=dataMethode!$D$35,$E$6=dataMethode!$D$36),dataMethode!$E$35,dataMethode!$E$37)*AF14*AF12</f>
        <v>0</v>
      </c>
      <c r="AG16" s="155">
        <f>IF(OR($E$6=dataMethode!$D$35,$E$6=dataMethode!$D$36),dataMethode!$E$35,dataMethode!$E$37)*AG14*AG12</f>
        <v>0</v>
      </c>
      <c r="AH16" s="155">
        <f>IF(OR($E$6=dataMethode!$D$35,$E$6=dataMethode!$D$36),dataMethode!$E$35,dataMethode!$E$37)*AH14*AH12</f>
        <v>0</v>
      </c>
      <c r="AI16" s="155">
        <f>IF(OR($E$6=dataMethode!$D$35,$E$6=dataMethode!$D$36),dataMethode!$E$35,dataMethode!$E$37)*AI14*AI12</f>
        <v>0</v>
      </c>
      <c r="AJ16" s="155">
        <f>IF(OR($E$6=dataMethode!$D$35,$E$6=dataMethode!$D$36),dataMethode!$E$35,dataMethode!$E$37)*AJ14*AJ12</f>
        <v>0</v>
      </c>
      <c r="AK16" s="155">
        <f>IF(OR($E$6=dataMethode!$D$35,$E$6=dataMethode!$D$36),dataMethode!$E$35,dataMethode!$E$37)*AK14*AK12</f>
        <v>0</v>
      </c>
      <c r="AL16" s="155">
        <f>IF(OR($E$6=dataMethode!$D$35,$E$6=dataMethode!$D$36),dataMethode!$E$35,dataMethode!$E$37)*AL14*AL12</f>
        <v>0</v>
      </c>
      <c r="AM16" s="155">
        <f>IF(OR($E$6=dataMethode!$D$35,$E$6=dataMethode!$D$36),dataMethode!$E$35,dataMethode!$E$37)*AM14*AM12</f>
        <v>0</v>
      </c>
      <c r="AN16" s="155">
        <f>IF(OR($E$6=dataMethode!$D$35,$E$6=dataMethode!$D$36),dataMethode!$E$35,dataMethode!$E$37)*AN14*AN12</f>
        <v>0</v>
      </c>
      <c r="AO16" s="155">
        <f>IF(OR($E$6=dataMethode!$D$35,$E$6=dataMethode!$D$36),dataMethode!$E$35,dataMethode!$E$37)*AO14*AO12</f>
        <v>0</v>
      </c>
      <c r="AP16" s="155">
        <f>IF(OR($E$6=dataMethode!$D$35,$E$6=dataMethode!$D$36),dataMethode!$E$35,dataMethode!$E$37)*AP14*AP12</f>
        <v>0</v>
      </c>
      <c r="AQ16" s="155">
        <f>IF(OR($E$6=dataMethode!$D$35,$E$6=dataMethode!$D$36),dataMethode!$E$35,dataMethode!$E$37)*AQ14*AQ12</f>
        <v>0</v>
      </c>
      <c r="AR16" s="155">
        <f>IF(OR($E$6=dataMethode!$D$35,$E$6=dataMethode!$D$36),dataMethode!$E$35,dataMethode!$E$37)*AR14*AR12</f>
        <v>0</v>
      </c>
      <c r="AS16" s="155">
        <f>IF(OR($E$6=dataMethode!$D$35,$E$6=dataMethode!$D$36),dataMethode!$E$35,dataMethode!$E$37)*AS14*AS12</f>
        <v>0</v>
      </c>
      <c r="AT16" s="155">
        <f>IF(OR($E$6=dataMethode!$D$35,$E$6=dataMethode!$D$36),dataMethode!$E$35,dataMethode!$E$37)*AT14*AT12</f>
        <v>0</v>
      </c>
      <c r="AU16" s="155">
        <f>IF(OR($E$6=dataMethode!$D$35,$E$6=dataMethode!$D$36),dataMethode!$E$35,dataMethode!$E$37)*AU14*AU12</f>
        <v>0</v>
      </c>
      <c r="AV16" s="155">
        <f>IF(OR($E$6=dataMethode!$D$35,$E$6=dataMethode!$D$36),dataMethode!$E$35,dataMethode!$E$37)*AV14*AV12</f>
        <v>0</v>
      </c>
      <c r="AW16" s="155">
        <f>IF(OR($E$6=dataMethode!$D$35,$E$6=dataMethode!$D$36),dataMethode!$E$35,dataMethode!$E$37)*AW14*AW12</f>
        <v>0</v>
      </c>
      <c r="AX16" s="155">
        <f>IF(OR($E$6=dataMethode!$D$35,$E$6=dataMethode!$D$36),dataMethode!$E$35,dataMethode!$E$37)*AX14*AX12</f>
        <v>0</v>
      </c>
      <c r="AY16" s="155">
        <f>IF(OR($E$6=dataMethode!$D$35,$E$6=dataMethode!$D$36),dataMethode!$E$35,dataMethode!$E$37)*AY14*AY12</f>
        <v>0</v>
      </c>
      <c r="AZ16" s="155">
        <f>IF(OR($E$6=dataMethode!$D$35,$E$6=dataMethode!$D$36),dataMethode!$E$35,dataMethode!$E$37)*AZ14*AZ12</f>
        <v>0</v>
      </c>
      <c r="BA16" s="155">
        <f>IF(OR($E$6=dataMethode!$D$35,$E$6=dataMethode!$D$36),dataMethode!$E$35,dataMethode!$E$37)*BA14*BA12</f>
        <v>0</v>
      </c>
      <c r="BB16" s="155">
        <f>IF(OR($E$6=dataMethode!$D$35,$E$6=dataMethode!$D$36),dataMethode!$E$35,dataMethode!$E$37)*BB14*BB12</f>
        <v>0</v>
      </c>
      <c r="BC16" s="155">
        <f>IF(OR($E$6=dataMethode!$D$35,$E$6=dataMethode!$D$36),dataMethode!$E$35,dataMethode!$E$37)*BC14*BC12</f>
        <v>0</v>
      </c>
      <c r="BD16" s="155">
        <f>IF(OR($E$6=dataMethode!$D$35,$E$6=dataMethode!$D$36),dataMethode!$E$35,dataMethode!$E$37)*BD14*BD12</f>
        <v>0</v>
      </c>
      <c r="BE16" s="155">
        <f>IF(OR($E$6=dataMethode!$D$35,$E$6=dataMethode!$D$36),dataMethode!$E$35,dataMethode!$E$37)*BE14*BE12</f>
        <v>0</v>
      </c>
      <c r="BF16" s="155">
        <f>IF(OR($E$6=dataMethode!$D$35,$E$6=dataMethode!$D$36),dataMethode!$E$35,dataMethode!$E$37)*BF14*BF12</f>
        <v>0</v>
      </c>
      <c r="BG16" s="155">
        <f>IF(OR($E$6=dataMethode!$D$35,$E$6=dataMethode!$D$36),dataMethode!$E$35,dataMethode!$E$37)*BG14*BG12</f>
        <v>0</v>
      </c>
      <c r="BH16" s="155">
        <f>IF(OR($E$6=dataMethode!$D$35,$E$6=dataMethode!$D$36),dataMethode!$E$35,dataMethode!$E$37)*BH14*BH12</f>
        <v>0</v>
      </c>
      <c r="BI16" s="155">
        <f>IF(OR($E$6=dataMethode!$D$35,$E$6=dataMethode!$D$36),dataMethode!$E$35,dataMethode!$E$37)*BI14*BI12</f>
        <v>0</v>
      </c>
      <c r="BJ16" s="155">
        <f>IF(OR($E$6=dataMethode!$D$35,$E$6=dataMethode!$D$36),dataMethode!$E$35,dataMethode!$E$37)*BJ14*BJ12</f>
        <v>0</v>
      </c>
      <c r="BK16" s="155">
        <f>IF(OR($E$6=dataMethode!$D$35,$E$6=dataMethode!$D$36),dataMethode!$E$35,dataMethode!$E$37)*BK14*BK12</f>
        <v>0</v>
      </c>
      <c r="BL16" s="155">
        <f>IF(OR($E$6=dataMethode!$D$35,$E$6=dataMethode!$D$36),dataMethode!$E$35,dataMethode!$E$37)*BL14*BL12</f>
        <v>0</v>
      </c>
      <c r="BM16" s="155">
        <f>IF(OR($E$6=dataMethode!$D$35,$E$6=dataMethode!$D$36),dataMethode!$E$35,dataMethode!$E$37)*BM14*BM12</f>
        <v>0</v>
      </c>
      <c r="BN16" s="155">
        <f>IF(OR($E$6=dataMethode!$D$35,$E$6=dataMethode!$D$36),dataMethode!$E$35,dataMethode!$E$37)*BN14*BN12</f>
        <v>0</v>
      </c>
      <c r="BO16" s="155">
        <f>IF(OR($E$6=dataMethode!$D$35,$E$6=dataMethode!$D$36),dataMethode!$E$35,dataMethode!$E$37)*BO14*BO12</f>
        <v>0</v>
      </c>
      <c r="BP16" s="155">
        <f>IF(OR($E$6=dataMethode!$D$35,$E$6=dataMethode!$D$36),dataMethode!$E$35,dataMethode!$E$37)*BP14*BP12</f>
        <v>0</v>
      </c>
      <c r="BQ16" s="155">
        <f>IF(OR($E$6=dataMethode!$D$35,$E$6=dataMethode!$D$36),dataMethode!$E$35,dataMethode!$E$37)*BQ14*BQ12</f>
        <v>0</v>
      </c>
      <c r="BR16" s="155">
        <f>IF(OR($E$6=dataMethode!$D$35,$E$6=dataMethode!$D$36),dataMethode!$E$35,dataMethode!$E$37)*BR14*BR12</f>
        <v>0</v>
      </c>
      <c r="BS16" s="155">
        <f>IF(OR($E$6=dataMethode!$D$35,$E$6=dataMethode!$D$36),dataMethode!$E$35,dataMethode!$E$37)*BS14*BS12</f>
        <v>0</v>
      </c>
      <c r="BT16" s="155">
        <f>IF(OR($E$6=dataMethode!$D$35,$E$6=dataMethode!$D$36),dataMethode!$E$35,dataMethode!$E$37)*BT14*BT12</f>
        <v>0</v>
      </c>
      <c r="BU16" s="155">
        <f>IF(OR($E$6=dataMethode!$D$35,$E$6=dataMethode!$D$36),dataMethode!$E$35,dataMethode!$E$37)*BU14*BU12</f>
        <v>0</v>
      </c>
      <c r="BV16" s="155">
        <f>IF(OR($E$6=dataMethode!$D$35,$E$6=dataMethode!$D$36),dataMethode!$E$35,dataMethode!$E$37)*BV14*BV12</f>
        <v>0</v>
      </c>
      <c r="BW16" s="155">
        <f>IF(OR($E$6=dataMethode!$D$35,$E$6=dataMethode!$D$36),dataMethode!$E$35,dataMethode!$E$37)*BW14*BW12</f>
        <v>0</v>
      </c>
      <c r="BX16" s="155">
        <f>IF(OR($E$6=dataMethode!$D$35,$E$6=dataMethode!$D$36),dataMethode!$E$35,dataMethode!$E$37)*BX14*BX12</f>
        <v>0</v>
      </c>
      <c r="BY16" s="155">
        <f>IF(OR($E$6=dataMethode!$D$35,$E$6=dataMethode!$D$36),dataMethode!$E$35,dataMethode!$E$37)*BY14*BY12</f>
        <v>0</v>
      </c>
      <c r="BZ16" s="155">
        <f>IF(OR($E$6=dataMethode!$D$35,$E$6=dataMethode!$D$36),dataMethode!$E$35,dataMethode!$E$37)*BZ14*BZ12</f>
        <v>0</v>
      </c>
      <c r="CA16" s="155">
        <f>IF(OR($E$6=dataMethode!$D$35,$E$6=dataMethode!$D$36),dataMethode!$E$35,dataMethode!$E$37)*CA14*CA12</f>
        <v>0</v>
      </c>
      <c r="CB16" s="155">
        <f>IF(OR($E$6=dataMethode!$D$35,$E$6=dataMethode!$D$36),dataMethode!$E$35,dataMethode!$E$37)*CB14*CB12</f>
        <v>0</v>
      </c>
      <c r="CC16" s="155">
        <f>IF(OR($E$6=dataMethode!$D$35,$E$6=dataMethode!$D$36),dataMethode!$E$35,dataMethode!$E$37)*CC14*CC12</f>
        <v>0</v>
      </c>
      <c r="CD16" s="155">
        <f>IF(OR($E$6=dataMethode!$D$35,$E$6=dataMethode!$D$36),dataMethode!$E$35,dataMethode!$E$37)*CD14*CD12</f>
        <v>0</v>
      </c>
      <c r="CE16" s="155">
        <f>IF(OR($E$6=dataMethode!$D$35,$E$6=dataMethode!$D$36),dataMethode!$E$35,dataMethode!$E$37)*CE14*CE12</f>
        <v>0</v>
      </c>
      <c r="CF16" s="155">
        <f>IF(OR($E$6=dataMethode!$D$35,$E$6=dataMethode!$D$36),dataMethode!$E$35,dataMethode!$E$37)*CF14*CF12</f>
        <v>0</v>
      </c>
      <c r="CG16" s="155">
        <f>IF(OR($E$6=dataMethode!$D$35,$E$6=dataMethode!$D$36),dataMethode!$E$35,dataMethode!$E$37)*CG14*CG12</f>
        <v>0</v>
      </c>
      <c r="CH16" s="155">
        <f>IF(OR($E$6=dataMethode!$D$35,$E$6=dataMethode!$D$36),dataMethode!$E$35,dataMethode!$E$37)*CH14*CH12</f>
        <v>0</v>
      </c>
      <c r="CI16" s="155">
        <f>IF(OR($E$6=dataMethode!$D$35,$E$6=dataMethode!$D$36),dataMethode!$E$35,dataMethode!$E$37)*CI14*CI12</f>
        <v>0</v>
      </c>
      <c r="CJ16" s="155">
        <f>IF(OR($E$6=dataMethode!$D$35,$E$6=dataMethode!$D$36),dataMethode!$E$35,dataMethode!$E$37)*CJ14*CJ12</f>
        <v>0</v>
      </c>
      <c r="CK16" s="155">
        <f>IF(OR($E$6=dataMethode!$D$35,$E$6=dataMethode!$D$36),dataMethode!$E$35,dataMethode!$E$37)*CK14*CK12</f>
        <v>0</v>
      </c>
      <c r="CL16" s="155">
        <f>IF(OR($E$6=dataMethode!$D$35,$E$6=dataMethode!$D$36),dataMethode!$E$35,dataMethode!$E$37)*CL14*CL12</f>
        <v>0</v>
      </c>
      <c r="CM16" s="155">
        <f>IF(OR($E$6=dataMethode!$D$35,$E$6=dataMethode!$D$36),dataMethode!$E$35,dataMethode!$E$37)*CM14*CM12</f>
        <v>0</v>
      </c>
      <c r="CN16" s="155">
        <f>IF(OR($E$6=dataMethode!$D$35,$E$6=dataMethode!$D$36),dataMethode!$E$35,dataMethode!$E$37)*CN14*CN12</f>
        <v>0</v>
      </c>
      <c r="CO16" s="155">
        <f>IF(OR($E$6=dataMethode!$D$35,$E$6=dataMethode!$D$36),dataMethode!$E$35,dataMethode!$E$37)*CO14*CO12</f>
        <v>0</v>
      </c>
      <c r="CP16" s="155">
        <f>IF(OR($E$6=dataMethode!$D$35,$E$6=dataMethode!$D$36),dataMethode!$E$35,dataMethode!$E$37)*CP14*CP12</f>
        <v>0</v>
      </c>
      <c r="CQ16" s="155">
        <f>IF(OR($E$6=dataMethode!$D$35,$E$6=dataMethode!$D$36),dataMethode!$E$35,dataMethode!$E$37)*CQ14*CQ12</f>
        <v>0</v>
      </c>
      <c r="CR16" s="155">
        <f>IF(OR($E$6=dataMethode!$D$35,$E$6=dataMethode!$D$36),dataMethode!$E$35,dataMethode!$E$37)*CR14*CR12</f>
        <v>0</v>
      </c>
      <c r="CS16" s="155">
        <f>IF(OR($E$6=dataMethode!$D$35,$E$6=dataMethode!$D$36),dataMethode!$E$35,dataMethode!$E$37)*CS14*CS12</f>
        <v>0</v>
      </c>
      <c r="CT16" s="155">
        <f>IF(OR($E$6=dataMethode!$D$35,$E$6=dataMethode!$D$36),dataMethode!$E$35,dataMethode!$E$37)*CT14*CT12</f>
        <v>0</v>
      </c>
      <c r="CU16" s="155">
        <f>IF(OR($E$6=dataMethode!$D$35,$E$6=dataMethode!$D$36),dataMethode!$E$35,dataMethode!$E$37)*CU14*CU12</f>
        <v>0</v>
      </c>
      <c r="CV16" s="155">
        <f>IF(OR($E$6=dataMethode!$D$35,$E$6=dataMethode!$D$36),dataMethode!$E$35,dataMethode!$E$37)*CV14*CV12</f>
        <v>0</v>
      </c>
      <c r="CW16" s="155">
        <f>IF(OR($E$6=dataMethode!$D$35,$E$6=dataMethode!$D$36),dataMethode!$E$35,dataMethode!$E$37)*CW14*CW12</f>
        <v>0</v>
      </c>
      <c r="CX16" s="155">
        <f>IF(OR($E$6=dataMethode!$D$35,$E$6=dataMethode!$D$36),dataMethode!$E$35,dataMethode!$E$37)*CX14*CX12</f>
        <v>0</v>
      </c>
      <c r="CY16" s="155">
        <f>IF(OR($E$6=dataMethode!$D$35,$E$6=dataMethode!$D$36),dataMethode!$E$35,dataMethode!$E$37)*CY14*CY12</f>
        <v>0</v>
      </c>
      <c r="CZ16" s="155">
        <f>IF(OR($E$6=dataMethode!$D$35,$E$6=dataMethode!$D$36),dataMethode!$E$35,dataMethode!$E$37)*CZ14*CZ12</f>
        <v>0</v>
      </c>
      <c r="DA16" s="155">
        <f>IF(OR($E$6=dataMethode!$D$35,$E$6=dataMethode!$D$36),dataMethode!$E$35,dataMethode!$E$37)*DA14*DA12</f>
        <v>0</v>
      </c>
      <c r="DB16" s="155">
        <f>IF(OR($E$6=dataMethode!$D$35,$E$6=dataMethode!$D$36),dataMethode!$E$35,dataMethode!$E$37)*DB14*DB12</f>
        <v>0</v>
      </c>
      <c r="DC16" s="155">
        <f>IF(OR($E$6=dataMethode!$D$35,$E$6=dataMethode!$D$36),dataMethode!$E$35,dataMethode!$E$37)*DC14*DC12</f>
        <v>0</v>
      </c>
      <c r="DD16" s="155">
        <f>IF(OR($E$6=dataMethode!$D$35,$E$6=dataMethode!$D$36),dataMethode!$E$35,dataMethode!$E$37)*DD14*DD12</f>
        <v>0</v>
      </c>
      <c r="DE16" s="155">
        <f>IF(OR($E$6=dataMethode!$D$35,$E$6=dataMethode!$D$36),dataMethode!$E$35,dataMethode!$E$37)*DE14*DE12</f>
        <v>0</v>
      </c>
      <c r="DF16" s="155">
        <f>IF(OR($E$6=dataMethode!$D$35,$E$6=dataMethode!$D$36),dataMethode!$E$35,dataMethode!$E$37)*DF14*DF12</f>
        <v>0</v>
      </c>
      <c r="DG16" s="155">
        <f>IF(OR($E$6=dataMethode!$D$35,$E$6=dataMethode!$D$36),dataMethode!$E$35,dataMethode!$E$37)*DG14*DG12</f>
        <v>0</v>
      </c>
      <c r="DH16" s="155">
        <f>IF(OR($E$6=dataMethode!$D$35,$E$6=dataMethode!$D$36),dataMethode!$E$35,dataMethode!$E$37)*DH14*DH12</f>
        <v>0</v>
      </c>
      <c r="DI16" s="155">
        <f>IF(OR($E$6=dataMethode!$D$35,$E$6=dataMethode!$D$36),dataMethode!$E$35,dataMethode!$E$37)*DI14*DI12</f>
        <v>0</v>
      </c>
      <c r="DJ16" s="155">
        <f>IF(OR($E$6=dataMethode!$D$35,$E$6=dataMethode!$D$36),dataMethode!$E$35,dataMethode!$E$37)*DJ14*DJ12</f>
        <v>0</v>
      </c>
      <c r="DK16" s="155">
        <f>IF(OR($E$6=dataMethode!$D$35,$E$6=dataMethode!$D$36),dataMethode!$E$35,dataMethode!$E$37)*DK14*DK12</f>
        <v>0</v>
      </c>
      <c r="DL16" s="155">
        <f>IF(OR($E$6=dataMethode!$D$35,$E$6=dataMethode!$D$36),dataMethode!$E$35,dataMethode!$E$37)*DL14*DL12</f>
        <v>0</v>
      </c>
      <c r="DM16" s="155">
        <f>IF(OR($E$6=dataMethode!$D$35,$E$6=dataMethode!$D$36),dataMethode!$E$35,dataMethode!$E$37)*DM14*DM12</f>
        <v>0</v>
      </c>
      <c r="DN16" s="155">
        <f>IF(OR($E$6=dataMethode!$D$35,$E$6=dataMethode!$D$36),dataMethode!$E$35,dataMethode!$E$37)*DN14*DN12</f>
        <v>0</v>
      </c>
      <c r="DO16" s="155">
        <f>IF(OR($E$6=dataMethode!$D$35,$E$6=dataMethode!$D$36),dataMethode!$E$35,dataMethode!$E$37)*DO14*DO12</f>
        <v>0</v>
      </c>
      <c r="DP16" s="155">
        <f>IF(OR($E$6=dataMethode!$D$35,$E$6=dataMethode!$D$36),dataMethode!$E$35,dataMethode!$E$37)*DP14*DP12</f>
        <v>0</v>
      </c>
      <c r="DQ16" s="155">
        <f>IF(OR($E$6=dataMethode!$D$35,$E$6=dataMethode!$D$36),dataMethode!$E$35,dataMethode!$E$37)*DQ14*DQ12</f>
        <v>0</v>
      </c>
      <c r="DR16" s="155">
        <f>IF(OR($E$6=dataMethode!$D$35,$E$6=dataMethode!$D$36),dataMethode!$E$35,dataMethode!$E$37)*DR14*DR12</f>
        <v>0</v>
      </c>
      <c r="DS16" s="155">
        <f>IF(OR($E$6=dataMethode!$D$35,$E$6=dataMethode!$D$36),dataMethode!$E$35,dataMethode!$E$37)*DS14*DS12</f>
        <v>0</v>
      </c>
      <c r="DT16" s="155">
        <f>IF(OR($E$6=dataMethode!$D$35,$E$6=dataMethode!$D$36),dataMethode!$E$35,dataMethode!$E$37)*DT14*DT12</f>
        <v>0</v>
      </c>
      <c r="DU16" s="155">
        <f>IF(OR($E$6=dataMethode!$D$35,$E$6=dataMethode!$D$36),dataMethode!$E$35,dataMethode!$E$37)*DU14*DU12</f>
        <v>0</v>
      </c>
      <c r="DV16" s="155">
        <f>IF(OR($E$6=dataMethode!$D$35,$E$6=dataMethode!$D$36),dataMethode!$E$35,dataMethode!$E$37)*DV14*DV12</f>
        <v>0</v>
      </c>
      <c r="DW16" s="155">
        <f>IF(OR($E$6=dataMethode!$D$35,$E$6=dataMethode!$D$36),dataMethode!$E$35,dataMethode!$E$37)*DW14*DW12</f>
        <v>0</v>
      </c>
      <c r="DX16" s="155">
        <f>IF(OR($E$6=dataMethode!$D$35,$E$6=dataMethode!$D$36),dataMethode!$E$35,dataMethode!$E$37)*DX14*DX12</f>
        <v>0</v>
      </c>
      <c r="DY16" s="155">
        <f>IF(OR($E$6=dataMethode!$D$35,$E$6=dataMethode!$D$36),dataMethode!$E$35,dataMethode!$E$37)*DY14*DY12</f>
        <v>0</v>
      </c>
      <c r="DZ16" s="155">
        <f>IF(OR($E$6=dataMethode!$D$35,$E$6=dataMethode!$D$36),dataMethode!$E$35,dataMethode!$E$37)*DZ14*DZ12</f>
        <v>0</v>
      </c>
      <c r="EA16" s="155">
        <f>IF(OR($E$6=dataMethode!$D$35,$E$6=dataMethode!$D$36),dataMethode!$E$35,dataMethode!$E$37)*EA14*EA12</f>
        <v>0</v>
      </c>
      <c r="EB16" s="155">
        <f>IF(OR($E$6=dataMethode!$D$35,$E$6=dataMethode!$D$36),dataMethode!$E$35,dataMethode!$E$37)*EB14*EB12</f>
        <v>0</v>
      </c>
      <c r="EC16" s="155">
        <f>IF(OR($E$6=dataMethode!$D$35,$E$6=dataMethode!$D$36),dataMethode!$E$35,dataMethode!$E$37)*EC14*EC12</f>
        <v>0</v>
      </c>
      <c r="ED16" s="155">
        <f>IF(OR($E$6=dataMethode!$D$35,$E$6=dataMethode!$D$36),dataMethode!$E$35,dataMethode!$E$37)*ED14*ED12</f>
        <v>0</v>
      </c>
      <c r="EE16" s="155">
        <f>IF(OR($E$6=dataMethode!$D$35,$E$6=dataMethode!$D$36),dataMethode!$E$35,dataMethode!$E$37)*EE14*EE12</f>
        <v>0</v>
      </c>
      <c r="EF16" s="155">
        <f>IF(OR($E$6=dataMethode!$D$35,$E$6=dataMethode!$D$36),dataMethode!$E$35,dataMethode!$E$37)*EF14*EF12</f>
        <v>0</v>
      </c>
      <c r="EG16" s="155">
        <f>IF(OR($E$6=dataMethode!$D$35,$E$6=dataMethode!$D$36),dataMethode!$E$35,dataMethode!$E$37)*EG14*EG12</f>
        <v>0</v>
      </c>
      <c r="EH16" s="155">
        <f>IF(OR($E$6=dataMethode!$D$35,$E$6=dataMethode!$D$36),dataMethode!$E$35,dataMethode!$E$37)*EH14*EH12</f>
        <v>0</v>
      </c>
      <c r="EI16" s="155">
        <f>IF(OR($E$6=dataMethode!$D$35,$E$6=dataMethode!$D$36),dataMethode!$E$35,dataMethode!$E$37)*EI14*EI12</f>
        <v>0</v>
      </c>
      <c r="EJ16" s="155">
        <f>IF(OR($E$6=dataMethode!$D$35,$E$6=dataMethode!$D$36),dataMethode!$E$35,dataMethode!$E$37)*EJ14*EJ12</f>
        <v>0</v>
      </c>
      <c r="EK16" s="155">
        <f>IF(OR($E$6=dataMethode!$D$35,$E$6=dataMethode!$D$36),dataMethode!$E$35,dataMethode!$E$37)*EK14*EK12</f>
        <v>0</v>
      </c>
      <c r="EL16" s="155">
        <f>IF(OR($E$6=dataMethode!$D$35,$E$6=dataMethode!$D$36),dataMethode!$E$35,dataMethode!$E$37)*EL14*EL12</f>
        <v>0</v>
      </c>
      <c r="EM16" s="155">
        <f>IF(OR($E$6=dataMethode!$D$35,$E$6=dataMethode!$D$36),dataMethode!$E$35,dataMethode!$E$37)*EM14*EM12</f>
        <v>0</v>
      </c>
      <c r="EN16" s="155">
        <f>IF(OR($E$6=dataMethode!$D$35,$E$6=dataMethode!$D$36),dataMethode!$E$35,dataMethode!$E$37)*EN14*EN12</f>
        <v>0</v>
      </c>
      <c r="EO16" s="155">
        <f>IF(OR($E$6=dataMethode!$D$35,$E$6=dataMethode!$D$36),dataMethode!$E$35,dataMethode!$E$37)*EO14*EO12</f>
        <v>0</v>
      </c>
      <c r="EP16" s="155">
        <f>IF(OR($E$6=dataMethode!$D$35,$E$6=dataMethode!$D$36),dataMethode!$E$35,dataMethode!$E$37)*EP14*EP12</f>
        <v>0</v>
      </c>
      <c r="EQ16" s="155">
        <f>IF(OR($E$6=dataMethode!$D$35,$E$6=dataMethode!$D$36),dataMethode!$E$35,dataMethode!$E$37)*EQ14*EQ12</f>
        <v>0</v>
      </c>
      <c r="ER16" s="155">
        <f>IF(OR($E$6=dataMethode!$D$35,$E$6=dataMethode!$D$36),dataMethode!$E$35,dataMethode!$E$37)*ER14*ER12</f>
        <v>0</v>
      </c>
      <c r="ES16" s="155">
        <f>IF(OR($E$6=dataMethode!$D$35,$E$6=dataMethode!$D$36),dataMethode!$E$35,dataMethode!$E$37)*ES14*ES12</f>
        <v>0</v>
      </c>
      <c r="ET16" s="155">
        <f>IF(OR($E$6=dataMethode!$D$35,$E$6=dataMethode!$D$36),dataMethode!$E$35,dataMethode!$E$37)*ET14*ET12</f>
        <v>0</v>
      </c>
      <c r="EU16" s="155">
        <f>IF(OR($E$6=dataMethode!$D$35,$E$6=dataMethode!$D$36),dataMethode!$E$35,dataMethode!$E$37)*EU14*EU12</f>
        <v>0</v>
      </c>
      <c r="EV16" s="155">
        <f>IF(OR($E$6=dataMethode!$D$35,$E$6=dataMethode!$D$36),dataMethode!$E$35,dataMethode!$E$37)*EV14*EV12</f>
        <v>0</v>
      </c>
      <c r="EW16" s="155">
        <f>IF(OR($E$6=dataMethode!$D$35,$E$6=dataMethode!$D$36),dataMethode!$E$35,dataMethode!$E$37)*EW14*EW12</f>
        <v>0</v>
      </c>
      <c r="EX16" s="155">
        <f>IF(OR($E$6=dataMethode!$D$35,$E$6=dataMethode!$D$36),dataMethode!$E$35,dataMethode!$E$37)*EX14*EX12</f>
        <v>0</v>
      </c>
      <c r="EY16" s="155">
        <f>IF(OR($E$6=dataMethode!$D$35,$E$6=dataMethode!$D$36),dataMethode!$E$35,dataMethode!$E$37)*EY14*EY12</f>
        <v>0</v>
      </c>
      <c r="EZ16" s="155">
        <f>IF(OR($E$6=dataMethode!$D$35,$E$6=dataMethode!$D$36),dataMethode!$E$35,dataMethode!$E$37)*EZ14*EZ12</f>
        <v>0</v>
      </c>
      <c r="FA16" s="155">
        <f>IF(OR($E$6=dataMethode!$D$35,$E$6=dataMethode!$D$36),dataMethode!$E$35,dataMethode!$E$37)*FA14*FA12</f>
        <v>0</v>
      </c>
      <c r="FB16" s="155">
        <f>IF(OR($E$6=dataMethode!$D$35,$E$6=dataMethode!$D$36),dataMethode!$E$35,dataMethode!$E$37)*FB14*FB12</f>
        <v>0</v>
      </c>
      <c r="FC16" s="155">
        <f>IF(OR($E$6=dataMethode!$D$35,$E$6=dataMethode!$D$36),dataMethode!$E$35,dataMethode!$E$37)*FC14*FC12</f>
        <v>0</v>
      </c>
      <c r="FD16" s="155">
        <f>IF(OR($E$6=dataMethode!$D$35,$E$6=dataMethode!$D$36),dataMethode!$E$35,dataMethode!$E$37)*FD14*FD12</f>
        <v>0</v>
      </c>
      <c r="FE16" s="155">
        <f>IF(OR($E$6=dataMethode!$D$35,$E$6=dataMethode!$D$36),dataMethode!$E$35,dataMethode!$E$37)*FE14*FE12</f>
        <v>0</v>
      </c>
      <c r="FF16" s="155">
        <f>IF(OR($E$6=dataMethode!$D$35,$E$6=dataMethode!$D$36),dataMethode!$E$35,dataMethode!$E$37)*FF14*FF12</f>
        <v>0</v>
      </c>
      <c r="FG16" s="155">
        <f>IF(OR($E$6=dataMethode!$D$35,$E$6=dataMethode!$D$36),dataMethode!$E$35,dataMethode!$E$37)*FG14*FG12</f>
        <v>0</v>
      </c>
      <c r="FH16" s="155">
        <f>IF(OR($E$6=dataMethode!$D$35,$E$6=dataMethode!$D$36),dataMethode!$E$35,dataMethode!$E$37)*FH14*FH12</f>
        <v>0</v>
      </c>
      <c r="FI16" s="155">
        <f>IF(OR($E$6=dataMethode!$D$35,$E$6=dataMethode!$D$36),dataMethode!$E$35,dataMethode!$E$37)*FI14*FI12</f>
        <v>0</v>
      </c>
      <c r="FJ16" s="155">
        <f>IF(OR($E$6=dataMethode!$D$35,$E$6=dataMethode!$D$36),dataMethode!$E$35,dataMethode!$E$37)*FJ14*FJ12</f>
        <v>0</v>
      </c>
      <c r="FK16" s="155">
        <f>IF(OR($E$6=dataMethode!$D$35,$E$6=dataMethode!$D$36),dataMethode!$E$35,dataMethode!$E$37)*FK14*FK12</f>
        <v>0</v>
      </c>
      <c r="FL16" s="155">
        <f>IF(OR($E$6=dataMethode!$D$35,$E$6=dataMethode!$D$36),dataMethode!$E$35,dataMethode!$E$37)*FL14*FL12</f>
        <v>0</v>
      </c>
      <c r="FM16" s="155">
        <f>IF(OR($E$6=dataMethode!$D$35,$E$6=dataMethode!$D$36),dataMethode!$E$35,dataMethode!$E$37)*FM14*FM12</f>
        <v>0</v>
      </c>
      <c r="FN16" s="155">
        <f>IF(OR($E$6=dataMethode!$D$35,$E$6=dataMethode!$D$36),dataMethode!$E$35,dataMethode!$E$37)*FN14*FN12</f>
        <v>0</v>
      </c>
      <c r="FO16" s="155">
        <f>IF(OR($E$6=dataMethode!$D$35,$E$6=dataMethode!$D$36),dataMethode!$E$35,dataMethode!$E$37)*FO14*FO12</f>
        <v>0</v>
      </c>
      <c r="FP16" s="155">
        <f>IF(OR($E$6=dataMethode!$D$35,$E$6=dataMethode!$D$36),dataMethode!$E$35,dataMethode!$E$37)*FP14*FP12</f>
        <v>0</v>
      </c>
      <c r="FQ16" s="155">
        <f>IF(OR($E$6=dataMethode!$D$35,$E$6=dataMethode!$D$36),dataMethode!$E$35,dataMethode!$E$37)*FQ14*FQ12</f>
        <v>0</v>
      </c>
      <c r="FR16" s="155">
        <f>IF(OR($E$6=dataMethode!$D$35,$E$6=dataMethode!$D$36),dataMethode!$E$35,dataMethode!$E$37)*FR14*FR12</f>
        <v>0</v>
      </c>
      <c r="FS16" s="155">
        <f>IF(OR($E$6=dataMethode!$D$35,$E$6=dataMethode!$D$36),dataMethode!$E$35,dataMethode!$E$37)*FS14*FS12</f>
        <v>0</v>
      </c>
      <c r="FT16" s="155">
        <f>IF(OR($E$6=dataMethode!$D$35,$E$6=dataMethode!$D$36),dataMethode!$E$35,dataMethode!$E$37)*FT14*FT12</f>
        <v>0</v>
      </c>
      <c r="FU16" s="155">
        <f>IF(OR($E$6=dataMethode!$D$35,$E$6=dataMethode!$D$36),dataMethode!$E$35,dataMethode!$E$37)*FU14*FU12</f>
        <v>0</v>
      </c>
      <c r="FV16" s="155">
        <f>IF(OR($E$6=dataMethode!$D$35,$E$6=dataMethode!$D$36),dataMethode!$E$35,dataMethode!$E$37)*FV14*FV12</f>
        <v>0</v>
      </c>
      <c r="FW16" s="155">
        <f>IF(OR($E$6=dataMethode!$D$35,$E$6=dataMethode!$D$36),dataMethode!$E$35,dataMethode!$E$37)*FW14*FW12</f>
        <v>0</v>
      </c>
      <c r="FX16" s="155">
        <f>IF(OR($E$6=dataMethode!$D$35,$E$6=dataMethode!$D$36),dataMethode!$E$35,dataMethode!$E$37)*FX14*FX12</f>
        <v>0</v>
      </c>
      <c r="FY16" s="155">
        <f>IF(OR($E$6=dataMethode!$D$35,$E$6=dataMethode!$D$36),dataMethode!$E$35,dataMethode!$E$37)*FY14*FY12</f>
        <v>0</v>
      </c>
      <c r="FZ16" s="155">
        <f>IF(OR($E$6=dataMethode!$D$35,$E$6=dataMethode!$D$36),dataMethode!$E$35,dataMethode!$E$37)*FZ14*FZ12</f>
        <v>0</v>
      </c>
      <c r="GA16" s="155">
        <f>IF(OR($E$6=dataMethode!$D$35,$E$6=dataMethode!$D$36),dataMethode!$E$35,dataMethode!$E$37)*GA14*GA12</f>
        <v>0</v>
      </c>
      <c r="GB16" s="155">
        <f>IF(OR($E$6=dataMethode!$D$35,$E$6=dataMethode!$D$36),dataMethode!$E$35,dataMethode!$E$37)*GB14*GB12</f>
        <v>0</v>
      </c>
      <c r="GC16" s="155">
        <f>IF(OR($E$6=dataMethode!$D$35,$E$6=dataMethode!$D$36),dataMethode!$E$35,dataMethode!$E$37)*GC14*GC12</f>
        <v>0</v>
      </c>
      <c r="GD16" s="155">
        <f>IF(OR($E$6=dataMethode!$D$35,$E$6=dataMethode!$D$36),dataMethode!$E$35,dataMethode!$E$37)*GD14*GD12</f>
        <v>0</v>
      </c>
      <c r="GE16" s="155">
        <f>IF(OR($E$6=dataMethode!$D$35,$E$6=dataMethode!$D$36),dataMethode!$E$35,dataMethode!$E$37)*GE14*GE12</f>
        <v>0</v>
      </c>
      <c r="GF16" s="155">
        <f>IF(OR($E$6=dataMethode!$D$35,$E$6=dataMethode!$D$36),dataMethode!$E$35,dataMethode!$E$37)*GF14*GF12</f>
        <v>0</v>
      </c>
    </row>
    <row r="17">
      <c r="A17" s="149"/>
      <c r="B17" s="149"/>
      <c r="C17" s="149"/>
      <c r="D17" s="20" t="s">
        <v>204</v>
      </c>
      <c r="E17" s="20" t="s">
        <v>176</v>
      </c>
      <c r="G17" s="155">
        <f>IF(OR($E$6=dataMethode!$D$35,$E$6=dataMethode!$D$36),dataMethode!$F$35,dataMethode!$F$37)*G14*G12</f>
        <v>0</v>
      </c>
      <c r="H17" s="155">
        <f>IF(OR($E$6=dataMethode!$D$35,$E$6=dataMethode!$D$36),dataMethode!$F$35,dataMethode!$F$37)*H14*H12</f>
        <v>0</v>
      </c>
      <c r="I17" s="155">
        <f>IF(OR($E$6=dataMethode!$D$35,$E$6=dataMethode!$D$36),dataMethode!$F$35,dataMethode!$F$37)*I14*I12</f>
        <v>0</v>
      </c>
      <c r="J17" s="155">
        <f>IF(OR($E$6=dataMethode!$D$35,$E$6=dataMethode!$D$36),dataMethode!$F$35,dataMethode!$F$37)*J14*J12</f>
        <v>0</v>
      </c>
      <c r="K17" s="155">
        <f>IF(OR($E$6=dataMethode!$D$35,$E$6=dataMethode!$D$36),dataMethode!$F$35,dataMethode!$F$37)*K14*K12</f>
        <v>0</v>
      </c>
      <c r="L17" s="155">
        <f>IF(OR($E$6=dataMethode!$D$35,$E$6=dataMethode!$D$36),dataMethode!$F$35,dataMethode!$F$37)*L14*L12</f>
        <v>0</v>
      </c>
      <c r="M17" s="155">
        <f>IF(OR($E$6=dataMethode!$D$35,$E$6=dataMethode!$D$36),dataMethode!$F$35,dataMethode!$F$37)*M14*M12</f>
        <v>0</v>
      </c>
      <c r="N17" s="155">
        <f>IF(OR($E$6=dataMethode!$D$35,$E$6=dataMethode!$D$36),dataMethode!$F$35,dataMethode!$F$37)*N14*N12</f>
        <v>0</v>
      </c>
      <c r="O17" s="155">
        <f>IF(OR($E$6=dataMethode!$D$35,$E$6=dataMethode!$D$36),dataMethode!$F$35,dataMethode!$F$37)*O14*O12</f>
        <v>0</v>
      </c>
      <c r="P17" s="155">
        <f>IF(OR($E$6=dataMethode!$D$35,$E$6=dataMethode!$D$36),dataMethode!$F$35,dataMethode!$F$37)*P14*P12</f>
        <v>0</v>
      </c>
      <c r="Q17" s="155">
        <f>IF(OR($E$6=dataMethode!$D$35,$E$6=dataMethode!$D$36),dataMethode!$F$35,dataMethode!$F$37)*Q14*Q12</f>
        <v>0</v>
      </c>
      <c r="R17" s="155">
        <f>IF(OR($E$6=dataMethode!$D$35,$E$6=dataMethode!$D$36),dataMethode!$F$35,dataMethode!$F$37)*R14*R12</f>
        <v>0</v>
      </c>
      <c r="S17" s="155">
        <f>IF(OR($E$6=dataMethode!$D$35,$E$6=dataMethode!$D$36),dataMethode!$F$35,dataMethode!$F$37)*S14*S12</f>
        <v>0</v>
      </c>
      <c r="T17" s="155">
        <f>IF(OR($E$6=dataMethode!$D$35,$E$6=dataMethode!$D$36),dataMethode!$F$35,dataMethode!$F$37)*T14*T12</f>
        <v>316.18</v>
      </c>
      <c r="U17" s="155">
        <f>IF(OR($E$6=dataMethode!$D$35,$E$6=dataMethode!$D$36),dataMethode!$F$35,dataMethode!$F$37)*U14*U12</f>
        <v>0</v>
      </c>
      <c r="V17" s="155">
        <f>IF(OR($E$6=dataMethode!$D$35,$E$6=dataMethode!$D$36),dataMethode!$F$35,dataMethode!$F$37)*V14*V12</f>
        <v>0</v>
      </c>
      <c r="W17" s="155">
        <f>IF(OR($E$6=dataMethode!$D$35,$E$6=dataMethode!$D$36),dataMethode!$F$35,dataMethode!$F$37)*W14*W12</f>
        <v>0</v>
      </c>
      <c r="X17" s="155">
        <f>IF(OR($E$6=dataMethode!$D$35,$E$6=dataMethode!$D$36),dataMethode!$F$35,dataMethode!$F$37)*X14*X12</f>
        <v>0</v>
      </c>
      <c r="Y17" s="155">
        <f>IF(OR($E$6=dataMethode!$D$35,$E$6=dataMethode!$D$36),dataMethode!$F$35,dataMethode!$F$37)*Y14*Y12</f>
        <v>0</v>
      </c>
      <c r="Z17" s="155">
        <f>IF(OR($E$6=dataMethode!$D$35,$E$6=dataMethode!$D$36),dataMethode!$F$35,dataMethode!$F$37)*Z14*Z12</f>
        <v>0</v>
      </c>
      <c r="AA17" s="155">
        <f>IF(OR($E$6=dataMethode!$D$35,$E$6=dataMethode!$D$36),dataMethode!$F$35,dataMethode!$F$37)*AA14*AA12</f>
        <v>0</v>
      </c>
      <c r="AB17" s="155">
        <f>IF(OR($E$6=dataMethode!$D$35,$E$6=dataMethode!$D$36),dataMethode!$F$35,dataMethode!$F$37)*AB14*AB12</f>
        <v>0</v>
      </c>
      <c r="AC17" s="155">
        <f>IF(OR($E$6=dataMethode!$D$35,$E$6=dataMethode!$D$36),dataMethode!$F$35,dataMethode!$F$37)*AC14*AC12</f>
        <v>0</v>
      </c>
      <c r="AD17" s="155">
        <f>IF(OR($E$6=dataMethode!$D$35,$E$6=dataMethode!$D$36),dataMethode!$F$35,dataMethode!$F$37)*AD14*AD12</f>
        <v>0</v>
      </c>
      <c r="AE17" s="155">
        <f>IF(OR($E$6=dataMethode!$D$35,$E$6=dataMethode!$D$36),dataMethode!$F$35,dataMethode!$F$37)*AE14*AE12</f>
        <v>0</v>
      </c>
      <c r="AF17" s="155">
        <f>IF(OR($E$6=dataMethode!$D$35,$E$6=dataMethode!$D$36),dataMethode!$F$35,dataMethode!$F$37)*AF14*AF12</f>
        <v>0</v>
      </c>
      <c r="AG17" s="155">
        <f>IF(OR($E$6=dataMethode!$D$35,$E$6=dataMethode!$D$36),dataMethode!$F$35,dataMethode!$F$37)*AG14*AG12</f>
        <v>0</v>
      </c>
      <c r="AH17" s="155">
        <f>IF(OR($E$6=dataMethode!$D$35,$E$6=dataMethode!$D$36),dataMethode!$F$35,dataMethode!$F$37)*AH14*AH12</f>
        <v>0</v>
      </c>
      <c r="AI17" s="155">
        <f>IF(OR($E$6=dataMethode!$D$35,$E$6=dataMethode!$D$36),dataMethode!$F$35,dataMethode!$F$37)*AI14*AI12</f>
        <v>0</v>
      </c>
      <c r="AJ17" s="155">
        <f>IF(OR($E$6=dataMethode!$D$35,$E$6=dataMethode!$D$36),dataMethode!$F$35,dataMethode!$F$37)*AJ14*AJ12</f>
        <v>0</v>
      </c>
      <c r="AK17" s="155">
        <f>IF(OR($E$6=dataMethode!$D$35,$E$6=dataMethode!$D$36),dataMethode!$F$35,dataMethode!$F$37)*AK14*AK12</f>
        <v>0</v>
      </c>
      <c r="AL17" s="155">
        <f>IF(OR($E$6=dataMethode!$D$35,$E$6=dataMethode!$D$36),dataMethode!$F$35,dataMethode!$F$37)*AL14*AL12</f>
        <v>0</v>
      </c>
      <c r="AM17" s="155">
        <f>IF(OR($E$6=dataMethode!$D$35,$E$6=dataMethode!$D$36),dataMethode!$F$35,dataMethode!$F$37)*AM14*AM12</f>
        <v>0</v>
      </c>
      <c r="AN17" s="155">
        <f>IF(OR($E$6=dataMethode!$D$35,$E$6=dataMethode!$D$36),dataMethode!$F$35,dataMethode!$F$37)*AN14*AN12</f>
        <v>0</v>
      </c>
      <c r="AO17" s="155">
        <f>IF(OR($E$6=dataMethode!$D$35,$E$6=dataMethode!$D$36),dataMethode!$F$35,dataMethode!$F$37)*AO14*AO12</f>
        <v>0</v>
      </c>
      <c r="AP17" s="155">
        <f>IF(OR($E$6=dataMethode!$D$35,$E$6=dataMethode!$D$36),dataMethode!$F$35,dataMethode!$F$37)*AP14*AP12</f>
        <v>0</v>
      </c>
      <c r="AQ17" s="155">
        <f>IF(OR($E$6=dataMethode!$D$35,$E$6=dataMethode!$D$36),dataMethode!$F$35,dataMethode!$F$37)*AQ14*AQ12</f>
        <v>0</v>
      </c>
      <c r="AR17" s="155">
        <f>IF(OR($E$6=dataMethode!$D$35,$E$6=dataMethode!$D$36),dataMethode!$F$35,dataMethode!$F$37)*AR14*AR12</f>
        <v>0</v>
      </c>
      <c r="AS17" s="155">
        <f>IF(OR($E$6=dataMethode!$D$35,$E$6=dataMethode!$D$36),dataMethode!$F$35,dataMethode!$F$37)*AS14*AS12</f>
        <v>0</v>
      </c>
      <c r="AT17" s="155">
        <f>IF(OR($E$6=dataMethode!$D$35,$E$6=dataMethode!$D$36),dataMethode!$F$35,dataMethode!$F$37)*AT14*AT12</f>
        <v>0</v>
      </c>
      <c r="AU17" s="155">
        <f>IF(OR($E$6=dataMethode!$D$35,$E$6=dataMethode!$D$36),dataMethode!$F$35,dataMethode!$F$37)*AU14*AU12</f>
        <v>0</v>
      </c>
      <c r="AV17" s="155">
        <f>IF(OR($E$6=dataMethode!$D$35,$E$6=dataMethode!$D$36),dataMethode!$F$35,dataMethode!$F$37)*AV14*AV12</f>
        <v>0</v>
      </c>
      <c r="AW17" s="155">
        <f>IF(OR($E$6=dataMethode!$D$35,$E$6=dataMethode!$D$36),dataMethode!$F$35,dataMethode!$F$37)*AW14*AW12</f>
        <v>0</v>
      </c>
      <c r="AX17" s="155">
        <f>IF(OR($E$6=dataMethode!$D$35,$E$6=dataMethode!$D$36),dataMethode!$F$35,dataMethode!$F$37)*AX14*AX12</f>
        <v>0</v>
      </c>
      <c r="AY17" s="155">
        <f>IF(OR($E$6=dataMethode!$D$35,$E$6=dataMethode!$D$36),dataMethode!$F$35,dataMethode!$F$37)*AY14*AY12</f>
        <v>0</v>
      </c>
      <c r="AZ17" s="155">
        <f>IF(OR($E$6=dataMethode!$D$35,$E$6=dataMethode!$D$36),dataMethode!$F$35,dataMethode!$F$37)*AZ14*AZ12</f>
        <v>0</v>
      </c>
      <c r="BA17" s="155">
        <f>IF(OR($E$6=dataMethode!$D$35,$E$6=dataMethode!$D$36),dataMethode!$F$35,dataMethode!$F$37)*BA14*BA12</f>
        <v>0</v>
      </c>
      <c r="BB17" s="155">
        <f>IF(OR($E$6=dataMethode!$D$35,$E$6=dataMethode!$D$36),dataMethode!$F$35,dataMethode!$F$37)*BB14*BB12</f>
        <v>0</v>
      </c>
      <c r="BC17" s="155">
        <f>IF(OR($E$6=dataMethode!$D$35,$E$6=dataMethode!$D$36),dataMethode!$F$35,dataMethode!$F$37)*BC14*BC12</f>
        <v>0</v>
      </c>
      <c r="BD17" s="155">
        <f>IF(OR($E$6=dataMethode!$D$35,$E$6=dataMethode!$D$36),dataMethode!$F$35,dataMethode!$F$37)*BD14*BD12</f>
        <v>0</v>
      </c>
      <c r="BE17" s="155">
        <f>IF(OR($E$6=dataMethode!$D$35,$E$6=dataMethode!$D$36),dataMethode!$F$35,dataMethode!$F$37)*BE14*BE12</f>
        <v>0</v>
      </c>
      <c r="BF17" s="155">
        <f>IF(OR($E$6=dataMethode!$D$35,$E$6=dataMethode!$D$36),dataMethode!$F$35,dataMethode!$F$37)*BF14*BF12</f>
        <v>0</v>
      </c>
      <c r="BG17" s="155">
        <f>IF(OR($E$6=dataMethode!$D$35,$E$6=dataMethode!$D$36),dataMethode!$F$35,dataMethode!$F$37)*BG14*BG12</f>
        <v>0</v>
      </c>
      <c r="BH17" s="155">
        <f>IF(OR($E$6=dataMethode!$D$35,$E$6=dataMethode!$D$36),dataMethode!$F$35,dataMethode!$F$37)*BH14*BH12</f>
        <v>316.18</v>
      </c>
      <c r="BI17" s="155">
        <f>IF(OR($E$6=dataMethode!$D$35,$E$6=dataMethode!$D$36),dataMethode!$F$35,dataMethode!$F$37)*BI14*BI12</f>
        <v>0</v>
      </c>
      <c r="BJ17" s="155">
        <f>IF(OR($E$6=dataMethode!$D$35,$E$6=dataMethode!$D$36),dataMethode!$F$35,dataMethode!$F$37)*BJ14*BJ12</f>
        <v>0</v>
      </c>
      <c r="BK17" s="155">
        <f>IF(OR($E$6=dataMethode!$D$35,$E$6=dataMethode!$D$36),dataMethode!$F$35,dataMethode!$F$37)*BK14*BK12</f>
        <v>0</v>
      </c>
      <c r="BL17" s="155">
        <f>IF(OR($E$6=dataMethode!$D$35,$E$6=dataMethode!$D$36),dataMethode!$F$35,dataMethode!$F$37)*BL14*BL12</f>
        <v>0</v>
      </c>
      <c r="BM17" s="155">
        <f>IF(OR($E$6=dataMethode!$D$35,$E$6=dataMethode!$D$36),dataMethode!$F$35,dataMethode!$F$37)*BM14*BM12</f>
        <v>0</v>
      </c>
      <c r="BN17" s="155">
        <f>IF(OR($E$6=dataMethode!$D$35,$E$6=dataMethode!$D$36),dataMethode!$F$35,dataMethode!$F$37)*BN14*BN12</f>
        <v>0</v>
      </c>
      <c r="BO17" s="155">
        <f>IF(OR($E$6=dataMethode!$D$35,$E$6=dataMethode!$D$36),dataMethode!$F$35,dataMethode!$F$37)*BO14*BO12</f>
        <v>0</v>
      </c>
      <c r="BP17" s="155">
        <f>IF(OR($E$6=dataMethode!$D$35,$E$6=dataMethode!$D$36),dataMethode!$F$35,dataMethode!$F$37)*BP14*BP12</f>
        <v>0</v>
      </c>
      <c r="BQ17" s="155">
        <f>IF(OR($E$6=dataMethode!$D$35,$E$6=dataMethode!$D$36),dataMethode!$F$35,dataMethode!$F$37)*BQ14*BQ12</f>
        <v>0</v>
      </c>
      <c r="BR17" s="155">
        <f>IF(OR($E$6=dataMethode!$D$35,$E$6=dataMethode!$D$36),dataMethode!$F$35,dataMethode!$F$37)*BR14*BR12</f>
        <v>0</v>
      </c>
      <c r="BS17" s="155">
        <f>IF(OR($E$6=dataMethode!$D$35,$E$6=dataMethode!$D$36),dataMethode!$F$35,dataMethode!$F$37)*BS14*BS12</f>
        <v>0</v>
      </c>
      <c r="BT17" s="155">
        <f>IF(OR($E$6=dataMethode!$D$35,$E$6=dataMethode!$D$36),dataMethode!$F$35,dataMethode!$F$37)*BT14*BT12</f>
        <v>0</v>
      </c>
      <c r="BU17" s="155">
        <f>IF(OR($E$6=dataMethode!$D$35,$E$6=dataMethode!$D$36),dataMethode!$F$35,dataMethode!$F$37)*BU14*BU12</f>
        <v>0</v>
      </c>
      <c r="BV17" s="155">
        <f>IF(OR($E$6=dataMethode!$D$35,$E$6=dataMethode!$D$36),dataMethode!$F$35,dataMethode!$F$37)*BV14*BV12</f>
        <v>0</v>
      </c>
      <c r="BW17" s="155">
        <f>IF(OR($E$6=dataMethode!$D$35,$E$6=dataMethode!$D$36),dataMethode!$F$35,dataMethode!$F$37)*BW14*BW12</f>
        <v>0</v>
      </c>
      <c r="BX17" s="155">
        <f>IF(OR($E$6=dataMethode!$D$35,$E$6=dataMethode!$D$36),dataMethode!$F$35,dataMethode!$F$37)*BX14*BX12</f>
        <v>0</v>
      </c>
      <c r="BY17" s="155">
        <f>IF(OR($E$6=dataMethode!$D$35,$E$6=dataMethode!$D$36),dataMethode!$F$35,dataMethode!$F$37)*BY14*BY12</f>
        <v>0</v>
      </c>
      <c r="BZ17" s="155">
        <f>IF(OR($E$6=dataMethode!$D$35,$E$6=dataMethode!$D$36),dataMethode!$F$35,dataMethode!$F$37)*BZ14*BZ12</f>
        <v>0</v>
      </c>
      <c r="CA17" s="155">
        <f>IF(OR($E$6=dataMethode!$D$35,$E$6=dataMethode!$D$36),dataMethode!$F$35,dataMethode!$F$37)*CA14*CA12</f>
        <v>0</v>
      </c>
      <c r="CB17" s="155">
        <f>IF(OR($E$6=dataMethode!$D$35,$E$6=dataMethode!$D$36),dataMethode!$F$35,dataMethode!$F$37)*CB14*CB12</f>
        <v>0</v>
      </c>
      <c r="CC17" s="155">
        <f>IF(OR($E$6=dataMethode!$D$35,$E$6=dataMethode!$D$36),dataMethode!$F$35,dataMethode!$F$37)*CC14*CC12</f>
        <v>0</v>
      </c>
      <c r="CD17" s="155">
        <f>IF(OR($E$6=dataMethode!$D$35,$E$6=dataMethode!$D$36),dataMethode!$F$35,dataMethode!$F$37)*CD14*CD12</f>
        <v>0</v>
      </c>
      <c r="CE17" s="155">
        <f>IF(OR($E$6=dataMethode!$D$35,$E$6=dataMethode!$D$36),dataMethode!$F$35,dataMethode!$F$37)*CE14*CE12</f>
        <v>0</v>
      </c>
      <c r="CF17" s="155">
        <f>IF(OR($E$6=dataMethode!$D$35,$E$6=dataMethode!$D$36),dataMethode!$F$35,dataMethode!$F$37)*CF14*CF12</f>
        <v>0</v>
      </c>
      <c r="CG17" s="155">
        <f>IF(OR($E$6=dataMethode!$D$35,$E$6=dataMethode!$D$36),dataMethode!$F$35,dataMethode!$F$37)*CG14*CG12</f>
        <v>0</v>
      </c>
      <c r="CH17" s="155">
        <f>IF(OR($E$6=dataMethode!$D$35,$E$6=dataMethode!$D$36),dataMethode!$F$35,dataMethode!$F$37)*CH14*CH12</f>
        <v>0</v>
      </c>
      <c r="CI17" s="155">
        <f>IF(OR($E$6=dataMethode!$D$35,$E$6=dataMethode!$D$36),dataMethode!$F$35,dataMethode!$F$37)*CI14*CI12</f>
        <v>0</v>
      </c>
      <c r="CJ17" s="155">
        <f>IF(OR($E$6=dataMethode!$D$35,$E$6=dataMethode!$D$36),dataMethode!$F$35,dataMethode!$F$37)*CJ14*CJ12</f>
        <v>0</v>
      </c>
      <c r="CK17" s="155">
        <f>IF(OR($E$6=dataMethode!$D$35,$E$6=dataMethode!$D$36),dataMethode!$F$35,dataMethode!$F$37)*CK14*CK12</f>
        <v>0</v>
      </c>
      <c r="CL17" s="155">
        <f>IF(OR($E$6=dataMethode!$D$35,$E$6=dataMethode!$D$36),dataMethode!$F$35,dataMethode!$F$37)*CL14*CL12</f>
        <v>0</v>
      </c>
      <c r="CM17" s="155">
        <f>IF(OR($E$6=dataMethode!$D$35,$E$6=dataMethode!$D$36),dataMethode!$F$35,dataMethode!$F$37)*CM14*CM12</f>
        <v>0</v>
      </c>
      <c r="CN17" s="155">
        <f>IF(OR($E$6=dataMethode!$D$35,$E$6=dataMethode!$D$36),dataMethode!$F$35,dataMethode!$F$37)*CN14*CN12</f>
        <v>0</v>
      </c>
      <c r="CO17" s="155">
        <f>IF(OR($E$6=dataMethode!$D$35,$E$6=dataMethode!$D$36),dataMethode!$F$35,dataMethode!$F$37)*CO14*CO12</f>
        <v>0</v>
      </c>
      <c r="CP17" s="155">
        <f>IF(OR($E$6=dataMethode!$D$35,$E$6=dataMethode!$D$36),dataMethode!$F$35,dataMethode!$F$37)*CP14*CP12</f>
        <v>0</v>
      </c>
      <c r="CQ17" s="155">
        <f>IF(OR($E$6=dataMethode!$D$35,$E$6=dataMethode!$D$36),dataMethode!$F$35,dataMethode!$F$37)*CQ14*CQ12</f>
        <v>0</v>
      </c>
      <c r="CR17" s="155">
        <f>IF(OR($E$6=dataMethode!$D$35,$E$6=dataMethode!$D$36),dataMethode!$F$35,dataMethode!$F$37)*CR14*CR12</f>
        <v>0</v>
      </c>
      <c r="CS17" s="155">
        <f>IF(OR($E$6=dataMethode!$D$35,$E$6=dataMethode!$D$36),dataMethode!$F$35,dataMethode!$F$37)*CS14*CS12</f>
        <v>0</v>
      </c>
      <c r="CT17" s="155">
        <f>IF(OR($E$6=dataMethode!$D$35,$E$6=dataMethode!$D$36),dataMethode!$F$35,dataMethode!$F$37)*CT14*CT12</f>
        <v>0</v>
      </c>
      <c r="CU17" s="155">
        <f>IF(OR($E$6=dataMethode!$D$35,$E$6=dataMethode!$D$36),dataMethode!$F$35,dataMethode!$F$37)*CU14*CU12</f>
        <v>0</v>
      </c>
      <c r="CV17" s="155">
        <f>IF(OR($E$6=dataMethode!$D$35,$E$6=dataMethode!$D$36),dataMethode!$F$35,dataMethode!$F$37)*CV14*CV12</f>
        <v>316.18</v>
      </c>
      <c r="CW17" s="155">
        <f>IF(OR($E$6=dataMethode!$D$35,$E$6=dataMethode!$D$36),dataMethode!$F$35,dataMethode!$F$37)*CW14*CW12</f>
        <v>0</v>
      </c>
      <c r="CX17" s="155">
        <f>IF(OR($E$6=dataMethode!$D$35,$E$6=dataMethode!$D$36),dataMethode!$F$35,dataMethode!$F$37)*CX14*CX12</f>
        <v>0</v>
      </c>
      <c r="CY17" s="155">
        <f>IF(OR($E$6=dataMethode!$D$35,$E$6=dataMethode!$D$36),dataMethode!$F$35,dataMethode!$F$37)*CY14*CY12</f>
        <v>0</v>
      </c>
      <c r="CZ17" s="155">
        <f>IF(OR($E$6=dataMethode!$D$35,$E$6=dataMethode!$D$36),dataMethode!$F$35,dataMethode!$F$37)*CZ14*CZ12</f>
        <v>0</v>
      </c>
      <c r="DA17" s="155">
        <f>IF(OR($E$6=dataMethode!$D$35,$E$6=dataMethode!$D$36),dataMethode!$F$35,dataMethode!$F$37)*DA14*DA12</f>
        <v>0</v>
      </c>
      <c r="DB17" s="155">
        <f>IF(OR($E$6=dataMethode!$D$35,$E$6=dataMethode!$D$36),dataMethode!$F$35,dataMethode!$F$37)*DB14*DB12</f>
        <v>0</v>
      </c>
      <c r="DC17" s="155">
        <f>IF(OR($E$6=dataMethode!$D$35,$E$6=dataMethode!$D$36),dataMethode!$F$35,dataMethode!$F$37)*DC14*DC12</f>
        <v>0</v>
      </c>
      <c r="DD17" s="155">
        <f>IF(OR($E$6=dataMethode!$D$35,$E$6=dataMethode!$D$36),dataMethode!$F$35,dataMethode!$F$37)*DD14*DD12</f>
        <v>0</v>
      </c>
      <c r="DE17" s="155">
        <f>IF(OR($E$6=dataMethode!$D$35,$E$6=dataMethode!$D$36),dataMethode!$F$35,dataMethode!$F$37)*DE14*DE12</f>
        <v>0</v>
      </c>
      <c r="DF17" s="155">
        <f>IF(OR($E$6=dataMethode!$D$35,$E$6=dataMethode!$D$36),dataMethode!$F$35,dataMethode!$F$37)*DF14*DF12</f>
        <v>0</v>
      </c>
      <c r="DG17" s="155">
        <f>IF(OR($E$6=dataMethode!$D$35,$E$6=dataMethode!$D$36),dataMethode!$F$35,dataMethode!$F$37)*DG14*DG12</f>
        <v>0</v>
      </c>
      <c r="DH17" s="155">
        <f>IF(OR($E$6=dataMethode!$D$35,$E$6=dataMethode!$D$36),dataMethode!$F$35,dataMethode!$F$37)*DH14*DH12</f>
        <v>0</v>
      </c>
      <c r="DI17" s="155">
        <f>IF(OR($E$6=dataMethode!$D$35,$E$6=dataMethode!$D$36),dataMethode!$F$35,dataMethode!$F$37)*DI14*DI12</f>
        <v>0</v>
      </c>
      <c r="DJ17" s="155">
        <f>IF(OR($E$6=dataMethode!$D$35,$E$6=dataMethode!$D$36),dataMethode!$F$35,dataMethode!$F$37)*DJ14*DJ12</f>
        <v>0</v>
      </c>
      <c r="DK17" s="155">
        <f>IF(OR($E$6=dataMethode!$D$35,$E$6=dataMethode!$D$36),dataMethode!$F$35,dataMethode!$F$37)*DK14*DK12</f>
        <v>0</v>
      </c>
      <c r="DL17" s="155">
        <f>IF(OR($E$6=dataMethode!$D$35,$E$6=dataMethode!$D$36),dataMethode!$F$35,dataMethode!$F$37)*DL14*DL12</f>
        <v>0</v>
      </c>
      <c r="DM17" s="155">
        <f>IF(OR($E$6=dataMethode!$D$35,$E$6=dataMethode!$D$36),dataMethode!$F$35,dataMethode!$F$37)*DM14*DM12</f>
        <v>0</v>
      </c>
      <c r="DN17" s="155">
        <f>IF(OR($E$6=dataMethode!$D$35,$E$6=dataMethode!$D$36),dataMethode!$F$35,dataMethode!$F$37)*DN14*DN12</f>
        <v>0</v>
      </c>
      <c r="DO17" s="155">
        <f>IF(OR($E$6=dataMethode!$D$35,$E$6=dataMethode!$D$36),dataMethode!$F$35,dataMethode!$F$37)*DO14*DO12</f>
        <v>0</v>
      </c>
      <c r="DP17" s="155">
        <f>IF(OR($E$6=dataMethode!$D$35,$E$6=dataMethode!$D$36),dataMethode!$F$35,dataMethode!$F$37)*DP14*DP12</f>
        <v>0</v>
      </c>
      <c r="DQ17" s="155">
        <f>IF(OR($E$6=dataMethode!$D$35,$E$6=dataMethode!$D$36),dataMethode!$F$35,dataMethode!$F$37)*DQ14*DQ12</f>
        <v>0</v>
      </c>
      <c r="DR17" s="155">
        <f>IF(OR($E$6=dataMethode!$D$35,$E$6=dataMethode!$D$36),dataMethode!$F$35,dataMethode!$F$37)*DR14*DR12</f>
        <v>0</v>
      </c>
      <c r="DS17" s="155">
        <f>IF(OR($E$6=dataMethode!$D$35,$E$6=dataMethode!$D$36),dataMethode!$F$35,dataMethode!$F$37)*DS14*DS12</f>
        <v>0</v>
      </c>
      <c r="DT17" s="155">
        <f>IF(OR($E$6=dataMethode!$D$35,$E$6=dataMethode!$D$36),dataMethode!$F$35,dataMethode!$F$37)*DT14*DT12</f>
        <v>0</v>
      </c>
      <c r="DU17" s="155">
        <f>IF(OR($E$6=dataMethode!$D$35,$E$6=dataMethode!$D$36),dataMethode!$F$35,dataMethode!$F$37)*DU14*DU12</f>
        <v>0</v>
      </c>
      <c r="DV17" s="155">
        <f>IF(OR($E$6=dataMethode!$D$35,$E$6=dataMethode!$D$36),dataMethode!$F$35,dataMethode!$F$37)*DV14*DV12</f>
        <v>0</v>
      </c>
      <c r="DW17" s="155">
        <f>IF(OR($E$6=dataMethode!$D$35,$E$6=dataMethode!$D$36),dataMethode!$F$35,dataMethode!$F$37)*DW14*DW12</f>
        <v>0</v>
      </c>
      <c r="DX17" s="155">
        <f>IF(OR($E$6=dataMethode!$D$35,$E$6=dataMethode!$D$36),dataMethode!$F$35,dataMethode!$F$37)*DX14*DX12</f>
        <v>0</v>
      </c>
      <c r="DY17" s="155">
        <f>IF(OR($E$6=dataMethode!$D$35,$E$6=dataMethode!$D$36),dataMethode!$F$35,dataMethode!$F$37)*DY14*DY12</f>
        <v>0</v>
      </c>
      <c r="DZ17" s="155">
        <f>IF(OR($E$6=dataMethode!$D$35,$E$6=dataMethode!$D$36),dataMethode!$F$35,dataMethode!$F$37)*DZ14*DZ12</f>
        <v>0</v>
      </c>
      <c r="EA17" s="155">
        <f>IF(OR($E$6=dataMethode!$D$35,$E$6=dataMethode!$D$36),dataMethode!$F$35,dataMethode!$F$37)*EA14*EA12</f>
        <v>0</v>
      </c>
      <c r="EB17" s="155">
        <f>IF(OR($E$6=dataMethode!$D$35,$E$6=dataMethode!$D$36),dataMethode!$F$35,dataMethode!$F$37)*EB14*EB12</f>
        <v>0</v>
      </c>
      <c r="EC17" s="155">
        <f>IF(OR($E$6=dataMethode!$D$35,$E$6=dataMethode!$D$36),dataMethode!$F$35,dataMethode!$F$37)*EC14*EC12</f>
        <v>0</v>
      </c>
      <c r="ED17" s="155">
        <f>IF(OR($E$6=dataMethode!$D$35,$E$6=dataMethode!$D$36),dataMethode!$F$35,dataMethode!$F$37)*ED14*ED12</f>
        <v>0</v>
      </c>
      <c r="EE17" s="155">
        <f>IF(OR($E$6=dataMethode!$D$35,$E$6=dataMethode!$D$36),dataMethode!$F$35,dataMethode!$F$37)*EE14*EE12</f>
        <v>0</v>
      </c>
      <c r="EF17" s="155">
        <f>IF(OR($E$6=dataMethode!$D$35,$E$6=dataMethode!$D$36),dataMethode!$F$35,dataMethode!$F$37)*EF14*EF12</f>
        <v>0</v>
      </c>
      <c r="EG17" s="155">
        <f>IF(OR($E$6=dataMethode!$D$35,$E$6=dataMethode!$D$36),dataMethode!$F$35,dataMethode!$F$37)*EG14*EG12</f>
        <v>0</v>
      </c>
      <c r="EH17" s="155">
        <f>IF(OR($E$6=dataMethode!$D$35,$E$6=dataMethode!$D$36),dataMethode!$F$35,dataMethode!$F$37)*EH14*EH12</f>
        <v>0</v>
      </c>
      <c r="EI17" s="155">
        <f>IF(OR($E$6=dataMethode!$D$35,$E$6=dataMethode!$D$36),dataMethode!$F$35,dataMethode!$F$37)*EI14*EI12</f>
        <v>0</v>
      </c>
      <c r="EJ17" s="155">
        <f>IF(OR($E$6=dataMethode!$D$35,$E$6=dataMethode!$D$36),dataMethode!$F$35,dataMethode!$F$37)*EJ14*EJ12</f>
        <v>316.18</v>
      </c>
      <c r="EK17" s="155">
        <f>IF(OR($E$6=dataMethode!$D$35,$E$6=dataMethode!$D$36),dataMethode!$F$35,dataMethode!$F$37)*EK14*EK12</f>
        <v>0</v>
      </c>
      <c r="EL17" s="155">
        <f>IF(OR($E$6=dataMethode!$D$35,$E$6=dataMethode!$D$36),dataMethode!$F$35,dataMethode!$F$37)*EL14*EL12</f>
        <v>0</v>
      </c>
      <c r="EM17" s="155">
        <f>IF(OR($E$6=dataMethode!$D$35,$E$6=dataMethode!$D$36),dataMethode!$F$35,dataMethode!$F$37)*EM14*EM12</f>
        <v>0</v>
      </c>
      <c r="EN17" s="155">
        <f>IF(OR($E$6=dataMethode!$D$35,$E$6=dataMethode!$D$36),dataMethode!$F$35,dataMethode!$F$37)*EN14*EN12</f>
        <v>0</v>
      </c>
      <c r="EO17" s="155">
        <f>IF(OR($E$6=dataMethode!$D$35,$E$6=dataMethode!$D$36),dataMethode!$F$35,dataMethode!$F$37)*EO14*EO12</f>
        <v>0</v>
      </c>
      <c r="EP17" s="155">
        <f>IF(OR($E$6=dataMethode!$D$35,$E$6=dataMethode!$D$36),dataMethode!$F$35,dataMethode!$F$37)*EP14*EP12</f>
        <v>0</v>
      </c>
      <c r="EQ17" s="155">
        <f>IF(OR($E$6=dataMethode!$D$35,$E$6=dataMethode!$D$36),dataMethode!$F$35,dataMethode!$F$37)*EQ14*EQ12</f>
        <v>0</v>
      </c>
      <c r="ER17" s="155">
        <f>IF(OR($E$6=dataMethode!$D$35,$E$6=dataMethode!$D$36),dataMethode!$F$35,dataMethode!$F$37)*ER14*ER12</f>
        <v>0</v>
      </c>
      <c r="ES17" s="155">
        <f>IF(OR($E$6=dataMethode!$D$35,$E$6=dataMethode!$D$36),dataMethode!$F$35,dataMethode!$F$37)*ES14*ES12</f>
        <v>0</v>
      </c>
      <c r="ET17" s="155">
        <f>IF(OR($E$6=dataMethode!$D$35,$E$6=dataMethode!$D$36),dataMethode!$F$35,dataMethode!$F$37)*ET14*ET12</f>
        <v>0</v>
      </c>
      <c r="EU17" s="155">
        <f>IF(OR($E$6=dataMethode!$D$35,$E$6=dataMethode!$D$36),dataMethode!$F$35,dataMethode!$F$37)*EU14*EU12</f>
        <v>0</v>
      </c>
      <c r="EV17" s="155">
        <f>IF(OR($E$6=dataMethode!$D$35,$E$6=dataMethode!$D$36),dataMethode!$F$35,dataMethode!$F$37)*EV14*EV12</f>
        <v>0</v>
      </c>
      <c r="EW17" s="155">
        <f>IF(OR($E$6=dataMethode!$D$35,$E$6=dataMethode!$D$36),dataMethode!$F$35,dataMethode!$F$37)*EW14*EW12</f>
        <v>0</v>
      </c>
      <c r="EX17" s="155">
        <f>IF(OR($E$6=dataMethode!$D$35,$E$6=dataMethode!$D$36),dataMethode!$F$35,dataMethode!$F$37)*EX14*EX12</f>
        <v>0</v>
      </c>
      <c r="EY17" s="155">
        <f>IF(OR($E$6=dataMethode!$D$35,$E$6=dataMethode!$D$36),dataMethode!$F$35,dataMethode!$F$37)*EY14*EY12</f>
        <v>0</v>
      </c>
      <c r="EZ17" s="155">
        <f>IF(OR($E$6=dataMethode!$D$35,$E$6=dataMethode!$D$36),dataMethode!$F$35,dataMethode!$F$37)*EZ14*EZ12</f>
        <v>0</v>
      </c>
      <c r="FA17" s="155">
        <f>IF(OR($E$6=dataMethode!$D$35,$E$6=dataMethode!$D$36),dataMethode!$F$35,dataMethode!$F$37)*FA14*FA12</f>
        <v>0</v>
      </c>
      <c r="FB17" s="155">
        <f>IF(OR($E$6=dataMethode!$D$35,$E$6=dataMethode!$D$36),dataMethode!$F$35,dataMethode!$F$37)*FB14*FB12</f>
        <v>0</v>
      </c>
      <c r="FC17" s="155">
        <f>IF(OR($E$6=dataMethode!$D$35,$E$6=dataMethode!$D$36),dataMethode!$F$35,dataMethode!$F$37)*FC14*FC12</f>
        <v>0</v>
      </c>
      <c r="FD17" s="155">
        <f>IF(OR($E$6=dataMethode!$D$35,$E$6=dataMethode!$D$36),dataMethode!$F$35,dataMethode!$F$37)*FD14*FD12</f>
        <v>0</v>
      </c>
      <c r="FE17" s="155">
        <f>IF(OR($E$6=dataMethode!$D$35,$E$6=dataMethode!$D$36),dataMethode!$F$35,dataMethode!$F$37)*FE14*FE12</f>
        <v>0</v>
      </c>
      <c r="FF17" s="155">
        <f>IF(OR($E$6=dataMethode!$D$35,$E$6=dataMethode!$D$36),dataMethode!$F$35,dataMethode!$F$37)*FF14*FF12</f>
        <v>0</v>
      </c>
      <c r="FG17" s="155">
        <f>IF(OR($E$6=dataMethode!$D$35,$E$6=dataMethode!$D$36),dataMethode!$F$35,dataMethode!$F$37)*FG14*FG12</f>
        <v>0</v>
      </c>
      <c r="FH17" s="155">
        <f>IF(OR($E$6=dataMethode!$D$35,$E$6=dataMethode!$D$36),dataMethode!$F$35,dataMethode!$F$37)*FH14*FH12</f>
        <v>0</v>
      </c>
      <c r="FI17" s="155">
        <f>IF(OR($E$6=dataMethode!$D$35,$E$6=dataMethode!$D$36),dataMethode!$F$35,dataMethode!$F$37)*FI14*FI12</f>
        <v>0</v>
      </c>
      <c r="FJ17" s="155">
        <f>IF(OR($E$6=dataMethode!$D$35,$E$6=dataMethode!$D$36),dataMethode!$F$35,dataMethode!$F$37)*FJ14*FJ12</f>
        <v>0</v>
      </c>
      <c r="FK17" s="155">
        <f>IF(OR($E$6=dataMethode!$D$35,$E$6=dataMethode!$D$36),dataMethode!$F$35,dataMethode!$F$37)*FK14*FK12</f>
        <v>0</v>
      </c>
      <c r="FL17" s="155">
        <f>IF(OR($E$6=dataMethode!$D$35,$E$6=dataMethode!$D$36),dataMethode!$F$35,dataMethode!$F$37)*FL14*FL12</f>
        <v>0</v>
      </c>
      <c r="FM17" s="155">
        <f>IF(OR($E$6=dataMethode!$D$35,$E$6=dataMethode!$D$36),dataMethode!$F$35,dataMethode!$F$37)*FM14*FM12</f>
        <v>0</v>
      </c>
      <c r="FN17" s="155">
        <f>IF(OR($E$6=dataMethode!$D$35,$E$6=dataMethode!$D$36),dataMethode!$F$35,dataMethode!$F$37)*FN14*FN12</f>
        <v>0</v>
      </c>
      <c r="FO17" s="155">
        <f>IF(OR($E$6=dataMethode!$D$35,$E$6=dataMethode!$D$36),dataMethode!$F$35,dataMethode!$F$37)*FO14*FO12</f>
        <v>0</v>
      </c>
      <c r="FP17" s="155">
        <f>IF(OR($E$6=dataMethode!$D$35,$E$6=dataMethode!$D$36),dataMethode!$F$35,dataMethode!$F$37)*FP14*FP12</f>
        <v>0</v>
      </c>
      <c r="FQ17" s="155">
        <f>IF(OR($E$6=dataMethode!$D$35,$E$6=dataMethode!$D$36),dataMethode!$F$35,dataMethode!$F$37)*FQ14*FQ12</f>
        <v>0</v>
      </c>
      <c r="FR17" s="155">
        <f>IF(OR($E$6=dataMethode!$D$35,$E$6=dataMethode!$D$36),dataMethode!$F$35,dataMethode!$F$37)*FR14*FR12</f>
        <v>0</v>
      </c>
      <c r="FS17" s="155">
        <f>IF(OR($E$6=dataMethode!$D$35,$E$6=dataMethode!$D$36),dataMethode!$F$35,dataMethode!$F$37)*FS14*FS12</f>
        <v>0</v>
      </c>
      <c r="FT17" s="155">
        <f>IF(OR($E$6=dataMethode!$D$35,$E$6=dataMethode!$D$36),dataMethode!$F$35,dataMethode!$F$37)*FT14*FT12</f>
        <v>0</v>
      </c>
      <c r="FU17" s="155">
        <f>IF(OR($E$6=dataMethode!$D$35,$E$6=dataMethode!$D$36),dataMethode!$F$35,dataMethode!$F$37)*FU14*FU12</f>
        <v>0</v>
      </c>
      <c r="FV17" s="155">
        <f>IF(OR($E$6=dataMethode!$D$35,$E$6=dataMethode!$D$36),dataMethode!$F$35,dataMethode!$F$37)*FV14*FV12</f>
        <v>0</v>
      </c>
      <c r="FW17" s="155">
        <f>IF(OR($E$6=dataMethode!$D$35,$E$6=dataMethode!$D$36),dataMethode!$F$35,dataMethode!$F$37)*FW14*FW12</f>
        <v>0</v>
      </c>
      <c r="FX17" s="155">
        <f>IF(OR($E$6=dataMethode!$D$35,$E$6=dataMethode!$D$36),dataMethode!$F$35,dataMethode!$F$37)*FX14*FX12</f>
        <v>316.18</v>
      </c>
      <c r="FY17" s="155">
        <f>IF(OR($E$6=dataMethode!$D$35,$E$6=dataMethode!$D$36),dataMethode!$F$35,dataMethode!$F$37)*FY14*FY12</f>
        <v>0</v>
      </c>
      <c r="FZ17" s="155">
        <f>IF(OR($E$6=dataMethode!$D$35,$E$6=dataMethode!$D$36),dataMethode!$F$35,dataMethode!$F$37)*FZ14*FZ12</f>
        <v>0</v>
      </c>
      <c r="GA17" s="155">
        <f>IF(OR($E$6=dataMethode!$D$35,$E$6=dataMethode!$D$36),dataMethode!$F$35,dataMethode!$F$37)*GA14*GA12</f>
        <v>0</v>
      </c>
      <c r="GB17" s="155">
        <f>IF(OR($E$6=dataMethode!$D$35,$E$6=dataMethode!$D$36),dataMethode!$F$35,dataMethode!$F$37)*GB14*GB12</f>
        <v>0</v>
      </c>
      <c r="GC17" s="155">
        <f>IF(OR($E$6=dataMethode!$D$35,$E$6=dataMethode!$D$36),dataMethode!$F$35,dataMethode!$F$37)*GC14*GC12</f>
        <v>0</v>
      </c>
      <c r="GD17" s="155">
        <f>IF(OR($E$6=dataMethode!$D$35,$E$6=dataMethode!$D$36),dataMethode!$F$35,dataMethode!$F$37)*GD14*GD12</f>
        <v>0</v>
      </c>
      <c r="GE17" s="155">
        <f>IF(OR($E$6=dataMethode!$D$35,$E$6=dataMethode!$D$36),dataMethode!$F$35,dataMethode!$F$37)*GE14*GE12</f>
        <v>0</v>
      </c>
      <c r="GF17" s="155">
        <f>IF(OR($E$6=dataMethode!$D$35,$E$6=dataMethode!$D$36),dataMethode!$F$35,dataMethode!$F$37)*GF14*GF12</f>
        <v>0</v>
      </c>
    </row>
    <row r="18">
      <c r="A18" s="149"/>
      <c r="B18" s="149"/>
      <c r="C18" s="149"/>
    </row>
    <row r="19">
      <c r="A19" s="210"/>
      <c r="B19" s="210"/>
      <c r="C19" s="210"/>
      <c r="D19" s="211"/>
      <c r="E19" s="212"/>
    </row>
    <row r="20">
      <c r="A20" s="210"/>
      <c r="B20" s="210"/>
      <c r="C20" s="210"/>
      <c r="D20" s="211"/>
      <c r="E20" s="212"/>
    </row>
    <row r="21">
      <c r="A21" s="210"/>
      <c r="B21" s="210"/>
      <c r="C21" s="210"/>
      <c r="D21" s="211"/>
      <c r="E21" s="212"/>
    </row>
    <row r="22">
      <c r="A22" s="210"/>
      <c r="B22" s="210"/>
      <c r="C22" s="210"/>
      <c r="D22" s="211"/>
      <c r="E22" s="212"/>
    </row>
    <row r="23">
      <c r="A23" s="210"/>
      <c r="B23" s="210"/>
      <c r="C23" s="210"/>
      <c r="D23" s="211"/>
      <c r="E23" s="212"/>
    </row>
    <row r="24">
      <c r="A24" s="210"/>
      <c r="B24" s="210"/>
      <c r="C24" s="210"/>
      <c r="D24" s="211"/>
      <c r="E24" s="212"/>
    </row>
    <row r="25">
      <c r="A25" s="210"/>
      <c r="B25" s="210"/>
      <c r="C25" s="210"/>
      <c r="D25" s="211"/>
      <c r="E25" s="212"/>
    </row>
    <row r="26">
      <c r="A26" s="210"/>
      <c r="B26" s="210"/>
      <c r="C26" s="210"/>
      <c r="D26" s="211"/>
      <c r="E26" s="212"/>
    </row>
    <row r="27">
      <c r="A27" s="210"/>
      <c r="B27" s="210"/>
      <c r="C27" s="210"/>
      <c r="D27" s="211"/>
      <c r="E27" s="212"/>
    </row>
    <row r="28">
      <c r="A28" s="210"/>
      <c r="B28" s="210"/>
      <c r="C28" s="210"/>
      <c r="D28" s="211"/>
      <c r="E28" s="212"/>
    </row>
    <row r="29">
      <c r="A29" s="210"/>
      <c r="B29" s="210"/>
      <c r="C29" s="210"/>
      <c r="D29" s="211"/>
      <c r="E29" s="212"/>
    </row>
    <row r="30">
      <c r="A30" s="210"/>
      <c r="B30" s="210"/>
      <c r="C30" s="210"/>
      <c r="D30" s="211"/>
      <c r="E30" s="212"/>
    </row>
    <row r="31">
      <c r="A31" s="210"/>
      <c r="B31" s="210"/>
      <c r="C31" s="210"/>
      <c r="D31" s="211"/>
      <c r="E31" s="212"/>
    </row>
    <row r="32">
      <c r="A32" s="210"/>
      <c r="B32" s="210"/>
      <c r="C32" s="210"/>
      <c r="D32" s="211"/>
      <c r="E32" s="212"/>
    </row>
    <row r="33">
      <c r="A33" s="210"/>
      <c r="B33" s="210"/>
      <c r="C33" s="210"/>
      <c r="D33" s="211"/>
      <c r="E33" s="212"/>
    </row>
  </sheetData>
  <mergeCells count="1">
    <mergeCell ref="E1:E2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00FF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3" width="3.75"/>
    <col customWidth="1" min="4" max="4" width="41.63"/>
    <col customWidth="1" min="5" max="5" width="19.25"/>
    <col customWidth="1" min="6" max="6" width="19.63"/>
    <col customWidth="1" min="7" max="7" width="15.88"/>
    <col customWidth="1" min="8" max="8" width="28.38"/>
  </cols>
  <sheetData>
    <row r="1">
      <c r="A1" s="16"/>
      <c r="B1" s="16"/>
      <c r="C1" s="16"/>
      <c r="D1" s="16"/>
      <c r="E1" s="68"/>
      <c r="F1" s="213"/>
      <c r="G1" s="213"/>
      <c r="H1" s="213"/>
      <c r="I1" s="213"/>
      <c r="J1" s="213"/>
    </row>
    <row r="2">
      <c r="A2" s="16"/>
      <c r="B2" s="16"/>
      <c r="C2" s="16"/>
      <c r="D2" s="16"/>
      <c r="E2" s="68"/>
      <c r="F2" s="213"/>
      <c r="G2" s="213"/>
      <c r="H2" s="213"/>
      <c r="I2" s="213"/>
      <c r="J2" s="213"/>
    </row>
    <row r="3">
      <c r="A3" s="16"/>
      <c r="B3" s="16"/>
      <c r="C3" s="16"/>
      <c r="D3" s="19" t="s">
        <v>205</v>
      </c>
      <c r="E3" s="56"/>
      <c r="F3" s="214"/>
      <c r="G3" s="214"/>
      <c r="H3" s="214"/>
      <c r="I3" s="214"/>
      <c r="J3" s="214"/>
    </row>
    <row r="4">
      <c r="A4" s="215"/>
      <c r="B4" s="215"/>
      <c r="C4" s="215"/>
      <c r="D4" s="216" t="s">
        <v>206</v>
      </c>
      <c r="E4" s="217"/>
    </row>
    <row r="5">
      <c r="A5" s="215"/>
      <c r="B5" s="215"/>
      <c r="C5" s="215"/>
      <c r="D5" s="216" t="s">
        <v>207</v>
      </c>
      <c r="E5" s="217"/>
    </row>
    <row r="6">
      <c r="A6" s="215"/>
      <c r="B6" s="215"/>
      <c r="C6" s="215"/>
      <c r="D6" s="216" t="s">
        <v>208</v>
      </c>
      <c r="E6" s="217"/>
    </row>
    <row r="7">
      <c r="A7" s="215"/>
      <c r="B7" s="215"/>
      <c r="C7" s="215"/>
      <c r="D7" s="216" t="s">
        <v>209</v>
      </c>
      <c r="E7" s="217"/>
    </row>
    <row r="8">
      <c r="A8" s="217"/>
      <c r="B8" s="217"/>
      <c r="C8" s="217"/>
      <c r="D8" s="217"/>
      <c r="E8" s="217"/>
    </row>
    <row r="9">
      <c r="A9" s="218"/>
      <c r="B9" s="218"/>
      <c r="C9" s="218"/>
      <c r="D9" s="218"/>
      <c r="E9" s="217"/>
    </row>
    <row r="10">
      <c r="A10" s="16"/>
      <c r="B10" s="16"/>
      <c r="C10" s="16"/>
      <c r="D10" s="19" t="s">
        <v>210</v>
      </c>
      <c r="E10" s="56"/>
      <c r="F10" s="214"/>
      <c r="G10" s="214"/>
      <c r="H10" s="214"/>
      <c r="I10" s="214"/>
      <c r="J10" s="214"/>
    </row>
    <row r="11">
      <c r="A11" s="49"/>
      <c r="B11" s="49"/>
      <c r="C11" s="49"/>
      <c r="D11" s="49" t="s">
        <v>92</v>
      </c>
      <c r="E11" s="219">
        <v>0.045</v>
      </c>
    </row>
    <row r="12">
      <c r="A12" s="49"/>
      <c r="B12" s="49"/>
      <c r="C12" s="49"/>
      <c r="D12" s="49" t="s">
        <v>211</v>
      </c>
      <c r="E12" s="220">
        <f>44/12</f>
        <v>3.666666667</v>
      </c>
    </row>
    <row r="13">
      <c r="A13" s="49"/>
      <c r="B13" s="49"/>
      <c r="C13" s="49"/>
      <c r="D13" s="49" t="s">
        <v>212</v>
      </c>
      <c r="E13" s="221">
        <v>0.475</v>
      </c>
      <c r="H13" s="20"/>
      <c r="I13" s="222" t="s">
        <v>207</v>
      </c>
    </row>
    <row r="14">
      <c r="A14" s="49"/>
      <c r="B14" s="49"/>
      <c r="C14" s="49"/>
      <c r="D14" s="49"/>
      <c r="E14" s="221"/>
      <c r="G14" s="20"/>
      <c r="H14" s="20"/>
    </row>
    <row r="15">
      <c r="A15" s="16"/>
      <c r="B15" s="16"/>
      <c r="C15" s="16"/>
      <c r="D15" s="19" t="s">
        <v>213</v>
      </c>
      <c r="E15" s="56"/>
      <c r="F15" s="214"/>
      <c r="G15" s="214"/>
      <c r="H15" s="214"/>
      <c r="I15" s="214"/>
      <c r="J15" s="214"/>
    </row>
    <row r="16">
      <c r="A16" s="49"/>
      <c r="B16" s="49"/>
      <c r="C16" s="49"/>
      <c r="D16" s="49" t="s">
        <v>214</v>
      </c>
      <c r="E16" s="223">
        <v>1.335</v>
      </c>
      <c r="H16" s="20"/>
      <c r="I16" s="224" t="s">
        <v>215</v>
      </c>
    </row>
    <row r="17">
      <c r="A17" s="49"/>
      <c r="B17" s="49"/>
      <c r="C17" s="49"/>
      <c r="D17" s="49" t="s">
        <v>216</v>
      </c>
      <c r="E17" s="220">
        <v>1.56</v>
      </c>
    </row>
    <row r="18">
      <c r="A18" s="49"/>
      <c r="B18" s="49"/>
      <c r="C18" s="49"/>
      <c r="D18" s="49" t="s">
        <v>217</v>
      </c>
      <c r="E18" s="225">
        <f>AVERAGE(E16:E17)</f>
        <v>1.4475</v>
      </c>
      <c r="H18" s="20"/>
    </row>
    <row r="19">
      <c r="A19" s="218"/>
      <c r="B19" s="218"/>
      <c r="C19" s="218"/>
      <c r="D19" s="218"/>
      <c r="E19" s="217"/>
      <c r="H19" s="20"/>
    </row>
    <row r="20">
      <c r="A20" s="16"/>
      <c r="B20" s="16"/>
      <c r="C20" s="16"/>
      <c r="D20" s="19" t="s">
        <v>218</v>
      </c>
      <c r="E20" s="56" t="s">
        <v>219</v>
      </c>
      <c r="F20" s="214" t="s">
        <v>220</v>
      </c>
      <c r="G20" s="214"/>
      <c r="H20" s="214"/>
      <c r="I20" s="214"/>
      <c r="J20" s="214"/>
    </row>
    <row r="21">
      <c r="A21" s="49"/>
      <c r="B21" s="49"/>
      <c r="C21" s="49"/>
      <c r="D21" s="49" t="s">
        <v>182</v>
      </c>
      <c r="E21" s="221">
        <v>35.0</v>
      </c>
      <c r="F21" s="107">
        <f t="shared" ref="F21:F25" si="1">ln(2)/E21</f>
        <v>0.01980420516</v>
      </c>
      <c r="H21" s="20"/>
    </row>
    <row r="22">
      <c r="A22" s="49"/>
      <c r="B22" s="49"/>
      <c r="C22" s="49"/>
      <c r="D22" s="49" t="s">
        <v>183</v>
      </c>
      <c r="E22" s="221">
        <v>25.0</v>
      </c>
      <c r="F22" s="107">
        <f t="shared" si="1"/>
        <v>0.02772588722</v>
      </c>
      <c r="H22" s="20"/>
    </row>
    <row r="23">
      <c r="A23" s="49"/>
      <c r="B23" s="49"/>
      <c r="C23" s="49"/>
      <c r="D23" s="49" t="s">
        <v>221</v>
      </c>
      <c r="E23" s="221">
        <v>25.0</v>
      </c>
      <c r="F23" s="107">
        <f t="shared" si="1"/>
        <v>0.02772588722</v>
      </c>
      <c r="H23" s="20"/>
    </row>
    <row r="24">
      <c r="A24" s="49"/>
      <c r="B24" s="49"/>
      <c r="C24" s="49"/>
      <c r="D24" s="49" t="s">
        <v>222</v>
      </c>
      <c r="E24" s="221">
        <v>2.0</v>
      </c>
      <c r="F24" s="107">
        <f t="shared" si="1"/>
        <v>0.3465735903</v>
      </c>
      <c r="H24" s="20"/>
    </row>
    <row r="25">
      <c r="A25" s="49"/>
      <c r="B25" s="49"/>
      <c r="C25" s="49"/>
      <c r="D25" s="49" t="s">
        <v>223</v>
      </c>
      <c r="E25" s="221">
        <v>5.0</v>
      </c>
      <c r="F25" s="107">
        <f t="shared" si="1"/>
        <v>0.1386294361</v>
      </c>
      <c r="H25" s="20"/>
    </row>
    <row r="26">
      <c r="A26" s="218"/>
      <c r="B26" s="218"/>
      <c r="C26" s="218"/>
      <c r="D26" s="218"/>
      <c r="E26" s="217"/>
      <c r="H26" s="20"/>
    </row>
    <row r="27">
      <c r="A27" s="87"/>
      <c r="B27" s="87"/>
      <c r="C27" s="87"/>
      <c r="D27" s="87" t="s">
        <v>224</v>
      </c>
      <c r="E27" s="226"/>
      <c r="H27" s="20"/>
    </row>
    <row r="28">
      <c r="A28" s="49"/>
      <c r="B28" s="49"/>
      <c r="C28" s="49"/>
      <c r="D28" s="49" t="s">
        <v>225</v>
      </c>
      <c r="E28" s="227">
        <f>VLOOKUP(calculsREE!$E$5,$D$90:$I$158,6,0)</f>
        <v>0.5</v>
      </c>
      <c r="H28" s="20"/>
    </row>
    <row r="29">
      <c r="A29" s="87"/>
      <c r="B29" s="87"/>
      <c r="C29" s="87"/>
      <c r="D29" s="87"/>
      <c r="E29" s="221"/>
      <c r="H29" s="20"/>
    </row>
    <row r="30">
      <c r="A30" s="87"/>
      <c r="B30" s="87"/>
      <c r="C30" s="87"/>
      <c r="D30" s="87" t="s">
        <v>226</v>
      </c>
      <c r="E30" s="221"/>
      <c r="H30" s="20"/>
    </row>
    <row r="31">
      <c r="A31" s="49"/>
      <c r="B31" s="49"/>
      <c r="C31" s="49"/>
      <c r="D31" s="49" t="s">
        <v>221</v>
      </c>
      <c r="E31" s="226">
        <v>0.56</v>
      </c>
      <c r="H31" s="20"/>
    </row>
    <row r="32">
      <c r="A32" s="49"/>
      <c r="B32" s="49"/>
      <c r="C32" s="49"/>
      <c r="D32" s="49" t="s">
        <v>222</v>
      </c>
      <c r="E32" s="226">
        <v>0.44</v>
      </c>
      <c r="H32" s="20"/>
    </row>
    <row r="33">
      <c r="A33" s="218"/>
      <c r="B33" s="218"/>
      <c r="C33" s="218"/>
      <c r="D33" s="218"/>
      <c r="E33" s="217"/>
      <c r="H33" s="20"/>
    </row>
    <row r="34">
      <c r="A34" s="49"/>
      <c r="B34" s="218"/>
      <c r="C34" s="218"/>
      <c r="D34" s="87" t="s">
        <v>227</v>
      </c>
      <c r="E34" s="228" t="s">
        <v>228</v>
      </c>
      <c r="F34" s="20" t="s">
        <v>184</v>
      </c>
      <c r="H34" s="20"/>
    </row>
    <row r="35">
      <c r="A35" s="49"/>
      <c r="B35" s="218"/>
      <c r="C35" s="218"/>
      <c r="D35" s="218" t="s">
        <v>229</v>
      </c>
      <c r="E35" s="226">
        <v>0.5</v>
      </c>
      <c r="F35" s="226">
        <v>0.5</v>
      </c>
      <c r="H35" s="20"/>
      <c r="J35" s="20" t="s">
        <v>230</v>
      </c>
    </row>
    <row r="36">
      <c r="A36" s="49"/>
      <c r="B36" s="218"/>
      <c r="C36" s="218"/>
      <c r="D36" s="218" t="s">
        <v>47</v>
      </c>
      <c r="E36" s="226">
        <v>0.5</v>
      </c>
      <c r="F36" s="226">
        <v>0.5</v>
      </c>
      <c r="H36" s="20"/>
    </row>
    <row r="37">
      <c r="A37" s="49"/>
      <c r="B37" s="218"/>
      <c r="C37" s="218"/>
      <c r="D37" s="49" t="s">
        <v>231</v>
      </c>
      <c r="E37" s="226">
        <v>0.0</v>
      </c>
      <c r="F37" s="226">
        <v>1.0</v>
      </c>
      <c r="H37" s="20"/>
    </row>
    <row r="38">
      <c r="A38" s="218"/>
      <c r="B38" s="218"/>
      <c r="C38" s="218"/>
      <c r="D38" s="218"/>
      <c r="E38" s="217"/>
      <c r="H38" s="20"/>
    </row>
    <row r="39">
      <c r="A39" s="49"/>
      <c r="B39" s="49"/>
      <c r="C39" s="49"/>
      <c r="D39" s="49" t="s">
        <v>232</v>
      </c>
      <c r="E39" s="221">
        <v>1.0</v>
      </c>
      <c r="H39" s="20"/>
    </row>
    <row r="40">
      <c r="A40" s="49"/>
      <c r="B40" s="49"/>
      <c r="C40" s="49"/>
      <c r="D40" s="49"/>
      <c r="E40" s="221"/>
      <c r="H40" s="20"/>
    </row>
    <row r="41">
      <c r="A41" s="132"/>
      <c r="B41" s="132"/>
      <c r="C41" s="132"/>
      <c r="D41" s="229" t="s">
        <v>233</v>
      </c>
      <c r="E41" s="229" t="s">
        <v>25</v>
      </c>
      <c r="F41" s="230" t="s">
        <v>234</v>
      </c>
      <c r="G41" s="230" t="s">
        <v>235</v>
      </c>
      <c r="H41" s="229" t="s">
        <v>236</v>
      </c>
    </row>
    <row r="42">
      <c r="A42" s="132"/>
      <c r="B42" s="132"/>
      <c r="C42" s="132"/>
      <c r="D42" s="231" t="str">
        <f t="shared" ref="D42:D56" si="2">G42&amp;E42&amp;F42</f>
        <v>BOBalivageAutres Feuillus</v>
      </c>
      <c r="E42" s="232" t="s">
        <v>26</v>
      </c>
      <c r="F42" s="233" t="s">
        <v>237</v>
      </c>
      <c r="G42" s="233" t="s">
        <v>182</v>
      </c>
      <c r="H42" s="234">
        <v>0.25</v>
      </c>
    </row>
    <row r="43">
      <c r="A43" s="132"/>
      <c r="B43" s="132"/>
      <c r="C43" s="132"/>
      <c r="D43" s="231" t="str">
        <f t="shared" si="2"/>
        <v>BPanBalivageAutres Feuillus</v>
      </c>
      <c r="E43" s="232" t="s">
        <v>26</v>
      </c>
      <c r="F43" s="233" t="s">
        <v>237</v>
      </c>
      <c r="G43" s="233" t="s">
        <v>221</v>
      </c>
      <c r="H43" s="234">
        <v>0.25</v>
      </c>
    </row>
    <row r="44">
      <c r="A44" s="132"/>
      <c r="B44" s="132"/>
      <c r="C44" s="132"/>
      <c r="D44" s="231" t="str">
        <f t="shared" si="2"/>
        <v>BPapBalivageAutres Feuillus</v>
      </c>
      <c r="E44" s="232" t="s">
        <v>26</v>
      </c>
      <c r="F44" s="233" t="s">
        <v>237</v>
      </c>
      <c r="G44" s="233" t="s">
        <v>222</v>
      </c>
      <c r="H44" s="234">
        <v>0.25</v>
      </c>
    </row>
    <row r="45">
      <c r="A45" s="132"/>
      <c r="B45" s="132"/>
      <c r="C45" s="132"/>
      <c r="D45" s="231" t="str">
        <f t="shared" si="2"/>
        <v>BPiqBalivageAutres Feuillus</v>
      </c>
      <c r="E45" s="232" t="s">
        <v>26</v>
      </c>
      <c r="F45" s="233" t="s">
        <v>237</v>
      </c>
      <c r="G45" s="233" t="s">
        <v>238</v>
      </c>
      <c r="H45" s="234">
        <v>0.0</v>
      </c>
    </row>
    <row r="46">
      <c r="A46" s="132"/>
      <c r="B46" s="132"/>
      <c r="C46" s="132"/>
      <c r="D46" s="231" t="str">
        <f t="shared" si="2"/>
        <v>BEBalivageAutres Feuillus</v>
      </c>
      <c r="E46" s="232" t="s">
        <v>26</v>
      </c>
      <c r="F46" s="233" t="s">
        <v>237</v>
      </c>
      <c r="G46" s="233" t="s">
        <v>184</v>
      </c>
      <c r="H46" s="234">
        <v>0.25</v>
      </c>
    </row>
    <row r="47">
      <c r="A47" s="235"/>
      <c r="B47" s="132"/>
      <c r="C47" s="132"/>
      <c r="D47" s="231" t="str">
        <f t="shared" si="2"/>
        <v>BOBalivageChataîgnier</v>
      </c>
      <c r="E47" s="232" t="s">
        <v>26</v>
      </c>
      <c r="F47" s="233" t="s">
        <v>239</v>
      </c>
      <c r="G47" s="233" t="s">
        <v>182</v>
      </c>
      <c r="H47" s="234">
        <v>0.81</v>
      </c>
    </row>
    <row r="48">
      <c r="A48" s="235"/>
      <c r="B48" s="132"/>
      <c r="C48" s="132"/>
      <c r="D48" s="231" t="str">
        <f t="shared" si="2"/>
        <v>BPanBalivageChataîgnier</v>
      </c>
      <c r="E48" s="232" t="s">
        <v>26</v>
      </c>
      <c r="F48" s="233" t="s">
        <v>239</v>
      </c>
      <c r="G48" s="233" t="s">
        <v>221</v>
      </c>
      <c r="H48" s="234">
        <v>0.81</v>
      </c>
    </row>
    <row r="49">
      <c r="A49" s="235"/>
      <c r="B49" s="132"/>
      <c r="C49" s="132"/>
      <c r="D49" s="231" t="str">
        <f t="shared" si="2"/>
        <v>BPapBalivageChataîgnier</v>
      </c>
      <c r="E49" s="232" t="s">
        <v>26</v>
      </c>
      <c r="F49" s="233" t="s">
        <v>239</v>
      </c>
      <c r="G49" s="233" t="s">
        <v>222</v>
      </c>
      <c r="H49" s="234">
        <v>0.81</v>
      </c>
    </row>
    <row r="50">
      <c r="A50" s="235"/>
      <c r="B50" s="132"/>
      <c r="C50" s="132"/>
      <c r="D50" s="231" t="str">
        <f t="shared" si="2"/>
        <v>BPiqBalivageChataîgnier</v>
      </c>
      <c r="E50" s="232" t="s">
        <v>26</v>
      </c>
      <c r="F50" s="233" t="s">
        <v>239</v>
      </c>
      <c r="G50" s="233" t="s">
        <v>238</v>
      </c>
      <c r="H50" s="234">
        <v>0.9</v>
      </c>
    </row>
    <row r="51">
      <c r="A51" s="235"/>
      <c r="B51" s="132"/>
      <c r="C51" s="132"/>
      <c r="D51" s="231" t="str">
        <f t="shared" si="2"/>
        <v>BEBalivageChâtaignier</v>
      </c>
      <c r="E51" s="232" t="s">
        <v>26</v>
      </c>
      <c r="F51" s="233" t="s">
        <v>229</v>
      </c>
      <c r="G51" s="233" t="s">
        <v>184</v>
      </c>
      <c r="H51" s="234">
        <v>0.81</v>
      </c>
    </row>
    <row r="52">
      <c r="A52" s="235"/>
      <c r="B52" s="132"/>
      <c r="C52" s="132"/>
      <c r="D52" s="231" t="str">
        <f t="shared" si="2"/>
        <v>BOBalivageRobinier faux acacia</v>
      </c>
      <c r="E52" s="232" t="s">
        <v>26</v>
      </c>
      <c r="F52" s="233" t="s">
        <v>47</v>
      </c>
      <c r="G52" s="233" t="s">
        <v>182</v>
      </c>
      <c r="H52" s="234">
        <v>0.69</v>
      </c>
    </row>
    <row r="53">
      <c r="A53" s="235"/>
      <c r="B53" s="132"/>
      <c r="C53" s="132"/>
      <c r="D53" s="231" t="str">
        <f t="shared" si="2"/>
        <v>BPanBalivageRobinier faux acacia</v>
      </c>
      <c r="E53" s="232" t="s">
        <v>26</v>
      </c>
      <c r="F53" s="233" t="s">
        <v>47</v>
      </c>
      <c r="G53" s="233" t="s">
        <v>221</v>
      </c>
      <c r="H53" s="234">
        <v>0.69</v>
      </c>
    </row>
    <row r="54">
      <c r="A54" s="235"/>
      <c r="B54" s="132"/>
      <c r="C54" s="132"/>
      <c r="D54" s="231" t="str">
        <f t="shared" si="2"/>
        <v>BPapBalivageRobinier faux acacia</v>
      </c>
      <c r="E54" s="232" t="s">
        <v>26</v>
      </c>
      <c r="F54" s="233" t="s">
        <v>47</v>
      </c>
      <c r="G54" s="233" t="s">
        <v>222</v>
      </c>
      <c r="H54" s="234">
        <v>0.69</v>
      </c>
    </row>
    <row r="55">
      <c r="A55" s="235"/>
      <c r="B55" s="132"/>
      <c r="C55" s="132"/>
      <c r="D55" s="231" t="str">
        <f t="shared" si="2"/>
        <v>BpiqBalivageRobinier faux acacia</v>
      </c>
      <c r="E55" s="232" t="s">
        <v>26</v>
      </c>
      <c r="F55" s="233" t="s">
        <v>47</v>
      </c>
      <c r="G55" s="233" t="s">
        <v>223</v>
      </c>
      <c r="H55" s="234">
        <v>0.9</v>
      </c>
    </row>
    <row r="56">
      <c r="A56" s="235"/>
      <c r="B56" s="132"/>
      <c r="C56" s="132"/>
      <c r="D56" s="231" t="str">
        <f t="shared" si="2"/>
        <v>BEBalivageRobinier faux acacia</v>
      </c>
      <c r="E56" s="232" t="s">
        <v>26</v>
      </c>
      <c r="F56" s="233" t="s">
        <v>47</v>
      </c>
      <c r="G56" s="233" t="s">
        <v>184</v>
      </c>
      <c r="H56" s="234">
        <v>0.69</v>
      </c>
    </row>
    <row r="57">
      <c r="A57" s="49"/>
      <c r="B57" s="49"/>
      <c r="C57" s="49"/>
      <c r="D57" s="49"/>
      <c r="E57" s="221"/>
      <c r="H57" s="20"/>
    </row>
    <row r="58">
      <c r="A58" s="49"/>
      <c r="B58" s="49"/>
      <c r="C58" s="49"/>
      <c r="D58" s="49"/>
      <c r="E58" s="221"/>
      <c r="H58" s="20"/>
    </row>
    <row r="59">
      <c r="A59" s="16"/>
      <c r="B59" s="16"/>
      <c r="C59" s="16"/>
      <c r="D59" s="19" t="s">
        <v>240</v>
      </c>
      <c r="E59" s="56" t="s">
        <v>241</v>
      </c>
      <c r="F59" s="214"/>
      <c r="G59" s="214"/>
      <c r="H59" s="214"/>
      <c r="I59" s="222" t="s">
        <v>206</v>
      </c>
    </row>
    <row r="60">
      <c r="A60" s="49"/>
      <c r="B60" s="49"/>
      <c r="C60" s="49"/>
      <c r="D60" s="49" t="s">
        <v>182</v>
      </c>
      <c r="E60" s="221">
        <v>1.52</v>
      </c>
      <c r="H60" s="20"/>
    </row>
    <row r="61">
      <c r="A61" s="49"/>
      <c r="B61" s="49"/>
      <c r="C61" s="49"/>
      <c r="D61" s="49" t="s">
        <v>221</v>
      </c>
      <c r="E61" s="221">
        <v>0.77</v>
      </c>
      <c r="I61" s="13"/>
    </row>
    <row r="62">
      <c r="A62" s="49"/>
      <c r="B62" s="49"/>
      <c r="C62" s="49"/>
      <c r="D62" s="49" t="s">
        <v>222</v>
      </c>
      <c r="E62" s="221">
        <v>0.0</v>
      </c>
      <c r="I62" s="13"/>
    </row>
    <row r="63">
      <c r="A63" s="49"/>
      <c r="B63" s="49"/>
      <c r="C63" s="49"/>
      <c r="D63" s="49" t="s">
        <v>184</v>
      </c>
      <c r="E63" s="221">
        <v>0.25</v>
      </c>
      <c r="I63" s="13"/>
    </row>
    <row r="64">
      <c r="A64" s="218"/>
      <c r="B64" s="218"/>
      <c r="C64" s="218"/>
      <c r="D64" s="218"/>
      <c r="E64" s="217"/>
      <c r="H64" s="20"/>
    </row>
    <row r="65">
      <c r="A65" s="16"/>
      <c r="B65" s="16"/>
      <c r="C65" s="16"/>
      <c r="D65" s="19" t="s">
        <v>242</v>
      </c>
      <c r="E65" s="56"/>
      <c r="F65" s="214"/>
      <c r="G65" s="214"/>
      <c r="H65" s="214"/>
    </row>
    <row r="66">
      <c r="A66" s="49"/>
      <c r="B66" s="49"/>
      <c r="C66" s="49"/>
      <c r="D66" s="49" t="s">
        <v>243</v>
      </c>
      <c r="E66" s="221">
        <v>5.0</v>
      </c>
      <c r="H66" s="20"/>
    </row>
    <row r="67">
      <c r="A67" s="49"/>
      <c r="B67" s="49"/>
      <c r="C67" s="49"/>
      <c r="D67" s="49" t="s">
        <v>244</v>
      </c>
      <c r="E67" s="221">
        <v>0.0</v>
      </c>
      <c r="H67" s="20"/>
    </row>
    <row r="68">
      <c r="A68" s="218"/>
      <c r="B68" s="218"/>
      <c r="C68" s="218"/>
      <c r="D68" s="218"/>
      <c r="E68" s="217"/>
      <c r="H68" s="20"/>
    </row>
    <row r="69">
      <c r="A69" s="16"/>
      <c r="B69" s="16"/>
      <c r="C69" s="16"/>
      <c r="D69" s="19" t="s">
        <v>245</v>
      </c>
      <c r="E69" s="56"/>
      <c r="F69" s="214"/>
      <c r="G69" s="214"/>
      <c r="H69" s="214"/>
      <c r="I69" s="222" t="s">
        <v>207</v>
      </c>
    </row>
    <row r="70">
      <c r="A70" s="49"/>
      <c r="B70" s="49"/>
      <c r="C70" s="49"/>
      <c r="D70" s="49" t="s">
        <v>246</v>
      </c>
      <c r="E70" s="221">
        <v>10.0</v>
      </c>
      <c r="H70" s="20"/>
    </row>
    <row r="71">
      <c r="A71" s="49"/>
      <c r="B71" s="49"/>
      <c r="C71" s="49"/>
      <c r="D71" s="49" t="s">
        <v>247</v>
      </c>
      <c r="E71" s="221">
        <v>0.0</v>
      </c>
      <c r="H71" s="20"/>
    </row>
    <row r="72">
      <c r="A72" s="49"/>
      <c r="B72" s="49"/>
      <c r="C72" s="49"/>
      <c r="D72" s="49" t="s">
        <v>248</v>
      </c>
      <c r="E72" s="221">
        <v>30.0</v>
      </c>
      <c r="H72" s="20"/>
    </row>
    <row r="73">
      <c r="A73" s="218"/>
      <c r="B73" s="218"/>
      <c r="C73" s="218"/>
      <c r="D73" s="218"/>
      <c r="E73" s="217"/>
      <c r="H73" s="20"/>
    </row>
    <row r="74">
      <c r="A74" s="16"/>
      <c r="B74" s="16"/>
      <c r="C74" s="16"/>
      <c r="D74" s="19" t="s">
        <v>249</v>
      </c>
      <c r="E74" s="56"/>
      <c r="F74" s="214" t="s">
        <v>250</v>
      </c>
      <c r="G74" s="214"/>
      <c r="H74" s="214"/>
    </row>
    <row r="75">
      <c r="A75" s="87"/>
      <c r="B75" s="87"/>
      <c r="C75" s="87"/>
      <c r="D75" s="87" t="s">
        <v>251</v>
      </c>
      <c r="E75" s="236"/>
      <c r="H75" s="20"/>
      <c r="I75" s="222" t="s">
        <v>206</v>
      </c>
      <c r="N75" s="237"/>
      <c r="Q75" s="237"/>
      <c r="T75" s="237"/>
      <c r="U75" s="237"/>
      <c r="V75" s="237"/>
      <c r="X75" s="237"/>
    </row>
    <row r="76">
      <c r="A76" s="49"/>
      <c r="B76" s="49"/>
      <c r="C76" s="49"/>
      <c r="D76" s="49" t="s">
        <v>53</v>
      </c>
      <c r="E76" s="221">
        <v>70.0</v>
      </c>
      <c r="F76" s="20" t="b">
        <v>1</v>
      </c>
      <c r="H76" s="20"/>
      <c r="O76" s="237"/>
      <c r="S76" s="237"/>
      <c r="T76" s="237"/>
      <c r="V76" s="237"/>
    </row>
    <row r="77">
      <c r="A77" s="49"/>
      <c r="B77" s="49"/>
      <c r="C77" s="49"/>
      <c r="D77" s="49" t="s">
        <v>252</v>
      </c>
      <c r="E77" s="221">
        <v>70.0</v>
      </c>
      <c r="F77" s="20" t="b">
        <v>0</v>
      </c>
      <c r="H77" s="20"/>
      <c r="O77" s="237"/>
      <c r="S77" s="237"/>
      <c r="T77" s="237"/>
      <c r="V77" s="237"/>
    </row>
    <row r="78">
      <c r="A78" s="49"/>
      <c r="B78" s="49"/>
      <c r="C78" s="49"/>
      <c r="D78" s="49" t="s">
        <v>253</v>
      </c>
      <c r="E78" s="221">
        <v>45.0</v>
      </c>
      <c r="F78" s="20" t="b">
        <v>0</v>
      </c>
      <c r="H78" s="20"/>
      <c r="O78" s="237"/>
      <c r="S78" s="237"/>
      <c r="T78" s="237"/>
      <c r="U78" s="237"/>
      <c r="V78" s="237"/>
      <c r="X78" s="237"/>
    </row>
    <row r="79">
      <c r="A79" s="49"/>
      <c r="B79" s="49"/>
      <c r="C79" s="49"/>
      <c r="D79" s="49" t="s">
        <v>254</v>
      </c>
      <c r="E79" s="221">
        <v>32.0</v>
      </c>
      <c r="F79" s="20" t="b">
        <v>0</v>
      </c>
      <c r="H79" s="20"/>
      <c r="O79" s="237"/>
      <c r="S79" s="237"/>
      <c r="T79" s="237"/>
      <c r="V79" s="237"/>
      <c r="X79" s="237"/>
    </row>
    <row r="80">
      <c r="A80" s="49"/>
      <c r="B80" s="49"/>
      <c r="C80" s="49"/>
      <c r="D80" s="49" t="s">
        <v>255</v>
      </c>
      <c r="E80" s="221">
        <v>70.0</v>
      </c>
      <c r="F80" s="20" t="b">
        <v>1</v>
      </c>
      <c r="H80" s="20"/>
      <c r="O80" s="237"/>
    </row>
    <row r="81">
      <c r="A81" s="49"/>
      <c r="B81" s="49"/>
      <c r="C81" s="49"/>
      <c r="D81" s="49" t="s">
        <v>256</v>
      </c>
      <c r="E81" s="221">
        <v>70.0</v>
      </c>
      <c r="H81" s="20"/>
      <c r="I81" s="222" t="s">
        <v>207</v>
      </c>
    </row>
    <row r="82">
      <c r="A82" s="218"/>
      <c r="B82" s="218"/>
      <c r="C82" s="218"/>
      <c r="D82" s="218"/>
      <c r="E82" s="217"/>
      <c r="H82" s="20"/>
    </row>
    <row r="83">
      <c r="A83" s="49"/>
      <c r="B83" s="49"/>
      <c r="C83" s="49"/>
      <c r="D83" s="49" t="s">
        <v>64</v>
      </c>
      <c r="E83" s="217"/>
      <c r="H83" s="20"/>
    </row>
    <row r="84">
      <c r="A84" s="49"/>
      <c r="B84" s="49"/>
      <c r="C84" s="49"/>
      <c r="D84" s="49" t="s">
        <v>257</v>
      </c>
      <c r="E84" s="226">
        <v>0.2</v>
      </c>
      <c r="F84" s="20"/>
      <c r="H84" s="20"/>
    </row>
    <row r="85">
      <c r="A85" s="49"/>
      <c r="B85" s="49"/>
      <c r="C85" s="49"/>
      <c r="D85" s="49" t="s">
        <v>67</v>
      </c>
      <c r="E85" s="226">
        <v>0.1</v>
      </c>
      <c r="F85" s="20"/>
      <c r="H85" s="20"/>
    </row>
    <row r="86">
      <c r="A86" s="49"/>
      <c r="B86" s="49"/>
      <c r="C86" s="49"/>
      <c r="D86" s="49" t="s">
        <v>258</v>
      </c>
      <c r="E86" s="226">
        <v>0.1</v>
      </c>
      <c r="F86" s="20"/>
      <c r="H86" s="20"/>
    </row>
    <row r="87">
      <c r="A87" s="49"/>
      <c r="B87" s="49"/>
      <c r="C87" s="49"/>
      <c r="D87" s="49" t="s">
        <v>259</v>
      </c>
      <c r="E87" s="228"/>
      <c r="F87" s="20"/>
      <c r="H87" s="20"/>
      <c r="I87" s="13"/>
    </row>
    <row r="88">
      <c r="A88" s="49"/>
      <c r="B88" s="49"/>
      <c r="C88" s="49"/>
      <c r="D88" s="49"/>
      <c r="E88" s="228"/>
      <c r="F88" s="20"/>
      <c r="H88" s="20"/>
    </row>
    <row r="89">
      <c r="A89" s="49"/>
      <c r="B89" s="49"/>
      <c r="C89" s="49"/>
      <c r="D89" s="49"/>
      <c r="E89" s="228"/>
      <c r="F89" s="20"/>
      <c r="H89" s="20"/>
    </row>
    <row r="90">
      <c r="A90" s="16"/>
      <c r="B90" s="16"/>
      <c r="C90" s="16"/>
      <c r="D90" s="19" t="s">
        <v>38</v>
      </c>
      <c r="E90" s="56" t="s">
        <v>260</v>
      </c>
      <c r="F90" s="214" t="s">
        <v>261</v>
      </c>
      <c r="G90" s="214" t="s">
        <v>262</v>
      </c>
      <c r="H90" s="214" t="s">
        <v>263</v>
      </c>
      <c r="I90" s="238" t="s">
        <v>225</v>
      </c>
      <c r="J90" s="222" t="s">
        <v>208</v>
      </c>
    </row>
    <row r="91">
      <c r="A91" s="239"/>
      <c r="B91" s="239"/>
      <c r="C91" s="239"/>
      <c r="D91" s="239" t="s">
        <v>264</v>
      </c>
      <c r="E91" s="240">
        <v>0.54</v>
      </c>
      <c r="F91" s="20" t="s">
        <v>217</v>
      </c>
      <c r="G91" s="57"/>
      <c r="I91" s="241"/>
    </row>
    <row r="92">
      <c r="A92" s="239"/>
      <c r="B92" s="239"/>
      <c r="C92" s="239"/>
      <c r="D92" s="239" t="s">
        <v>265</v>
      </c>
      <c r="E92" s="240">
        <v>0.42</v>
      </c>
      <c r="F92" s="20" t="s">
        <v>214</v>
      </c>
      <c r="G92" s="28">
        <v>50.0</v>
      </c>
      <c r="I92" s="241">
        <v>0.5</v>
      </c>
    </row>
    <row r="93">
      <c r="A93" s="239"/>
      <c r="B93" s="239"/>
      <c r="C93" s="239"/>
      <c r="D93" s="239" t="s">
        <v>55</v>
      </c>
      <c r="E93" s="240">
        <v>0.57</v>
      </c>
      <c r="F93" s="20" t="s">
        <v>216</v>
      </c>
      <c r="G93" s="242">
        <v>80.0</v>
      </c>
      <c r="I93" s="241"/>
    </row>
    <row r="94">
      <c r="A94" s="218"/>
      <c r="B94" s="218"/>
      <c r="C94" s="218"/>
      <c r="D94" s="218" t="s">
        <v>266</v>
      </c>
      <c r="E94" s="243">
        <v>0.62</v>
      </c>
      <c r="F94" s="20" t="s">
        <v>216</v>
      </c>
      <c r="G94" s="28">
        <v>80.0</v>
      </c>
      <c r="I94" s="241">
        <v>0.5</v>
      </c>
    </row>
    <row r="95">
      <c r="A95" s="218"/>
      <c r="B95" s="218"/>
      <c r="C95" s="218"/>
      <c r="D95" s="218" t="s">
        <v>267</v>
      </c>
      <c r="E95" s="243">
        <v>0.64</v>
      </c>
      <c r="F95" s="20" t="s">
        <v>216</v>
      </c>
      <c r="G95" s="57"/>
      <c r="I95" s="241">
        <v>0.5</v>
      </c>
    </row>
    <row r="96">
      <c r="A96" s="218"/>
      <c r="B96" s="218"/>
      <c r="C96" s="218"/>
      <c r="D96" s="218" t="s">
        <v>268</v>
      </c>
      <c r="E96" s="243">
        <v>0.42</v>
      </c>
      <c r="F96" s="20" t="s">
        <v>216</v>
      </c>
      <c r="G96" s="28">
        <v>50.0</v>
      </c>
      <c r="I96" s="241">
        <v>0.5</v>
      </c>
    </row>
    <row r="97">
      <c r="A97" s="218"/>
      <c r="B97" s="218"/>
      <c r="C97" s="218"/>
      <c r="D97" s="218" t="s">
        <v>269</v>
      </c>
      <c r="E97" s="243">
        <v>0.42</v>
      </c>
      <c r="F97" s="20" t="s">
        <v>216</v>
      </c>
      <c r="G97" s="28">
        <v>50.0</v>
      </c>
      <c r="I97" s="241">
        <v>0.5</v>
      </c>
    </row>
    <row r="98">
      <c r="A98" s="218"/>
      <c r="B98" s="218"/>
      <c r="C98" s="218"/>
      <c r="D98" s="218" t="s">
        <v>270</v>
      </c>
      <c r="E98" s="243">
        <v>0.52</v>
      </c>
      <c r="F98" s="20" t="s">
        <v>216</v>
      </c>
      <c r="G98" s="28">
        <v>50.0</v>
      </c>
      <c r="I98" s="241">
        <v>0.5</v>
      </c>
    </row>
    <row r="99">
      <c r="A99" s="218"/>
      <c r="B99" s="218"/>
      <c r="C99" s="218"/>
      <c r="D99" s="218" t="s">
        <v>271</v>
      </c>
      <c r="E99" s="243">
        <v>0.36</v>
      </c>
      <c r="F99" s="20" t="s">
        <v>214</v>
      </c>
      <c r="G99" s="28">
        <v>80.0</v>
      </c>
      <c r="I99" s="241"/>
    </row>
    <row r="100">
      <c r="A100" s="218"/>
      <c r="B100" s="218"/>
      <c r="C100" s="218"/>
      <c r="D100" s="218" t="s">
        <v>272</v>
      </c>
      <c r="E100" s="243">
        <v>0.61</v>
      </c>
      <c r="F100" s="20" t="s">
        <v>216</v>
      </c>
      <c r="G100" s="28">
        <v>50.0</v>
      </c>
      <c r="H100" s="28">
        <v>50.0</v>
      </c>
      <c r="I100" s="241">
        <v>0.5</v>
      </c>
    </row>
    <row r="101">
      <c r="A101" s="218"/>
      <c r="B101" s="218"/>
      <c r="C101" s="218"/>
      <c r="D101" s="218" t="s">
        <v>273</v>
      </c>
      <c r="E101" s="243">
        <v>0.66</v>
      </c>
      <c r="F101" s="20" t="s">
        <v>216</v>
      </c>
      <c r="G101" s="28">
        <v>50.0</v>
      </c>
      <c r="I101" s="241">
        <v>0.5</v>
      </c>
    </row>
    <row r="102">
      <c r="A102" s="218"/>
      <c r="B102" s="218"/>
      <c r="C102" s="218"/>
      <c r="D102" s="218" t="s">
        <v>229</v>
      </c>
      <c r="E102" s="243">
        <v>0.47</v>
      </c>
      <c r="F102" s="20" t="s">
        <v>216</v>
      </c>
      <c r="G102" s="28">
        <v>50.0</v>
      </c>
      <c r="H102" s="28">
        <v>25.0</v>
      </c>
      <c r="I102" s="241">
        <v>0.5</v>
      </c>
    </row>
    <row r="103">
      <c r="A103" s="218"/>
      <c r="B103" s="218"/>
      <c r="C103" s="218"/>
      <c r="D103" s="218" t="s">
        <v>274</v>
      </c>
      <c r="E103" s="243">
        <v>0.67</v>
      </c>
      <c r="F103" s="20" t="s">
        <v>216</v>
      </c>
      <c r="G103" s="28">
        <v>120.0</v>
      </c>
      <c r="I103" s="241">
        <v>0.5</v>
      </c>
    </row>
    <row r="104">
      <c r="A104" s="218"/>
      <c r="B104" s="218"/>
      <c r="C104" s="218"/>
      <c r="D104" s="218" t="s">
        <v>275</v>
      </c>
      <c r="E104" s="243">
        <v>0.7</v>
      </c>
      <c r="F104" s="20" t="s">
        <v>216</v>
      </c>
      <c r="G104" s="28">
        <v>150.0</v>
      </c>
      <c r="I104" s="241">
        <v>0.5</v>
      </c>
    </row>
    <row r="105">
      <c r="A105" s="218"/>
      <c r="B105" s="218"/>
      <c r="C105" s="218"/>
      <c r="D105" s="218" t="s">
        <v>276</v>
      </c>
      <c r="E105" s="243">
        <v>0.54</v>
      </c>
      <c r="F105" s="20" t="s">
        <v>216</v>
      </c>
      <c r="G105" s="28">
        <v>180.0</v>
      </c>
      <c r="H105" s="28">
        <v>50.0</v>
      </c>
      <c r="I105" s="241">
        <v>0.5</v>
      </c>
    </row>
    <row r="106">
      <c r="A106" s="218"/>
      <c r="B106" s="218"/>
      <c r="C106" s="218"/>
      <c r="D106" s="218" t="s">
        <v>277</v>
      </c>
      <c r="E106" s="243">
        <v>0.65</v>
      </c>
      <c r="F106" s="20" t="s">
        <v>216</v>
      </c>
      <c r="G106" s="28">
        <v>180.0</v>
      </c>
      <c r="H106" s="28">
        <v>40.0</v>
      </c>
      <c r="I106" s="241">
        <v>0.5</v>
      </c>
    </row>
    <row r="107">
      <c r="A107" s="218"/>
      <c r="B107" s="218"/>
      <c r="C107" s="218"/>
      <c r="D107" s="218" t="s">
        <v>278</v>
      </c>
      <c r="E107" s="243">
        <v>0.56</v>
      </c>
      <c r="F107" s="20" t="s">
        <v>216</v>
      </c>
      <c r="G107" s="28">
        <v>80.0</v>
      </c>
      <c r="I107" s="241">
        <v>0.5</v>
      </c>
    </row>
    <row r="108">
      <c r="A108" s="218"/>
      <c r="B108" s="218"/>
      <c r="C108" s="218"/>
      <c r="D108" s="218" t="s">
        <v>45</v>
      </c>
      <c r="E108" s="243">
        <v>0.58</v>
      </c>
      <c r="F108" s="20" t="s">
        <v>216</v>
      </c>
      <c r="G108" s="28">
        <v>180.0</v>
      </c>
      <c r="H108" s="28">
        <v>50.0</v>
      </c>
      <c r="I108" s="241">
        <v>0.5</v>
      </c>
    </row>
    <row r="109">
      <c r="A109" s="218"/>
      <c r="B109" s="218"/>
      <c r="C109" s="218"/>
      <c r="D109" s="218" t="s">
        <v>279</v>
      </c>
      <c r="E109" s="243">
        <v>0.64</v>
      </c>
      <c r="F109" s="20" t="s">
        <v>216</v>
      </c>
      <c r="G109" s="28">
        <v>120.0</v>
      </c>
      <c r="I109" s="241">
        <v>0.5</v>
      </c>
    </row>
    <row r="110">
      <c r="A110" s="218"/>
      <c r="B110" s="218"/>
      <c r="C110" s="218"/>
      <c r="D110" s="218" t="s">
        <v>280</v>
      </c>
      <c r="E110" s="243">
        <v>0.73</v>
      </c>
      <c r="F110" s="20" t="s">
        <v>216</v>
      </c>
      <c r="G110" s="28">
        <v>150.0</v>
      </c>
      <c r="H110" s="28">
        <v>50.0</v>
      </c>
      <c r="I110" s="241">
        <v>0.5</v>
      </c>
    </row>
    <row r="111">
      <c r="A111" s="218"/>
      <c r="B111" s="218"/>
      <c r="C111" s="218"/>
      <c r="D111" s="218" t="s">
        <v>281</v>
      </c>
      <c r="E111" s="243">
        <v>0.56</v>
      </c>
      <c r="F111" s="20" t="s">
        <v>216</v>
      </c>
      <c r="G111" s="57"/>
      <c r="I111" s="241">
        <v>0.5</v>
      </c>
    </row>
    <row r="112">
      <c r="A112" s="218"/>
      <c r="B112" s="218"/>
      <c r="C112" s="218"/>
      <c r="D112" s="218" t="s">
        <v>282</v>
      </c>
      <c r="E112" s="243">
        <v>0.74</v>
      </c>
      <c r="F112" s="20" t="s">
        <v>216</v>
      </c>
      <c r="G112" s="57"/>
      <c r="I112" s="241">
        <v>0.5</v>
      </c>
    </row>
    <row r="113">
      <c r="A113" s="218"/>
      <c r="B113" s="218"/>
      <c r="C113" s="218"/>
      <c r="D113" s="218" t="s">
        <v>283</v>
      </c>
      <c r="E113" s="243">
        <v>0.4</v>
      </c>
      <c r="F113" s="20" t="s">
        <v>214</v>
      </c>
      <c r="G113" s="28">
        <v>80.0</v>
      </c>
      <c r="I113" s="241"/>
    </row>
    <row r="114">
      <c r="A114" s="218"/>
      <c r="B114" s="218"/>
      <c r="C114" s="218"/>
      <c r="D114" s="218" t="s">
        <v>284</v>
      </c>
      <c r="E114" s="243">
        <v>0.6</v>
      </c>
      <c r="F114" s="20" t="s">
        <v>216</v>
      </c>
      <c r="G114" s="57"/>
      <c r="I114" s="241">
        <v>0.5</v>
      </c>
    </row>
    <row r="115">
      <c r="A115" s="218"/>
      <c r="B115" s="218"/>
      <c r="C115" s="218"/>
      <c r="D115" s="218" t="s">
        <v>285</v>
      </c>
      <c r="E115" s="243">
        <v>0.43</v>
      </c>
      <c r="F115" s="20" t="s">
        <v>214</v>
      </c>
      <c r="G115" s="28">
        <v>50.0</v>
      </c>
      <c r="I115" s="241"/>
    </row>
    <row r="116">
      <c r="A116" s="218"/>
      <c r="B116" s="218"/>
      <c r="C116" s="218"/>
      <c r="D116" s="218" t="s">
        <v>286</v>
      </c>
      <c r="E116" s="243">
        <v>0.37</v>
      </c>
      <c r="F116" s="20" t="s">
        <v>214</v>
      </c>
      <c r="G116" s="28">
        <v>80.0</v>
      </c>
      <c r="I116" s="241"/>
    </row>
    <row r="117">
      <c r="A117" s="218"/>
      <c r="B117" s="218"/>
      <c r="C117" s="218"/>
      <c r="D117" s="218" t="s">
        <v>287</v>
      </c>
      <c r="E117" s="243">
        <v>0.36</v>
      </c>
      <c r="F117" s="20" t="s">
        <v>214</v>
      </c>
      <c r="G117" s="28">
        <v>80.0</v>
      </c>
      <c r="I117" s="241"/>
    </row>
    <row r="118">
      <c r="A118" s="218"/>
      <c r="B118" s="218"/>
      <c r="C118" s="218"/>
      <c r="D118" s="218" t="s">
        <v>288</v>
      </c>
      <c r="E118" s="243">
        <v>0.51</v>
      </c>
      <c r="F118" s="20" t="s">
        <v>216</v>
      </c>
      <c r="G118" s="28">
        <v>80.0</v>
      </c>
      <c r="I118" s="241">
        <v>0.5</v>
      </c>
    </row>
    <row r="119">
      <c r="A119" s="218"/>
      <c r="B119" s="218"/>
      <c r="C119" s="218"/>
      <c r="D119" s="218" t="s">
        <v>289</v>
      </c>
      <c r="E119" s="243">
        <v>0.56</v>
      </c>
      <c r="F119" s="20" t="s">
        <v>216</v>
      </c>
      <c r="G119" s="57"/>
      <c r="I119" s="241">
        <v>0.5</v>
      </c>
    </row>
    <row r="120">
      <c r="A120" s="218"/>
      <c r="B120" s="218"/>
      <c r="C120" s="218"/>
      <c r="D120" s="218" t="s">
        <v>290</v>
      </c>
      <c r="E120" s="243">
        <v>0.56</v>
      </c>
      <c r="F120" s="20" t="s">
        <v>216</v>
      </c>
      <c r="G120" s="28">
        <v>50.0</v>
      </c>
      <c r="I120" s="241">
        <v>0.5</v>
      </c>
    </row>
    <row r="121">
      <c r="A121" s="218"/>
      <c r="B121" s="218"/>
      <c r="C121" s="218"/>
      <c r="D121" s="218" t="s">
        <v>291</v>
      </c>
      <c r="E121" s="243">
        <v>0.48</v>
      </c>
      <c r="F121" s="20" t="s">
        <v>216</v>
      </c>
      <c r="G121" s="57"/>
      <c r="I121" s="241">
        <v>0.5</v>
      </c>
    </row>
    <row r="122">
      <c r="A122" s="218"/>
      <c r="B122" s="218"/>
      <c r="C122" s="218"/>
      <c r="D122" s="218" t="s">
        <v>292</v>
      </c>
      <c r="E122" s="243">
        <v>0.55</v>
      </c>
      <c r="F122" s="20" t="s">
        <v>216</v>
      </c>
      <c r="G122" s="28">
        <v>120.0</v>
      </c>
      <c r="H122" s="28">
        <v>40.0</v>
      </c>
      <c r="I122" s="241">
        <v>0.5</v>
      </c>
    </row>
    <row r="123">
      <c r="A123" s="218"/>
      <c r="B123" s="218"/>
      <c r="C123" s="218"/>
      <c r="D123" s="218" t="s">
        <v>293</v>
      </c>
      <c r="E123" s="243">
        <v>0.56</v>
      </c>
      <c r="F123" s="20" t="s">
        <v>216</v>
      </c>
      <c r="G123" s="28">
        <v>80.0</v>
      </c>
      <c r="I123" s="241">
        <v>0.5</v>
      </c>
    </row>
    <row r="124">
      <c r="A124" s="218"/>
      <c r="B124" s="218"/>
      <c r="C124" s="218"/>
      <c r="D124" s="218" t="s">
        <v>294</v>
      </c>
      <c r="E124" s="243">
        <v>0.58</v>
      </c>
      <c r="F124" s="20" t="s">
        <v>216</v>
      </c>
      <c r="G124" s="28">
        <v>80.0</v>
      </c>
      <c r="I124" s="241">
        <v>0.5</v>
      </c>
    </row>
    <row r="125">
      <c r="A125" s="218"/>
      <c r="B125" s="218"/>
      <c r="C125" s="218"/>
      <c r="D125" s="218" t="s">
        <v>295</v>
      </c>
      <c r="E125" s="243">
        <v>0.58</v>
      </c>
      <c r="F125" s="20" t="s">
        <v>214</v>
      </c>
      <c r="G125" s="57"/>
      <c r="I125" s="241"/>
    </row>
    <row r="126">
      <c r="A126" s="218"/>
      <c r="B126" s="218"/>
      <c r="C126" s="218"/>
      <c r="D126" s="218" t="s">
        <v>296</v>
      </c>
      <c r="E126" s="243">
        <v>0.48</v>
      </c>
      <c r="F126" s="20" t="s">
        <v>214</v>
      </c>
      <c r="G126" s="28">
        <v>80.0</v>
      </c>
      <c r="I126" s="241"/>
    </row>
    <row r="127">
      <c r="A127" s="218"/>
      <c r="B127" s="218"/>
      <c r="C127" s="218"/>
      <c r="D127" s="218" t="s">
        <v>297</v>
      </c>
      <c r="E127" s="243">
        <v>0.42</v>
      </c>
      <c r="F127" s="20" t="s">
        <v>214</v>
      </c>
      <c r="G127" s="28">
        <v>80.0</v>
      </c>
      <c r="I127" s="241"/>
    </row>
    <row r="128">
      <c r="A128" s="218"/>
      <c r="B128" s="218"/>
      <c r="C128" s="218"/>
      <c r="D128" s="218" t="s">
        <v>298</v>
      </c>
      <c r="E128" s="243">
        <v>0.5</v>
      </c>
      <c r="F128" s="20" t="s">
        <v>216</v>
      </c>
      <c r="G128" s="28">
        <v>80.0</v>
      </c>
      <c r="I128" s="241">
        <v>0.5</v>
      </c>
    </row>
    <row r="129">
      <c r="A129" s="218"/>
      <c r="B129" s="218"/>
      <c r="C129" s="218"/>
      <c r="D129" s="218" t="s">
        <v>299</v>
      </c>
      <c r="E129" s="243">
        <v>0.55</v>
      </c>
      <c r="F129" s="20" t="s">
        <v>216</v>
      </c>
      <c r="G129" s="57"/>
      <c r="I129" s="241">
        <v>0.5</v>
      </c>
    </row>
    <row r="130">
      <c r="A130" s="218"/>
      <c r="B130" s="218"/>
      <c r="C130" s="218"/>
      <c r="D130" s="218" t="s">
        <v>300</v>
      </c>
      <c r="E130" s="243">
        <v>0.53</v>
      </c>
      <c r="F130" s="20" t="s">
        <v>216</v>
      </c>
      <c r="G130" s="57"/>
      <c r="I130" s="241">
        <v>0.5</v>
      </c>
    </row>
    <row r="131">
      <c r="A131" s="218"/>
      <c r="B131" s="218"/>
      <c r="C131" s="218"/>
      <c r="D131" s="218" t="s">
        <v>301</v>
      </c>
      <c r="E131" s="243">
        <v>0.52</v>
      </c>
      <c r="F131" s="20" t="s">
        <v>216</v>
      </c>
      <c r="G131" s="28">
        <v>50.0</v>
      </c>
      <c r="I131" s="241">
        <v>0.5</v>
      </c>
    </row>
    <row r="132">
      <c r="A132" s="218"/>
      <c r="B132" s="218"/>
      <c r="C132" s="218"/>
      <c r="D132" s="218" t="s">
        <v>302</v>
      </c>
      <c r="E132" s="243">
        <v>0.52</v>
      </c>
      <c r="F132" s="20" t="s">
        <v>216</v>
      </c>
      <c r="G132" s="28">
        <v>50.0</v>
      </c>
      <c r="I132" s="241">
        <v>0.5</v>
      </c>
    </row>
    <row r="133">
      <c r="A133" s="218"/>
      <c r="B133" s="218"/>
      <c r="C133" s="218"/>
      <c r="D133" s="218" t="s">
        <v>303</v>
      </c>
      <c r="E133" s="243">
        <v>0.75</v>
      </c>
      <c r="F133" s="20" t="s">
        <v>216</v>
      </c>
      <c r="G133" s="57"/>
      <c r="I133" s="241">
        <v>0.5</v>
      </c>
    </row>
    <row r="134">
      <c r="A134" s="218"/>
      <c r="B134" s="218"/>
      <c r="C134" s="218"/>
      <c r="D134" s="218" t="s">
        <v>304</v>
      </c>
      <c r="E134" s="243">
        <v>0.52</v>
      </c>
      <c r="F134" s="20" t="s">
        <v>216</v>
      </c>
      <c r="G134" s="28">
        <v>50.0</v>
      </c>
      <c r="I134" s="241">
        <v>0.5</v>
      </c>
    </row>
    <row r="135">
      <c r="A135" s="218"/>
      <c r="B135" s="218"/>
      <c r="C135" s="218"/>
      <c r="D135" s="218" t="s">
        <v>305</v>
      </c>
      <c r="E135" s="243">
        <v>0.35</v>
      </c>
      <c r="F135" s="20" t="s">
        <v>216</v>
      </c>
      <c r="G135" s="28">
        <v>15.0</v>
      </c>
      <c r="I135" s="241">
        <v>0.5</v>
      </c>
    </row>
    <row r="136">
      <c r="A136" s="218"/>
      <c r="B136" s="218"/>
      <c r="C136" s="218"/>
      <c r="D136" s="218" t="s">
        <v>306</v>
      </c>
      <c r="E136" s="243">
        <v>0.37</v>
      </c>
      <c r="F136" s="20" t="s">
        <v>216</v>
      </c>
      <c r="G136" s="28">
        <v>25.0</v>
      </c>
      <c r="I136" s="241">
        <v>0.5</v>
      </c>
    </row>
    <row r="137">
      <c r="A137" s="218"/>
      <c r="B137" s="218"/>
      <c r="C137" s="218"/>
      <c r="D137" s="218" t="s">
        <v>307</v>
      </c>
      <c r="E137" s="243">
        <v>0.45</v>
      </c>
      <c r="F137" s="20" t="s">
        <v>214</v>
      </c>
      <c r="G137" s="28">
        <v>50.0</v>
      </c>
      <c r="I137" s="241"/>
    </row>
    <row r="138">
      <c r="A138" s="218"/>
      <c r="B138" s="218"/>
      <c r="C138" s="218"/>
      <c r="D138" s="218" t="s">
        <v>308</v>
      </c>
      <c r="E138" s="243">
        <v>0.39</v>
      </c>
      <c r="F138" s="20" t="s">
        <v>214</v>
      </c>
      <c r="G138" s="28">
        <v>50.0</v>
      </c>
      <c r="I138" s="241"/>
    </row>
    <row r="139">
      <c r="A139" s="218"/>
      <c r="B139" s="218"/>
      <c r="C139" s="218"/>
      <c r="D139" s="218" t="s">
        <v>309</v>
      </c>
      <c r="E139" s="243">
        <v>0.44</v>
      </c>
      <c r="F139" s="20" t="s">
        <v>214</v>
      </c>
      <c r="G139" s="28">
        <v>50.0</v>
      </c>
      <c r="I139" s="241"/>
    </row>
    <row r="140">
      <c r="A140" s="218"/>
      <c r="B140" s="218"/>
      <c r="C140" s="218"/>
      <c r="D140" s="218" t="s">
        <v>310</v>
      </c>
      <c r="E140" s="243">
        <v>0.46</v>
      </c>
      <c r="F140" s="20" t="s">
        <v>214</v>
      </c>
      <c r="G140" s="28">
        <v>50.0</v>
      </c>
      <c r="I140" s="241"/>
    </row>
    <row r="141">
      <c r="A141" s="218"/>
      <c r="B141" s="218"/>
      <c r="C141" s="218"/>
      <c r="D141" s="218" t="s">
        <v>311</v>
      </c>
      <c r="E141" s="243">
        <v>0.46</v>
      </c>
      <c r="F141" s="20" t="s">
        <v>214</v>
      </c>
      <c r="G141" s="28">
        <v>50.0</v>
      </c>
      <c r="I141" s="241"/>
    </row>
    <row r="142">
      <c r="A142" s="218"/>
      <c r="B142" s="218"/>
      <c r="C142" s="218"/>
      <c r="D142" s="218" t="s">
        <v>312</v>
      </c>
      <c r="E142" s="243">
        <v>0.44</v>
      </c>
      <c r="F142" s="20" t="s">
        <v>214</v>
      </c>
      <c r="G142" s="28">
        <v>50.0</v>
      </c>
      <c r="I142" s="241"/>
    </row>
    <row r="143">
      <c r="A143" s="218"/>
      <c r="B143" s="218"/>
      <c r="C143" s="218"/>
      <c r="D143" s="218" t="s">
        <v>313</v>
      </c>
      <c r="E143" s="243">
        <v>0.46</v>
      </c>
      <c r="F143" s="20" t="s">
        <v>214</v>
      </c>
      <c r="G143" s="28">
        <v>50.0</v>
      </c>
      <c r="I143" s="241"/>
    </row>
    <row r="144">
      <c r="A144" s="218"/>
      <c r="B144" s="218"/>
      <c r="C144" s="218"/>
      <c r="D144" s="218" t="s">
        <v>314</v>
      </c>
      <c r="E144" s="243">
        <v>0.48</v>
      </c>
      <c r="F144" s="20" t="s">
        <v>214</v>
      </c>
      <c r="G144" s="57"/>
      <c r="I144" s="241"/>
    </row>
    <row r="145">
      <c r="A145" s="218"/>
      <c r="B145" s="218"/>
      <c r="C145" s="218"/>
      <c r="D145" s="218" t="s">
        <v>315</v>
      </c>
      <c r="E145" s="243">
        <v>0.44</v>
      </c>
      <c r="F145" s="20" t="s">
        <v>214</v>
      </c>
      <c r="G145" s="28">
        <v>50.0</v>
      </c>
      <c r="I145" s="241"/>
    </row>
    <row r="146">
      <c r="A146" s="218"/>
      <c r="B146" s="218"/>
      <c r="C146" s="218"/>
      <c r="D146" s="218" t="s">
        <v>316</v>
      </c>
      <c r="E146" s="243">
        <v>0.34</v>
      </c>
      <c r="F146" s="20" t="s">
        <v>214</v>
      </c>
      <c r="G146" s="28">
        <v>50.0</v>
      </c>
      <c r="I146" s="241"/>
    </row>
    <row r="147">
      <c r="A147" s="218"/>
      <c r="B147" s="218"/>
      <c r="C147" s="218"/>
      <c r="D147" s="218" t="s">
        <v>317</v>
      </c>
      <c r="E147" s="243">
        <v>0.5</v>
      </c>
      <c r="F147" s="20" t="s">
        <v>216</v>
      </c>
      <c r="G147" s="28">
        <v>100.0</v>
      </c>
      <c r="I147" s="241">
        <v>0.5</v>
      </c>
    </row>
    <row r="148">
      <c r="A148" s="218"/>
      <c r="B148" s="218"/>
      <c r="C148" s="218"/>
      <c r="D148" s="218" t="s">
        <v>47</v>
      </c>
      <c r="E148" s="243">
        <v>0.58</v>
      </c>
      <c r="F148" s="20" t="s">
        <v>216</v>
      </c>
      <c r="G148" s="28">
        <v>50.0</v>
      </c>
      <c r="H148" s="28">
        <v>25.0</v>
      </c>
      <c r="I148" s="241">
        <v>0.3</v>
      </c>
    </row>
    <row r="149">
      <c r="A149" s="218"/>
      <c r="B149" s="218"/>
      <c r="C149" s="218"/>
      <c r="D149" s="218" t="s">
        <v>318</v>
      </c>
      <c r="E149" s="243">
        <v>0.37</v>
      </c>
      <c r="F149" s="20" t="s">
        <v>214</v>
      </c>
      <c r="G149" s="28">
        <v>80.0</v>
      </c>
      <c r="I149" s="244"/>
    </row>
    <row r="150">
      <c r="A150" s="218"/>
      <c r="B150" s="218"/>
      <c r="C150" s="218"/>
      <c r="D150" s="218" t="s">
        <v>319</v>
      </c>
      <c r="E150" s="243">
        <v>0.37</v>
      </c>
      <c r="F150" s="20" t="s">
        <v>214</v>
      </c>
      <c r="G150" s="28">
        <v>80.0</v>
      </c>
      <c r="I150" s="244"/>
    </row>
    <row r="151">
      <c r="A151" s="218"/>
      <c r="B151" s="218"/>
      <c r="C151" s="218"/>
      <c r="D151" s="218" t="s">
        <v>320</v>
      </c>
      <c r="E151" s="243">
        <v>0.38</v>
      </c>
      <c r="F151" s="20" t="s">
        <v>214</v>
      </c>
      <c r="G151" s="28">
        <v>80.0</v>
      </c>
      <c r="I151" s="244"/>
    </row>
    <row r="152">
      <c r="A152" s="218"/>
      <c r="B152" s="218"/>
      <c r="C152" s="218"/>
      <c r="D152" s="218" t="s">
        <v>321</v>
      </c>
      <c r="E152" s="243">
        <v>0.36</v>
      </c>
      <c r="F152" s="20" t="s">
        <v>214</v>
      </c>
      <c r="G152" s="28">
        <v>80.0</v>
      </c>
      <c r="I152" s="244"/>
    </row>
    <row r="153">
      <c r="A153" s="218"/>
      <c r="B153" s="218"/>
      <c r="C153" s="218"/>
      <c r="D153" s="218" t="s">
        <v>322</v>
      </c>
      <c r="E153" s="243">
        <v>0.37</v>
      </c>
      <c r="F153" s="20" t="s">
        <v>216</v>
      </c>
      <c r="G153" s="28">
        <v>50.0</v>
      </c>
      <c r="I153" s="241">
        <v>0.5</v>
      </c>
    </row>
    <row r="154">
      <c r="A154" s="218"/>
      <c r="B154" s="218"/>
      <c r="C154" s="218"/>
      <c r="D154" s="218" t="s">
        <v>323</v>
      </c>
      <c r="E154" s="243">
        <v>0.53</v>
      </c>
      <c r="F154" s="20" t="s">
        <v>216</v>
      </c>
      <c r="G154" s="57"/>
      <c r="I154" s="241">
        <v>0.5</v>
      </c>
    </row>
    <row r="155">
      <c r="A155" s="218"/>
      <c r="B155" s="218"/>
      <c r="C155" s="218"/>
      <c r="D155" s="218" t="s">
        <v>324</v>
      </c>
      <c r="E155" s="243">
        <v>0.43</v>
      </c>
      <c r="F155" s="20" t="s">
        <v>216</v>
      </c>
      <c r="G155" s="28">
        <v>50.0</v>
      </c>
      <c r="I155" s="241">
        <v>0.5</v>
      </c>
    </row>
    <row r="156">
      <c r="A156" s="49"/>
      <c r="B156" s="49"/>
      <c r="C156" s="49"/>
      <c r="D156" s="49" t="s">
        <v>325</v>
      </c>
      <c r="E156" s="243"/>
      <c r="F156" s="20" t="s">
        <v>216</v>
      </c>
      <c r="G156" s="28">
        <v>50.0</v>
      </c>
      <c r="I156" s="241">
        <v>0.5</v>
      </c>
    </row>
    <row r="157">
      <c r="A157" s="218"/>
      <c r="B157" s="218"/>
      <c r="C157" s="218"/>
      <c r="D157" s="218" t="s">
        <v>326</v>
      </c>
      <c r="E157" s="243">
        <v>0.38</v>
      </c>
      <c r="F157" s="20" t="s">
        <v>216</v>
      </c>
      <c r="G157" s="28">
        <v>50.0</v>
      </c>
      <c r="I157" s="241">
        <v>0.5</v>
      </c>
    </row>
    <row r="158">
      <c r="A158" s="49"/>
      <c r="B158" s="49"/>
      <c r="C158" s="49"/>
      <c r="D158" s="49" t="s">
        <v>327</v>
      </c>
      <c r="E158" s="245">
        <v>0.721</v>
      </c>
      <c r="F158" s="20" t="s">
        <v>216</v>
      </c>
      <c r="G158" s="28">
        <v>80.0</v>
      </c>
      <c r="I158" s="241">
        <v>0.5</v>
      </c>
    </row>
    <row r="159">
      <c r="A159" s="218"/>
      <c r="B159" s="218"/>
      <c r="C159" s="218"/>
      <c r="D159" s="218"/>
      <c r="E159" s="217"/>
    </row>
    <row r="160">
      <c r="A160" s="218"/>
      <c r="B160" s="218"/>
      <c r="C160" s="218"/>
      <c r="D160" s="218"/>
      <c r="E160" s="217"/>
    </row>
    <row r="161">
      <c r="A161" s="218"/>
      <c r="B161" s="218"/>
      <c r="C161" s="218"/>
      <c r="D161" s="218"/>
      <c r="E161" s="218"/>
    </row>
    <row r="162">
      <c r="A162" s="218"/>
      <c r="B162" s="218"/>
      <c r="C162" s="218"/>
      <c r="D162" s="218"/>
      <c r="E162" s="218"/>
    </row>
    <row r="163">
      <c r="A163" s="218"/>
      <c r="B163" s="218"/>
      <c r="C163" s="218"/>
      <c r="D163" s="218"/>
      <c r="E163" s="218"/>
    </row>
    <row r="164">
      <c r="A164" s="218"/>
      <c r="B164" s="218"/>
      <c r="C164" s="218"/>
      <c r="D164" s="218"/>
      <c r="E164" s="218"/>
    </row>
    <row r="165">
      <c r="A165" s="218"/>
      <c r="B165" s="218"/>
      <c r="C165" s="218"/>
      <c r="D165" s="218"/>
      <c r="E165" s="218"/>
    </row>
    <row r="166">
      <c r="A166" s="218"/>
      <c r="B166" s="218"/>
      <c r="C166" s="218"/>
      <c r="D166" s="218"/>
      <c r="E166" s="218"/>
    </row>
    <row r="167">
      <c r="A167" s="218"/>
      <c r="B167" s="218"/>
      <c r="C167" s="218"/>
      <c r="D167" s="218"/>
      <c r="E167" s="218"/>
    </row>
    <row r="168">
      <c r="A168" s="218"/>
      <c r="B168" s="218"/>
      <c r="C168" s="218"/>
      <c r="D168" s="218"/>
      <c r="E168" s="218"/>
    </row>
    <row r="169">
      <c r="A169" s="218"/>
      <c r="B169" s="218"/>
      <c r="C169" s="218"/>
      <c r="D169" s="218"/>
      <c r="E169" s="217"/>
    </row>
    <row r="170">
      <c r="A170" s="218"/>
      <c r="B170" s="218"/>
      <c r="C170" s="218"/>
      <c r="D170" s="218"/>
      <c r="E170" s="217"/>
    </row>
    <row r="171">
      <c r="A171" s="218"/>
      <c r="B171" s="218"/>
      <c r="C171" s="218"/>
      <c r="D171" s="218"/>
      <c r="E171" s="217"/>
    </row>
    <row r="172">
      <c r="A172" s="218"/>
      <c r="B172" s="218"/>
      <c r="C172" s="218"/>
      <c r="D172" s="218"/>
      <c r="E172" s="217"/>
    </row>
    <row r="173">
      <c r="A173" s="218"/>
      <c r="B173" s="218"/>
      <c r="C173" s="218"/>
      <c r="D173" s="218"/>
      <c r="E173" s="217"/>
    </row>
    <row r="174">
      <c r="A174" s="218"/>
      <c r="B174" s="218"/>
      <c r="C174" s="218"/>
      <c r="D174" s="218"/>
      <c r="E174" s="217"/>
    </row>
    <row r="175">
      <c r="A175" s="218"/>
      <c r="B175" s="218"/>
      <c r="C175" s="218"/>
      <c r="D175" s="218"/>
      <c r="E175" s="217"/>
    </row>
    <row r="176">
      <c r="A176" s="218"/>
      <c r="B176" s="218"/>
      <c r="C176" s="218"/>
      <c r="D176" s="218"/>
      <c r="E176" s="217"/>
    </row>
    <row r="177">
      <c r="A177" s="218"/>
      <c r="B177" s="218"/>
      <c r="C177" s="218"/>
      <c r="D177" s="218"/>
      <c r="E177" s="217"/>
    </row>
    <row r="178">
      <c r="A178" s="218"/>
      <c r="B178" s="218"/>
      <c r="C178" s="218"/>
      <c r="D178" s="218"/>
      <c r="E178" s="217"/>
    </row>
    <row r="179">
      <c r="A179" s="218"/>
      <c r="B179" s="218"/>
      <c r="C179" s="218"/>
      <c r="D179" s="218"/>
      <c r="E179" s="217"/>
    </row>
    <row r="180">
      <c r="A180" s="218"/>
      <c r="B180" s="218"/>
      <c r="C180" s="218"/>
      <c r="D180" s="218"/>
      <c r="E180" s="217"/>
    </row>
    <row r="181">
      <c r="A181" s="218"/>
      <c r="B181" s="218"/>
      <c r="C181" s="218"/>
      <c r="D181" s="218"/>
      <c r="E181" s="217"/>
    </row>
    <row r="182">
      <c r="A182" s="218"/>
      <c r="B182" s="218"/>
      <c r="C182" s="218"/>
      <c r="D182" s="218"/>
      <c r="E182" s="217"/>
    </row>
    <row r="183">
      <c r="A183" s="218"/>
      <c r="B183" s="218"/>
      <c r="C183" s="218"/>
      <c r="D183" s="218"/>
      <c r="E183" s="217"/>
    </row>
    <row r="184">
      <c r="A184" s="218"/>
      <c r="B184" s="218"/>
      <c r="C184" s="218"/>
      <c r="D184" s="218"/>
      <c r="E184" s="217"/>
    </row>
    <row r="185">
      <c r="A185" s="218"/>
      <c r="B185" s="218"/>
      <c r="C185" s="218"/>
      <c r="D185" s="218"/>
      <c r="E185" s="217"/>
    </row>
    <row r="186">
      <c r="A186" s="218"/>
      <c r="B186" s="218"/>
      <c r="C186" s="218"/>
      <c r="D186" s="218"/>
      <c r="E186" s="217"/>
    </row>
    <row r="187">
      <c r="A187" s="218"/>
      <c r="B187" s="218"/>
      <c r="C187" s="218"/>
      <c r="D187" s="218"/>
      <c r="E187" s="217"/>
    </row>
    <row r="188">
      <c r="A188" s="218"/>
      <c r="B188" s="218"/>
      <c r="C188" s="218"/>
      <c r="D188" s="218"/>
      <c r="E188" s="217"/>
    </row>
    <row r="189">
      <c r="A189" s="218"/>
      <c r="B189" s="218"/>
      <c r="C189" s="218"/>
      <c r="D189" s="218"/>
      <c r="E189" s="217"/>
    </row>
    <row r="190">
      <c r="A190" s="218"/>
      <c r="B190" s="218"/>
      <c r="C190" s="218"/>
      <c r="D190" s="218"/>
      <c r="E190" s="217"/>
    </row>
    <row r="191">
      <c r="A191" s="218"/>
      <c r="B191" s="218"/>
      <c r="C191" s="218"/>
      <c r="D191" s="218"/>
      <c r="E191" s="217"/>
    </row>
    <row r="192">
      <c r="A192" s="218"/>
      <c r="B192" s="218"/>
      <c r="C192" s="218"/>
      <c r="D192" s="218"/>
      <c r="E192" s="217"/>
    </row>
    <row r="193">
      <c r="A193" s="218"/>
      <c r="B193" s="218"/>
      <c r="C193" s="218"/>
      <c r="D193" s="218"/>
      <c r="E193" s="217"/>
    </row>
    <row r="194">
      <c r="A194" s="218"/>
      <c r="B194" s="218"/>
      <c r="C194" s="218"/>
      <c r="D194" s="218"/>
      <c r="E194" s="217"/>
    </row>
    <row r="195">
      <c r="A195" s="218"/>
      <c r="B195" s="218"/>
      <c r="C195" s="218"/>
      <c r="D195" s="218"/>
      <c r="E195" s="217"/>
    </row>
    <row r="196">
      <c r="A196" s="218"/>
      <c r="B196" s="218"/>
      <c r="C196" s="218"/>
      <c r="D196" s="218"/>
      <c r="E196" s="217"/>
    </row>
    <row r="197">
      <c r="A197" s="218"/>
      <c r="B197" s="218"/>
      <c r="C197" s="218"/>
      <c r="D197" s="218"/>
      <c r="E197" s="217"/>
    </row>
    <row r="198">
      <c r="A198" s="218"/>
      <c r="B198" s="218"/>
      <c r="C198" s="218"/>
      <c r="D198" s="218"/>
      <c r="E198" s="217"/>
    </row>
    <row r="199">
      <c r="A199" s="218"/>
      <c r="B199" s="218"/>
      <c r="C199" s="218"/>
      <c r="D199" s="218"/>
      <c r="E199" s="217"/>
    </row>
    <row r="200">
      <c r="A200" s="218"/>
      <c r="B200" s="218"/>
      <c r="C200" s="218"/>
      <c r="D200" s="218"/>
      <c r="E200" s="217"/>
    </row>
    <row r="201">
      <c r="A201" s="218"/>
      <c r="B201" s="218"/>
      <c r="C201" s="218"/>
      <c r="D201" s="218"/>
      <c r="E201" s="217"/>
    </row>
    <row r="202">
      <c r="A202" s="218"/>
      <c r="B202" s="218"/>
      <c r="C202" s="218"/>
      <c r="D202" s="218"/>
      <c r="E202" s="217"/>
    </row>
    <row r="203">
      <c r="A203" s="218"/>
      <c r="B203" s="218"/>
      <c r="C203" s="218"/>
      <c r="D203" s="218"/>
      <c r="E203" s="217"/>
    </row>
    <row r="204">
      <c r="A204" s="218"/>
      <c r="B204" s="218"/>
      <c r="C204" s="218"/>
      <c r="D204" s="218"/>
      <c r="E204" s="217"/>
    </row>
    <row r="205">
      <c r="A205" s="218"/>
      <c r="B205" s="218"/>
      <c r="C205" s="218"/>
      <c r="D205" s="218"/>
      <c r="E205" s="217"/>
    </row>
    <row r="206">
      <c r="A206" s="218"/>
      <c r="B206" s="218"/>
      <c r="C206" s="218"/>
      <c r="D206" s="218"/>
      <c r="E206" s="217"/>
    </row>
    <row r="207">
      <c r="A207" s="218"/>
      <c r="B207" s="218"/>
      <c r="C207" s="218"/>
      <c r="D207" s="218"/>
      <c r="E207" s="217"/>
    </row>
    <row r="208">
      <c r="A208" s="218"/>
      <c r="B208" s="218"/>
      <c r="C208" s="218"/>
      <c r="D208" s="218"/>
      <c r="E208" s="217"/>
    </row>
    <row r="209">
      <c r="A209" s="218"/>
      <c r="B209" s="218"/>
      <c r="C209" s="218"/>
      <c r="D209" s="218"/>
      <c r="E209" s="217"/>
    </row>
    <row r="210">
      <c r="A210" s="218"/>
      <c r="B210" s="218"/>
      <c r="C210" s="218"/>
      <c r="D210" s="218"/>
      <c r="E210" s="217"/>
    </row>
    <row r="211">
      <c r="A211" s="218"/>
      <c r="B211" s="218"/>
      <c r="C211" s="218"/>
      <c r="D211" s="218"/>
      <c r="E211" s="217"/>
    </row>
    <row r="212">
      <c r="A212" s="218"/>
      <c r="B212" s="218"/>
      <c r="C212" s="218"/>
      <c r="D212" s="218"/>
      <c r="E212" s="217"/>
    </row>
    <row r="213">
      <c r="A213" s="218"/>
      <c r="B213" s="218"/>
      <c r="C213" s="218"/>
      <c r="D213" s="218"/>
      <c r="E213" s="217"/>
    </row>
    <row r="214">
      <c r="A214" s="218"/>
      <c r="B214" s="218"/>
      <c r="C214" s="218"/>
      <c r="D214" s="218"/>
      <c r="E214" s="217"/>
    </row>
    <row r="215">
      <c r="A215" s="218"/>
      <c r="B215" s="218"/>
      <c r="C215" s="218"/>
      <c r="D215" s="218"/>
      <c r="E215" s="217"/>
    </row>
    <row r="216">
      <c r="A216" s="218"/>
      <c r="B216" s="218"/>
      <c r="C216" s="218"/>
      <c r="D216" s="218"/>
      <c r="E216" s="217"/>
    </row>
    <row r="217">
      <c r="A217" s="218"/>
      <c r="B217" s="218"/>
      <c r="C217" s="218"/>
      <c r="D217" s="218"/>
      <c r="E217" s="217"/>
    </row>
    <row r="218">
      <c r="A218" s="218"/>
      <c r="B218" s="218"/>
      <c r="C218" s="218"/>
      <c r="D218" s="218"/>
      <c r="E218" s="217"/>
    </row>
    <row r="219">
      <c r="A219" s="218"/>
      <c r="B219" s="218"/>
      <c r="C219" s="218"/>
      <c r="D219" s="218"/>
      <c r="E219" s="217"/>
    </row>
    <row r="220">
      <c r="A220" s="218"/>
      <c r="B220" s="218"/>
      <c r="C220" s="218"/>
      <c r="D220" s="218"/>
      <c r="E220" s="217"/>
    </row>
    <row r="221">
      <c r="A221" s="218"/>
      <c r="B221" s="218"/>
      <c r="C221" s="218"/>
      <c r="D221" s="218"/>
      <c r="E221" s="217"/>
    </row>
    <row r="222">
      <c r="A222" s="218"/>
      <c r="B222" s="218"/>
      <c r="C222" s="218"/>
      <c r="D222" s="218"/>
      <c r="E222" s="217"/>
    </row>
    <row r="223">
      <c r="A223" s="218"/>
      <c r="B223" s="218"/>
      <c r="C223" s="218"/>
      <c r="D223" s="218"/>
      <c r="E223" s="217"/>
    </row>
    <row r="224">
      <c r="A224" s="218"/>
      <c r="B224" s="218"/>
      <c r="C224" s="218"/>
      <c r="D224" s="218"/>
      <c r="E224" s="217"/>
    </row>
    <row r="225">
      <c r="A225" s="218"/>
      <c r="B225" s="218"/>
      <c r="C225" s="218"/>
      <c r="D225" s="218"/>
      <c r="E225" s="217"/>
    </row>
    <row r="226">
      <c r="A226" s="218"/>
      <c r="B226" s="218"/>
      <c r="C226" s="218"/>
      <c r="D226" s="218"/>
      <c r="E226" s="217"/>
    </row>
    <row r="227">
      <c r="A227" s="218"/>
      <c r="B227" s="218"/>
      <c r="C227" s="218"/>
      <c r="D227" s="218"/>
      <c r="E227" s="217"/>
    </row>
    <row r="228">
      <c r="A228" s="218"/>
      <c r="B228" s="218"/>
      <c r="C228" s="218"/>
      <c r="D228" s="218"/>
      <c r="E228" s="217"/>
    </row>
    <row r="229">
      <c r="A229" s="218"/>
      <c r="B229" s="218"/>
      <c r="C229" s="218"/>
      <c r="D229" s="218"/>
      <c r="E229" s="217"/>
    </row>
    <row r="230">
      <c r="A230" s="218"/>
      <c r="B230" s="218"/>
      <c r="C230" s="218"/>
      <c r="D230" s="218"/>
      <c r="E230" s="217"/>
    </row>
    <row r="231">
      <c r="A231" s="218"/>
      <c r="B231" s="218"/>
      <c r="C231" s="218"/>
      <c r="D231" s="218"/>
      <c r="E231" s="217"/>
    </row>
    <row r="232">
      <c r="A232" s="218"/>
      <c r="B232" s="218"/>
      <c r="C232" s="218"/>
      <c r="D232" s="218"/>
      <c r="E232" s="217"/>
    </row>
    <row r="233">
      <c r="A233" s="218"/>
      <c r="B233" s="218"/>
      <c r="C233" s="218"/>
      <c r="D233" s="218"/>
      <c r="E233" s="217"/>
    </row>
    <row r="234">
      <c r="A234" s="218"/>
      <c r="B234" s="218"/>
      <c r="C234" s="218"/>
      <c r="D234" s="218"/>
      <c r="E234" s="217"/>
    </row>
    <row r="235">
      <c r="A235" s="218"/>
      <c r="B235" s="218"/>
      <c r="C235" s="218"/>
      <c r="D235" s="218"/>
      <c r="E235" s="217"/>
    </row>
    <row r="236">
      <c r="A236" s="218"/>
      <c r="B236" s="218"/>
      <c r="C236" s="218"/>
      <c r="D236" s="218"/>
      <c r="E236" s="217"/>
    </row>
    <row r="237">
      <c r="A237" s="218"/>
      <c r="B237" s="218"/>
      <c r="C237" s="218"/>
      <c r="D237" s="218"/>
      <c r="E237" s="217"/>
    </row>
    <row r="238">
      <c r="A238" s="218"/>
      <c r="B238" s="218"/>
      <c r="C238" s="218"/>
      <c r="D238" s="218"/>
      <c r="E238" s="217"/>
    </row>
    <row r="239">
      <c r="A239" s="218"/>
      <c r="B239" s="218"/>
      <c r="C239" s="218"/>
      <c r="D239" s="218"/>
      <c r="E239" s="217"/>
    </row>
    <row r="240">
      <c r="A240" s="218"/>
      <c r="B240" s="218"/>
      <c r="C240" s="218"/>
      <c r="D240" s="218"/>
      <c r="E240" s="217"/>
    </row>
    <row r="241">
      <c r="A241" s="218"/>
      <c r="B241" s="218"/>
      <c r="C241" s="218"/>
      <c r="D241" s="218"/>
      <c r="E241" s="217"/>
    </row>
    <row r="242">
      <c r="A242" s="218"/>
      <c r="B242" s="218"/>
      <c r="C242" s="218"/>
      <c r="D242" s="218"/>
      <c r="E242" s="217"/>
    </row>
    <row r="243">
      <c r="A243" s="218"/>
      <c r="B243" s="218"/>
      <c r="C243" s="218"/>
      <c r="D243" s="218"/>
      <c r="E243" s="217"/>
    </row>
    <row r="244">
      <c r="A244" s="218"/>
      <c r="B244" s="218"/>
      <c r="C244" s="218"/>
      <c r="D244" s="218"/>
      <c r="E244" s="217"/>
    </row>
    <row r="245">
      <c r="A245" s="218"/>
      <c r="B245" s="218"/>
      <c r="C245" s="218"/>
      <c r="D245" s="218"/>
      <c r="E245" s="217"/>
    </row>
    <row r="246">
      <c r="A246" s="218"/>
      <c r="B246" s="218"/>
      <c r="C246" s="218"/>
      <c r="D246" s="218"/>
      <c r="E246" s="217"/>
    </row>
    <row r="247">
      <c r="A247" s="218"/>
      <c r="B247" s="218"/>
      <c r="C247" s="218"/>
      <c r="D247" s="218"/>
      <c r="E247" s="217"/>
    </row>
    <row r="248">
      <c r="A248" s="218"/>
      <c r="B248" s="218"/>
      <c r="C248" s="218"/>
      <c r="D248" s="218"/>
      <c r="E248" s="217"/>
    </row>
    <row r="249">
      <c r="A249" s="218"/>
      <c r="B249" s="218"/>
      <c r="C249" s="218"/>
      <c r="D249" s="218"/>
      <c r="E249" s="217"/>
    </row>
    <row r="250">
      <c r="A250" s="218"/>
      <c r="B250" s="218"/>
      <c r="C250" s="218"/>
      <c r="D250" s="218"/>
      <c r="E250" s="217"/>
    </row>
    <row r="251">
      <c r="A251" s="218"/>
      <c r="B251" s="218"/>
      <c r="C251" s="218"/>
      <c r="D251" s="218"/>
      <c r="E251" s="217"/>
    </row>
    <row r="252">
      <c r="A252" s="218"/>
      <c r="B252" s="218"/>
      <c r="C252" s="218"/>
      <c r="D252" s="218"/>
      <c r="E252" s="217"/>
    </row>
    <row r="253">
      <c r="A253" s="218"/>
      <c r="B253" s="218"/>
      <c r="C253" s="218"/>
      <c r="D253" s="218"/>
      <c r="E253" s="217"/>
    </row>
    <row r="254">
      <c r="A254" s="218"/>
      <c r="B254" s="218"/>
      <c r="C254" s="218"/>
      <c r="D254" s="218"/>
      <c r="E254" s="217"/>
    </row>
    <row r="255">
      <c r="A255" s="218"/>
      <c r="B255" s="218"/>
      <c r="C255" s="218"/>
      <c r="D255" s="218"/>
      <c r="E255" s="217"/>
    </row>
    <row r="256">
      <c r="A256" s="218"/>
      <c r="B256" s="218"/>
      <c r="C256" s="218"/>
      <c r="D256" s="218"/>
      <c r="E256" s="217"/>
    </row>
    <row r="257">
      <c r="A257" s="218"/>
      <c r="B257" s="218"/>
      <c r="C257" s="218"/>
      <c r="D257" s="218"/>
      <c r="E257" s="217"/>
    </row>
    <row r="258">
      <c r="A258" s="218"/>
      <c r="B258" s="218"/>
      <c r="C258" s="218"/>
      <c r="D258" s="218"/>
      <c r="E258" s="217"/>
    </row>
    <row r="259">
      <c r="A259" s="218"/>
      <c r="B259" s="218"/>
      <c r="C259" s="218"/>
      <c r="D259" s="218"/>
      <c r="E259" s="217"/>
    </row>
    <row r="260">
      <c r="A260" s="218"/>
      <c r="B260" s="218"/>
      <c r="C260" s="218"/>
      <c r="D260" s="218"/>
      <c r="E260" s="217"/>
    </row>
    <row r="261">
      <c r="A261" s="218"/>
      <c r="B261" s="218"/>
      <c r="C261" s="218"/>
      <c r="D261" s="218"/>
      <c r="E261" s="217"/>
    </row>
    <row r="262">
      <c r="A262" s="218"/>
      <c r="B262" s="218"/>
      <c r="C262" s="218"/>
      <c r="D262" s="218"/>
      <c r="E262" s="217"/>
    </row>
    <row r="263">
      <c r="A263" s="218"/>
      <c r="B263" s="218"/>
      <c r="C263" s="218"/>
      <c r="D263" s="218"/>
      <c r="E263" s="217"/>
    </row>
    <row r="264">
      <c r="A264" s="218"/>
      <c r="B264" s="218"/>
      <c r="C264" s="218"/>
      <c r="D264" s="218"/>
      <c r="E264" s="217"/>
    </row>
    <row r="265">
      <c r="A265" s="218"/>
      <c r="B265" s="218"/>
      <c r="C265" s="218"/>
      <c r="D265" s="218"/>
      <c r="E265" s="217"/>
    </row>
    <row r="266">
      <c r="A266" s="218"/>
      <c r="B266" s="218"/>
      <c r="C266" s="218"/>
      <c r="D266" s="218"/>
      <c r="E266" s="217"/>
    </row>
    <row r="267">
      <c r="A267" s="218"/>
      <c r="B267" s="218"/>
      <c r="C267" s="218"/>
      <c r="D267" s="218"/>
      <c r="E267" s="217"/>
    </row>
    <row r="268">
      <c r="A268" s="218"/>
      <c r="B268" s="218"/>
      <c r="C268" s="218"/>
      <c r="D268" s="218"/>
      <c r="E268" s="217"/>
    </row>
    <row r="269">
      <c r="A269" s="218"/>
      <c r="B269" s="218"/>
      <c r="C269" s="218"/>
      <c r="D269" s="218"/>
      <c r="E269" s="217"/>
    </row>
    <row r="270">
      <c r="A270" s="218"/>
      <c r="B270" s="218"/>
      <c r="C270" s="218"/>
      <c r="D270" s="218"/>
      <c r="E270" s="217"/>
    </row>
    <row r="271">
      <c r="A271" s="218"/>
      <c r="B271" s="218"/>
      <c r="C271" s="218"/>
      <c r="D271" s="218"/>
      <c r="E271" s="217"/>
    </row>
    <row r="272">
      <c r="A272" s="218"/>
      <c r="B272" s="218"/>
      <c r="C272" s="218"/>
      <c r="D272" s="218"/>
      <c r="E272" s="217"/>
    </row>
    <row r="273">
      <c r="A273" s="218"/>
      <c r="B273" s="218"/>
      <c r="C273" s="218"/>
      <c r="D273" s="218"/>
      <c r="E273" s="217"/>
    </row>
    <row r="274">
      <c r="A274" s="218"/>
      <c r="B274" s="218"/>
      <c r="C274" s="218"/>
      <c r="D274" s="218"/>
      <c r="E274" s="217"/>
    </row>
    <row r="275">
      <c r="A275" s="218"/>
      <c r="B275" s="218"/>
      <c r="C275" s="218"/>
      <c r="D275" s="218"/>
      <c r="E275" s="217"/>
    </row>
    <row r="276">
      <c r="A276" s="218"/>
      <c r="B276" s="218"/>
      <c r="C276" s="218"/>
      <c r="D276" s="218"/>
      <c r="E276" s="217"/>
    </row>
    <row r="277">
      <c r="A277" s="218"/>
      <c r="B277" s="218"/>
      <c r="C277" s="218"/>
      <c r="D277" s="218"/>
      <c r="E277" s="217"/>
    </row>
    <row r="278">
      <c r="A278" s="218"/>
      <c r="B278" s="218"/>
      <c r="C278" s="218"/>
      <c r="D278" s="218"/>
      <c r="E278" s="217"/>
    </row>
    <row r="279">
      <c r="A279" s="218"/>
      <c r="B279" s="218"/>
      <c r="C279" s="218"/>
      <c r="D279" s="218"/>
      <c r="E279" s="217"/>
    </row>
    <row r="280">
      <c r="A280" s="218"/>
      <c r="B280" s="218"/>
      <c r="C280" s="218"/>
      <c r="D280" s="218"/>
      <c r="E280" s="217"/>
    </row>
    <row r="281">
      <c r="A281" s="218"/>
      <c r="B281" s="218"/>
      <c r="C281" s="218"/>
      <c r="D281" s="218"/>
      <c r="E281" s="217"/>
    </row>
    <row r="282">
      <c r="A282" s="218"/>
      <c r="B282" s="218"/>
      <c r="C282" s="218"/>
      <c r="D282" s="218"/>
      <c r="E282" s="217"/>
    </row>
    <row r="283">
      <c r="A283" s="218"/>
      <c r="B283" s="218"/>
      <c r="C283" s="218"/>
      <c r="D283" s="218"/>
      <c r="E283" s="217"/>
    </row>
    <row r="284">
      <c r="A284" s="218"/>
      <c r="B284" s="218"/>
      <c r="C284" s="218"/>
      <c r="D284" s="218"/>
      <c r="E284" s="217"/>
    </row>
    <row r="285">
      <c r="A285" s="218"/>
      <c r="B285" s="218"/>
      <c r="C285" s="218"/>
      <c r="D285" s="218"/>
      <c r="E285" s="217"/>
    </row>
    <row r="286">
      <c r="A286" s="218"/>
      <c r="B286" s="218"/>
      <c r="C286" s="218"/>
      <c r="D286" s="218"/>
      <c r="E286" s="217"/>
    </row>
    <row r="287">
      <c r="A287" s="218"/>
      <c r="B287" s="218"/>
      <c r="C287" s="218"/>
      <c r="D287" s="218"/>
      <c r="E287" s="217"/>
    </row>
    <row r="288">
      <c r="A288" s="218"/>
      <c r="B288" s="218"/>
      <c r="C288" s="218"/>
      <c r="D288" s="218"/>
      <c r="E288" s="217"/>
    </row>
    <row r="289">
      <c r="A289" s="218"/>
      <c r="B289" s="218"/>
      <c r="C289" s="218"/>
      <c r="D289" s="218"/>
      <c r="E289" s="217"/>
    </row>
    <row r="290">
      <c r="A290" s="218"/>
      <c r="B290" s="218"/>
      <c r="C290" s="218"/>
      <c r="D290" s="218"/>
      <c r="E290" s="217"/>
    </row>
    <row r="291">
      <c r="A291" s="218"/>
      <c r="B291" s="218"/>
      <c r="C291" s="218"/>
      <c r="D291" s="218"/>
      <c r="E291" s="217"/>
    </row>
    <row r="292">
      <c r="A292" s="218"/>
      <c r="B292" s="218"/>
      <c r="C292" s="218"/>
      <c r="D292" s="218"/>
      <c r="E292" s="217"/>
    </row>
    <row r="293">
      <c r="A293" s="218"/>
      <c r="B293" s="218"/>
      <c r="C293" s="218"/>
      <c r="D293" s="218"/>
      <c r="E293" s="217"/>
    </row>
    <row r="294">
      <c r="A294" s="218"/>
      <c r="B294" s="218"/>
      <c r="C294" s="218"/>
      <c r="D294" s="218"/>
      <c r="E294" s="217"/>
    </row>
    <row r="295">
      <c r="A295" s="218"/>
      <c r="B295" s="218"/>
      <c r="C295" s="218"/>
      <c r="D295" s="218"/>
      <c r="E295" s="217"/>
    </row>
    <row r="296">
      <c r="A296" s="218"/>
      <c r="B296" s="218"/>
      <c r="C296" s="218"/>
      <c r="D296" s="218"/>
      <c r="E296" s="217"/>
    </row>
    <row r="297">
      <c r="A297" s="218"/>
      <c r="B297" s="218"/>
      <c r="C297" s="218"/>
      <c r="D297" s="218"/>
      <c r="E297" s="217"/>
    </row>
    <row r="298">
      <c r="A298" s="218"/>
      <c r="B298" s="218"/>
      <c r="C298" s="218"/>
      <c r="D298" s="218"/>
      <c r="E298" s="217"/>
    </row>
    <row r="299">
      <c r="A299" s="218"/>
      <c r="B299" s="218"/>
      <c r="C299" s="218"/>
      <c r="D299" s="218"/>
      <c r="E299" s="217"/>
    </row>
    <row r="300">
      <c r="A300" s="218"/>
      <c r="B300" s="218"/>
      <c r="C300" s="218"/>
      <c r="D300" s="218"/>
      <c r="E300" s="217"/>
    </row>
    <row r="301">
      <c r="A301" s="218"/>
      <c r="B301" s="218"/>
      <c r="C301" s="218"/>
      <c r="D301" s="218"/>
      <c r="E301" s="217"/>
    </row>
    <row r="302">
      <c r="A302" s="218"/>
      <c r="B302" s="218"/>
      <c r="C302" s="218"/>
      <c r="D302" s="218"/>
      <c r="E302" s="217"/>
    </row>
    <row r="303">
      <c r="A303" s="218"/>
      <c r="B303" s="218"/>
      <c r="C303" s="218"/>
      <c r="D303" s="218"/>
      <c r="E303" s="217"/>
    </row>
    <row r="304">
      <c r="A304" s="218"/>
      <c r="B304" s="218"/>
      <c r="C304" s="218"/>
      <c r="D304" s="218"/>
      <c r="E304" s="217"/>
    </row>
    <row r="305">
      <c r="A305" s="218"/>
      <c r="B305" s="218"/>
      <c r="C305" s="218"/>
      <c r="D305" s="218"/>
      <c r="E305" s="217"/>
    </row>
    <row r="306">
      <c r="A306" s="218"/>
      <c r="B306" s="218"/>
      <c r="C306" s="218"/>
      <c r="D306" s="218"/>
      <c r="E306" s="217"/>
    </row>
    <row r="307">
      <c r="A307" s="218"/>
      <c r="B307" s="218"/>
      <c r="C307" s="218"/>
      <c r="D307" s="218"/>
      <c r="E307" s="217"/>
    </row>
    <row r="308">
      <c r="A308" s="218"/>
      <c r="B308" s="218"/>
      <c r="C308" s="218"/>
      <c r="D308" s="218"/>
      <c r="E308" s="217"/>
    </row>
    <row r="309">
      <c r="A309" s="218"/>
      <c r="B309" s="218"/>
      <c r="C309" s="218"/>
      <c r="D309" s="218"/>
      <c r="E309" s="217"/>
    </row>
    <row r="310">
      <c r="A310" s="218"/>
      <c r="B310" s="218"/>
      <c r="C310" s="218"/>
      <c r="D310" s="218"/>
      <c r="E310" s="217"/>
    </row>
    <row r="311">
      <c r="A311" s="218"/>
      <c r="B311" s="218"/>
      <c r="C311" s="218"/>
      <c r="D311" s="218"/>
      <c r="E311" s="217"/>
    </row>
    <row r="312">
      <c r="A312" s="218"/>
      <c r="B312" s="218"/>
      <c r="C312" s="218"/>
      <c r="D312" s="218"/>
      <c r="E312" s="217"/>
    </row>
    <row r="313">
      <c r="A313" s="218"/>
      <c r="B313" s="218"/>
      <c r="C313" s="218"/>
      <c r="D313" s="218"/>
      <c r="E313" s="217"/>
    </row>
    <row r="314">
      <c r="A314" s="218"/>
      <c r="B314" s="218"/>
      <c r="C314" s="218"/>
      <c r="D314" s="218"/>
      <c r="E314" s="217"/>
    </row>
    <row r="315">
      <c r="A315" s="218"/>
      <c r="B315" s="218"/>
      <c r="C315" s="218"/>
      <c r="D315" s="218"/>
      <c r="E315" s="217"/>
    </row>
    <row r="316">
      <c r="A316" s="218"/>
      <c r="B316" s="218"/>
      <c r="C316" s="218"/>
      <c r="D316" s="218"/>
      <c r="E316" s="217"/>
    </row>
    <row r="317">
      <c r="A317" s="218"/>
      <c r="B317" s="218"/>
      <c r="C317" s="218"/>
      <c r="D317" s="218"/>
      <c r="E317" s="217"/>
    </row>
    <row r="318">
      <c r="A318" s="218"/>
      <c r="B318" s="218"/>
      <c r="C318" s="218"/>
      <c r="D318" s="218"/>
      <c r="E318" s="217"/>
    </row>
    <row r="319">
      <c r="A319" s="218"/>
      <c r="B319" s="218"/>
      <c r="C319" s="218"/>
      <c r="D319" s="218"/>
      <c r="E319" s="217"/>
    </row>
    <row r="320">
      <c r="A320" s="218"/>
      <c r="B320" s="218"/>
      <c r="C320" s="218"/>
      <c r="D320" s="218"/>
      <c r="E320" s="217"/>
    </row>
    <row r="321">
      <c r="A321" s="218"/>
      <c r="B321" s="218"/>
      <c r="C321" s="218"/>
      <c r="D321" s="218"/>
      <c r="E321" s="217"/>
    </row>
    <row r="322">
      <c r="A322" s="218"/>
      <c r="B322" s="218"/>
      <c r="C322" s="218"/>
      <c r="D322" s="218"/>
      <c r="E322" s="217"/>
    </row>
    <row r="323">
      <c r="A323" s="218"/>
      <c r="B323" s="218"/>
      <c r="C323" s="218"/>
      <c r="D323" s="218"/>
      <c r="E323" s="217"/>
    </row>
    <row r="324">
      <c r="A324" s="218"/>
      <c r="B324" s="218"/>
      <c r="C324" s="218"/>
      <c r="D324" s="218"/>
      <c r="E324" s="217"/>
    </row>
    <row r="325">
      <c r="A325" s="218"/>
      <c r="B325" s="218"/>
      <c r="C325" s="218"/>
      <c r="D325" s="218"/>
      <c r="E325" s="217"/>
    </row>
    <row r="326">
      <c r="A326" s="218"/>
      <c r="B326" s="218"/>
      <c r="C326" s="218"/>
      <c r="D326" s="218"/>
      <c r="E326" s="217"/>
    </row>
    <row r="327">
      <c r="A327" s="218"/>
      <c r="B327" s="218"/>
      <c r="C327" s="218"/>
      <c r="D327" s="218"/>
      <c r="E327" s="217"/>
    </row>
    <row r="328">
      <c r="A328" s="218"/>
      <c r="B328" s="218"/>
      <c r="C328" s="218"/>
      <c r="D328" s="218"/>
      <c r="E328" s="217"/>
    </row>
    <row r="329">
      <c r="A329" s="218"/>
      <c r="B329" s="218"/>
      <c r="C329" s="218"/>
      <c r="D329" s="218"/>
      <c r="E329" s="217"/>
    </row>
    <row r="330">
      <c r="A330" s="218"/>
      <c r="B330" s="218"/>
      <c r="C330" s="218"/>
      <c r="D330" s="218"/>
      <c r="E330" s="217"/>
    </row>
    <row r="331">
      <c r="A331" s="218"/>
      <c r="B331" s="218"/>
      <c r="C331" s="218"/>
      <c r="D331" s="218"/>
      <c r="E331" s="217"/>
    </row>
    <row r="332">
      <c r="A332" s="218"/>
      <c r="B332" s="218"/>
      <c r="C332" s="218"/>
      <c r="D332" s="218"/>
      <c r="E332" s="217"/>
    </row>
    <row r="333">
      <c r="A333" s="218"/>
      <c r="B333" s="218"/>
      <c r="C333" s="218"/>
      <c r="D333" s="218"/>
      <c r="E333" s="217"/>
    </row>
    <row r="334">
      <c r="A334" s="218"/>
      <c r="B334" s="218"/>
      <c r="C334" s="218"/>
      <c r="D334" s="218"/>
      <c r="E334" s="217"/>
    </row>
    <row r="335">
      <c r="A335" s="218"/>
      <c r="B335" s="218"/>
      <c r="C335" s="218"/>
      <c r="D335" s="218"/>
      <c r="E335" s="217"/>
    </row>
    <row r="336">
      <c r="A336" s="218"/>
      <c r="B336" s="218"/>
      <c r="C336" s="218"/>
      <c r="D336" s="218"/>
      <c r="E336" s="217"/>
    </row>
    <row r="337">
      <c r="A337" s="218"/>
      <c r="B337" s="218"/>
      <c r="C337" s="218"/>
      <c r="D337" s="218"/>
      <c r="E337" s="217"/>
    </row>
    <row r="338">
      <c r="A338" s="218"/>
      <c r="B338" s="218"/>
      <c r="C338" s="218"/>
      <c r="D338" s="218"/>
      <c r="E338" s="217"/>
    </row>
    <row r="339">
      <c r="A339" s="218"/>
      <c r="B339" s="218"/>
      <c r="C339" s="218"/>
      <c r="D339" s="218"/>
      <c r="E339" s="217"/>
    </row>
    <row r="340">
      <c r="A340" s="218"/>
      <c r="B340" s="218"/>
      <c r="C340" s="218"/>
      <c r="D340" s="218"/>
      <c r="E340" s="217"/>
    </row>
    <row r="341">
      <c r="A341" s="218"/>
      <c r="B341" s="218"/>
      <c r="C341" s="218"/>
      <c r="D341" s="218"/>
      <c r="E341" s="217"/>
    </row>
    <row r="342">
      <c r="A342" s="218"/>
      <c r="B342" s="218"/>
      <c r="C342" s="218"/>
      <c r="D342" s="218"/>
      <c r="E342" s="217"/>
    </row>
    <row r="343">
      <c r="A343" s="218"/>
      <c r="B343" s="218"/>
      <c r="C343" s="218"/>
      <c r="D343" s="218"/>
      <c r="E343" s="217"/>
    </row>
    <row r="344">
      <c r="A344" s="218"/>
      <c r="B344" s="218"/>
      <c r="C344" s="218"/>
      <c r="D344" s="218"/>
      <c r="E344" s="217"/>
    </row>
    <row r="345">
      <c r="A345" s="218"/>
      <c r="B345" s="218"/>
      <c r="C345" s="218"/>
      <c r="D345" s="218"/>
      <c r="E345" s="217"/>
    </row>
    <row r="346">
      <c r="A346" s="218"/>
      <c r="B346" s="218"/>
      <c r="C346" s="218"/>
      <c r="D346" s="218"/>
      <c r="E346" s="217"/>
    </row>
    <row r="347">
      <c r="A347" s="218"/>
      <c r="B347" s="218"/>
      <c r="C347" s="218"/>
      <c r="D347" s="218"/>
      <c r="E347" s="217"/>
    </row>
    <row r="348">
      <c r="A348" s="218"/>
      <c r="B348" s="218"/>
      <c r="C348" s="218"/>
      <c r="D348" s="218"/>
      <c r="E348" s="217"/>
    </row>
    <row r="349">
      <c r="A349" s="218"/>
      <c r="B349" s="218"/>
      <c r="C349" s="218"/>
      <c r="D349" s="218"/>
      <c r="E349" s="217"/>
    </row>
    <row r="350">
      <c r="A350" s="218"/>
      <c r="B350" s="218"/>
      <c r="C350" s="218"/>
      <c r="D350" s="218"/>
      <c r="E350" s="217"/>
    </row>
    <row r="351">
      <c r="A351" s="218"/>
      <c r="B351" s="218"/>
      <c r="C351" s="218"/>
      <c r="D351" s="218"/>
      <c r="E351" s="217"/>
    </row>
    <row r="352">
      <c r="A352" s="218"/>
      <c r="B352" s="218"/>
      <c r="C352" s="218"/>
      <c r="D352" s="218"/>
      <c r="E352" s="217"/>
    </row>
    <row r="353">
      <c r="A353" s="218"/>
      <c r="B353" s="218"/>
      <c r="C353" s="218"/>
      <c r="D353" s="218"/>
      <c r="E353" s="217"/>
    </row>
    <row r="354">
      <c r="A354" s="218"/>
      <c r="B354" s="218"/>
      <c r="C354" s="218"/>
      <c r="D354" s="218"/>
      <c r="E354" s="217"/>
    </row>
    <row r="355">
      <c r="A355" s="218"/>
      <c r="B355" s="218"/>
      <c r="C355" s="218"/>
      <c r="D355" s="218"/>
      <c r="E355" s="217"/>
    </row>
    <row r="356">
      <c r="A356" s="218"/>
      <c r="B356" s="218"/>
      <c r="C356" s="218"/>
      <c r="D356" s="218"/>
      <c r="E356" s="217"/>
    </row>
    <row r="357">
      <c r="A357" s="218"/>
      <c r="B357" s="218"/>
      <c r="C357" s="218"/>
      <c r="D357" s="218"/>
      <c r="E357" s="217"/>
    </row>
    <row r="358">
      <c r="A358" s="218"/>
      <c r="B358" s="218"/>
      <c r="C358" s="218"/>
      <c r="D358" s="218"/>
      <c r="E358" s="217"/>
    </row>
    <row r="359">
      <c r="A359" s="218"/>
      <c r="B359" s="218"/>
      <c r="C359" s="218"/>
      <c r="D359" s="218"/>
      <c r="E359" s="217"/>
    </row>
    <row r="360">
      <c r="A360" s="218"/>
      <c r="B360" s="218"/>
      <c r="C360" s="218"/>
      <c r="D360" s="218"/>
      <c r="E360" s="217"/>
    </row>
    <row r="361">
      <c r="A361" s="218"/>
      <c r="B361" s="218"/>
      <c r="C361" s="218"/>
      <c r="D361" s="218"/>
      <c r="E361" s="217"/>
    </row>
    <row r="362">
      <c r="A362" s="218"/>
      <c r="B362" s="218"/>
      <c r="C362" s="218"/>
      <c r="D362" s="218"/>
      <c r="E362" s="217"/>
    </row>
    <row r="363">
      <c r="A363" s="218"/>
      <c r="B363" s="218"/>
      <c r="C363" s="218"/>
      <c r="D363" s="218"/>
      <c r="E363" s="217"/>
    </row>
    <row r="364">
      <c r="A364" s="218"/>
      <c r="B364" s="218"/>
      <c r="C364" s="218"/>
      <c r="D364" s="218"/>
      <c r="E364" s="217"/>
    </row>
    <row r="365">
      <c r="A365" s="218"/>
      <c r="B365" s="218"/>
      <c r="C365" s="218"/>
      <c r="D365" s="218"/>
      <c r="E365" s="217"/>
    </row>
    <row r="366">
      <c r="A366" s="218"/>
      <c r="B366" s="218"/>
      <c r="C366" s="218"/>
      <c r="D366" s="218"/>
      <c r="E366" s="217"/>
    </row>
    <row r="367">
      <c r="A367" s="218"/>
      <c r="B367" s="218"/>
      <c r="C367" s="218"/>
      <c r="D367" s="218"/>
      <c r="E367" s="217"/>
    </row>
    <row r="368">
      <c r="A368" s="218"/>
      <c r="B368" s="218"/>
      <c r="C368" s="218"/>
      <c r="D368" s="218"/>
      <c r="E368" s="217"/>
    </row>
    <row r="369">
      <c r="A369" s="218"/>
      <c r="B369" s="218"/>
      <c r="C369" s="218"/>
      <c r="D369" s="218"/>
      <c r="E369" s="217"/>
    </row>
    <row r="370">
      <c r="A370" s="218"/>
      <c r="B370" s="218"/>
      <c r="C370" s="218"/>
      <c r="D370" s="218"/>
      <c r="E370" s="217"/>
    </row>
    <row r="371">
      <c r="A371" s="218"/>
      <c r="B371" s="218"/>
      <c r="C371" s="218"/>
      <c r="D371" s="218"/>
      <c r="E371" s="217"/>
    </row>
    <row r="372">
      <c r="A372" s="218"/>
      <c r="B372" s="218"/>
      <c r="C372" s="218"/>
      <c r="D372" s="218"/>
      <c r="E372" s="217"/>
    </row>
    <row r="373">
      <c r="A373" s="218"/>
      <c r="B373" s="218"/>
      <c r="C373" s="218"/>
      <c r="D373" s="218"/>
      <c r="E373" s="217"/>
    </row>
    <row r="374">
      <c r="A374" s="218"/>
      <c r="B374" s="218"/>
      <c r="C374" s="218"/>
      <c r="D374" s="218"/>
      <c r="E374" s="217"/>
    </row>
    <row r="375">
      <c r="A375" s="218"/>
      <c r="B375" s="218"/>
      <c r="C375" s="218"/>
      <c r="D375" s="218"/>
      <c r="E375" s="217"/>
    </row>
    <row r="376">
      <c r="A376" s="218"/>
      <c r="B376" s="218"/>
      <c r="C376" s="218"/>
      <c r="D376" s="218"/>
      <c r="E376" s="217"/>
    </row>
    <row r="377">
      <c r="A377" s="218"/>
      <c r="B377" s="218"/>
      <c r="C377" s="218"/>
      <c r="D377" s="218"/>
      <c r="E377" s="217"/>
    </row>
    <row r="378">
      <c r="A378" s="218"/>
      <c r="B378" s="218"/>
      <c r="C378" s="218"/>
      <c r="D378" s="218"/>
      <c r="E378" s="217"/>
    </row>
    <row r="379">
      <c r="A379" s="218"/>
      <c r="B379" s="218"/>
      <c r="C379" s="218"/>
      <c r="D379" s="218"/>
      <c r="E379" s="217"/>
    </row>
    <row r="380">
      <c r="A380" s="218"/>
      <c r="B380" s="218"/>
      <c r="C380" s="218"/>
      <c r="D380" s="218"/>
      <c r="E380" s="217"/>
    </row>
    <row r="381">
      <c r="A381" s="218"/>
      <c r="B381" s="218"/>
      <c r="C381" s="218"/>
      <c r="D381" s="218"/>
      <c r="E381" s="217"/>
    </row>
    <row r="382">
      <c r="A382" s="218"/>
      <c r="B382" s="218"/>
      <c r="C382" s="218"/>
      <c r="D382" s="218"/>
      <c r="E382" s="217"/>
    </row>
    <row r="383">
      <c r="A383" s="218"/>
      <c r="B383" s="218"/>
      <c r="C383" s="218"/>
      <c r="D383" s="218"/>
      <c r="E383" s="217"/>
    </row>
    <row r="384">
      <c r="A384" s="218"/>
      <c r="B384" s="218"/>
      <c r="C384" s="218"/>
      <c r="D384" s="218"/>
      <c r="E384" s="217"/>
    </row>
    <row r="385">
      <c r="A385" s="218"/>
      <c r="B385" s="218"/>
      <c r="C385" s="218"/>
      <c r="D385" s="218"/>
      <c r="E385" s="217"/>
    </row>
    <row r="386">
      <c r="A386" s="218"/>
      <c r="B386" s="218"/>
      <c r="C386" s="218"/>
      <c r="D386" s="218"/>
      <c r="E386" s="217"/>
    </row>
    <row r="387">
      <c r="A387" s="218"/>
      <c r="B387" s="218"/>
      <c r="C387" s="218"/>
      <c r="D387" s="218"/>
      <c r="E387" s="217"/>
    </row>
    <row r="388">
      <c r="A388" s="218"/>
      <c r="B388" s="218"/>
      <c r="C388" s="218"/>
      <c r="D388" s="218"/>
      <c r="E388" s="217"/>
    </row>
    <row r="389">
      <c r="A389" s="218"/>
      <c r="B389" s="218"/>
      <c r="C389" s="218"/>
      <c r="D389" s="218"/>
      <c r="E389" s="217"/>
    </row>
    <row r="390">
      <c r="A390" s="218"/>
      <c r="B390" s="218"/>
      <c r="C390" s="218"/>
      <c r="D390" s="218"/>
      <c r="E390" s="217"/>
    </row>
    <row r="391">
      <c r="A391" s="218"/>
      <c r="B391" s="218"/>
      <c r="C391" s="218"/>
      <c r="D391" s="218"/>
      <c r="E391" s="217"/>
    </row>
    <row r="392">
      <c r="A392" s="218"/>
      <c r="B392" s="218"/>
      <c r="C392" s="218"/>
      <c r="D392" s="218"/>
      <c r="E392" s="217"/>
    </row>
    <row r="393">
      <c r="A393" s="218"/>
      <c r="B393" s="218"/>
      <c r="C393" s="218"/>
      <c r="D393" s="218"/>
      <c r="E393" s="217"/>
    </row>
    <row r="394">
      <c r="A394" s="218"/>
      <c r="B394" s="218"/>
      <c r="C394" s="218"/>
      <c r="D394" s="218"/>
      <c r="E394" s="217"/>
    </row>
    <row r="395">
      <c r="A395" s="218"/>
      <c r="B395" s="218"/>
      <c r="C395" s="218"/>
      <c r="D395" s="218"/>
      <c r="E395" s="217"/>
    </row>
    <row r="396">
      <c r="A396" s="218"/>
      <c r="B396" s="218"/>
      <c r="C396" s="218"/>
      <c r="D396" s="218"/>
      <c r="E396" s="217"/>
    </row>
    <row r="397">
      <c r="A397" s="218"/>
      <c r="B397" s="218"/>
      <c r="C397" s="218"/>
      <c r="D397" s="218"/>
      <c r="E397" s="217"/>
    </row>
    <row r="398">
      <c r="A398" s="218"/>
      <c r="B398" s="218"/>
      <c r="C398" s="218"/>
      <c r="D398" s="218"/>
      <c r="E398" s="217"/>
    </row>
    <row r="399">
      <c r="A399" s="218"/>
      <c r="B399" s="218"/>
      <c r="C399" s="218"/>
      <c r="D399" s="218"/>
      <c r="E399" s="217"/>
    </row>
    <row r="400">
      <c r="A400" s="218"/>
      <c r="B400" s="218"/>
      <c r="C400" s="218"/>
      <c r="D400" s="218"/>
      <c r="E400" s="217"/>
    </row>
    <row r="401">
      <c r="A401" s="218"/>
      <c r="B401" s="218"/>
      <c r="C401" s="218"/>
      <c r="D401" s="218"/>
      <c r="E401" s="217"/>
    </row>
    <row r="402">
      <c r="A402" s="218"/>
      <c r="B402" s="218"/>
      <c r="C402" s="218"/>
      <c r="D402" s="218"/>
      <c r="E402" s="217"/>
    </row>
    <row r="403">
      <c r="A403" s="218"/>
      <c r="B403" s="218"/>
      <c r="C403" s="218"/>
      <c r="D403" s="218"/>
      <c r="E403" s="217"/>
    </row>
    <row r="404">
      <c r="A404" s="218"/>
      <c r="B404" s="218"/>
      <c r="C404" s="218"/>
      <c r="D404" s="218"/>
      <c r="E404" s="217"/>
    </row>
    <row r="405">
      <c r="A405" s="218"/>
      <c r="B405" s="218"/>
      <c r="C405" s="218"/>
      <c r="D405" s="218"/>
      <c r="E405" s="217"/>
    </row>
    <row r="406">
      <c r="A406" s="218"/>
      <c r="B406" s="218"/>
      <c r="C406" s="218"/>
      <c r="D406" s="218"/>
      <c r="E406" s="217"/>
    </row>
    <row r="407">
      <c r="A407" s="218"/>
      <c r="B407" s="218"/>
      <c r="C407" s="218"/>
      <c r="D407" s="218"/>
      <c r="E407" s="217"/>
    </row>
    <row r="408">
      <c r="A408" s="218"/>
      <c r="B408" s="218"/>
      <c r="C408" s="218"/>
      <c r="D408" s="218"/>
      <c r="E408" s="217"/>
    </row>
    <row r="409">
      <c r="A409" s="218"/>
      <c r="B409" s="218"/>
      <c r="C409" s="218"/>
      <c r="D409" s="218"/>
      <c r="E409" s="217"/>
    </row>
    <row r="410">
      <c r="A410" s="218"/>
      <c r="B410" s="218"/>
      <c r="C410" s="218"/>
      <c r="D410" s="218"/>
      <c r="E410" s="217"/>
    </row>
    <row r="411">
      <c r="A411" s="218"/>
      <c r="B411" s="218"/>
      <c r="C411" s="218"/>
      <c r="D411" s="218"/>
      <c r="E411" s="217"/>
    </row>
    <row r="412">
      <c r="A412" s="218"/>
      <c r="B412" s="218"/>
      <c r="C412" s="218"/>
      <c r="D412" s="218"/>
      <c r="E412" s="217"/>
    </row>
    <row r="413">
      <c r="A413" s="218"/>
      <c r="B413" s="218"/>
      <c r="C413" s="218"/>
      <c r="D413" s="218"/>
      <c r="E413" s="217"/>
    </row>
    <row r="414">
      <c r="A414" s="218"/>
      <c r="B414" s="218"/>
      <c r="C414" s="218"/>
      <c r="D414" s="218"/>
      <c r="E414" s="217"/>
    </row>
    <row r="415">
      <c r="A415" s="218"/>
      <c r="B415" s="218"/>
      <c r="C415" s="218"/>
      <c r="D415" s="218"/>
      <c r="E415" s="217"/>
    </row>
    <row r="416">
      <c r="A416" s="218"/>
      <c r="B416" s="218"/>
      <c r="C416" s="218"/>
      <c r="D416" s="218"/>
      <c r="E416" s="217"/>
    </row>
    <row r="417">
      <c r="A417" s="218"/>
      <c r="B417" s="218"/>
      <c r="C417" s="218"/>
      <c r="D417" s="218"/>
      <c r="E417" s="217"/>
    </row>
    <row r="418">
      <c r="A418" s="218"/>
      <c r="B418" s="218"/>
      <c r="C418" s="218"/>
      <c r="D418" s="218"/>
      <c r="E418" s="217"/>
    </row>
    <row r="419">
      <c r="A419" s="218"/>
      <c r="B419" s="218"/>
      <c r="C419" s="218"/>
      <c r="D419" s="218"/>
      <c r="E419" s="217"/>
    </row>
    <row r="420">
      <c r="A420" s="218"/>
      <c r="B420" s="218"/>
      <c r="C420" s="218"/>
      <c r="D420" s="218"/>
      <c r="E420" s="217"/>
    </row>
    <row r="421">
      <c r="A421" s="218"/>
      <c r="B421" s="218"/>
      <c r="C421" s="218"/>
      <c r="D421" s="218"/>
      <c r="E421" s="217"/>
    </row>
    <row r="422">
      <c r="A422" s="218"/>
      <c r="B422" s="218"/>
      <c r="C422" s="218"/>
      <c r="D422" s="218"/>
      <c r="E422" s="217"/>
    </row>
    <row r="423">
      <c r="A423" s="218"/>
      <c r="B423" s="218"/>
      <c r="C423" s="218"/>
      <c r="D423" s="218"/>
      <c r="E423" s="217"/>
    </row>
    <row r="424">
      <c r="A424" s="218"/>
      <c r="B424" s="218"/>
      <c r="C424" s="218"/>
      <c r="D424" s="218"/>
      <c r="E424" s="217"/>
    </row>
    <row r="425">
      <c r="A425" s="218"/>
      <c r="B425" s="218"/>
      <c r="C425" s="218"/>
      <c r="D425" s="218"/>
      <c r="E425" s="217"/>
    </row>
    <row r="426">
      <c r="A426" s="218"/>
      <c r="B426" s="218"/>
      <c r="C426" s="218"/>
      <c r="D426" s="218"/>
      <c r="E426" s="217"/>
    </row>
    <row r="427">
      <c r="A427" s="218"/>
      <c r="B427" s="218"/>
      <c r="C427" s="218"/>
      <c r="D427" s="218"/>
      <c r="E427" s="217"/>
    </row>
    <row r="428">
      <c r="A428" s="218"/>
      <c r="B428" s="218"/>
      <c r="C428" s="218"/>
      <c r="D428" s="218"/>
      <c r="E428" s="217"/>
    </row>
    <row r="429">
      <c r="A429" s="218"/>
      <c r="B429" s="218"/>
      <c r="C429" s="218"/>
      <c r="D429" s="218"/>
      <c r="E429" s="217"/>
    </row>
    <row r="430">
      <c r="A430" s="218"/>
      <c r="B430" s="218"/>
      <c r="C430" s="218"/>
      <c r="D430" s="218"/>
      <c r="E430" s="217"/>
    </row>
    <row r="431">
      <c r="A431" s="218"/>
      <c r="B431" s="218"/>
      <c r="C431" s="218"/>
      <c r="D431" s="218"/>
      <c r="E431" s="217"/>
    </row>
    <row r="432">
      <c r="A432" s="218"/>
      <c r="B432" s="218"/>
      <c r="C432" s="218"/>
      <c r="D432" s="218"/>
      <c r="E432" s="217"/>
    </row>
    <row r="433">
      <c r="A433" s="218"/>
      <c r="B433" s="218"/>
      <c r="C433" s="218"/>
      <c r="D433" s="218"/>
      <c r="E433" s="217"/>
    </row>
    <row r="434">
      <c r="A434" s="218"/>
      <c r="B434" s="218"/>
      <c r="C434" s="218"/>
      <c r="D434" s="218"/>
      <c r="E434" s="217"/>
    </row>
    <row r="435">
      <c r="A435" s="218"/>
      <c r="B435" s="218"/>
      <c r="C435" s="218"/>
      <c r="D435" s="218"/>
      <c r="E435" s="217"/>
    </row>
    <row r="436">
      <c r="A436" s="218"/>
      <c r="B436" s="218"/>
      <c r="C436" s="218"/>
      <c r="D436" s="218"/>
      <c r="E436" s="217"/>
    </row>
    <row r="437">
      <c r="A437" s="218"/>
      <c r="B437" s="218"/>
      <c r="C437" s="218"/>
      <c r="D437" s="218"/>
      <c r="E437" s="217"/>
    </row>
    <row r="438">
      <c r="A438" s="218"/>
      <c r="B438" s="218"/>
      <c r="C438" s="218"/>
      <c r="D438" s="218"/>
      <c r="E438" s="217"/>
    </row>
    <row r="439">
      <c r="A439" s="218"/>
      <c r="B439" s="218"/>
      <c r="C439" s="218"/>
      <c r="D439" s="218"/>
      <c r="E439" s="217"/>
    </row>
    <row r="440">
      <c r="A440" s="218"/>
      <c r="B440" s="218"/>
      <c r="C440" s="218"/>
      <c r="D440" s="218"/>
      <c r="E440" s="217"/>
    </row>
    <row r="441">
      <c r="A441" s="218"/>
      <c r="B441" s="218"/>
      <c r="C441" s="218"/>
      <c r="D441" s="218"/>
      <c r="E441" s="217"/>
    </row>
    <row r="442">
      <c r="A442" s="218"/>
      <c r="B442" s="218"/>
      <c r="C442" s="218"/>
      <c r="D442" s="218"/>
      <c r="E442" s="217"/>
    </row>
    <row r="443">
      <c r="A443" s="218"/>
      <c r="B443" s="218"/>
      <c r="C443" s="218"/>
      <c r="D443" s="218"/>
      <c r="E443" s="217"/>
    </row>
    <row r="444">
      <c r="A444" s="218"/>
      <c r="B444" s="218"/>
      <c r="C444" s="218"/>
      <c r="D444" s="218"/>
      <c r="E444" s="217"/>
    </row>
    <row r="445">
      <c r="A445" s="218"/>
      <c r="B445" s="218"/>
      <c r="C445" s="218"/>
      <c r="D445" s="218"/>
      <c r="E445" s="217"/>
    </row>
    <row r="446">
      <c r="A446" s="218"/>
      <c r="B446" s="218"/>
      <c r="C446" s="218"/>
      <c r="D446" s="218"/>
      <c r="E446" s="217"/>
    </row>
    <row r="447">
      <c r="A447" s="218"/>
      <c r="B447" s="218"/>
      <c r="C447" s="218"/>
      <c r="D447" s="218"/>
      <c r="E447" s="217"/>
    </row>
    <row r="448">
      <c r="A448" s="218"/>
      <c r="B448" s="218"/>
      <c r="C448" s="218"/>
      <c r="D448" s="218"/>
      <c r="E448" s="217"/>
    </row>
    <row r="449">
      <c r="A449" s="218"/>
      <c r="B449" s="218"/>
      <c r="C449" s="218"/>
      <c r="D449" s="218"/>
      <c r="E449" s="217"/>
    </row>
    <row r="450">
      <c r="A450" s="218"/>
      <c r="B450" s="218"/>
      <c r="C450" s="218"/>
      <c r="D450" s="218"/>
      <c r="E450" s="217"/>
    </row>
    <row r="451">
      <c r="A451" s="218"/>
      <c r="B451" s="218"/>
      <c r="C451" s="218"/>
      <c r="D451" s="218"/>
      <c r="E451" s="217"/>
    </row>
    <row r="452">
      <c r="A452" s="218"/>
      <c r="B452" s="218"/>
      <c r="C452" s="218"/>
      <c r="D452" s="218"/>
      <c r="E452" s="217"/>
    </row>
    <row r="453">
      <c r="A453" s="218"/>
      <c r="B453" s="218"/>
      <c r="C453" s="218"/>
      <c r="D453" s="218"/>
      <c r="E453" s="217"/>
    </row>
    <row r="454">
      <c r="A454" s="218"/>
      <c r="B454" s="218"/>
      <c r="C454" s="218"/>
      <c r="D454" s="218"/>
      <c r="E454" s="217"/>
    </row>
    <row r="455">
      <c r="A455" s="218"/>
      <c r="B455" s="218"/>
      <c r="C455" s="218"/>
      <c r="D455" s="218"/>
      <c r="E455" s="217"/>
    </row>
    <row r="456">
      <c r="A456" s="218"/>
      <c r="B456" s="218"/>
      <c r="C456" s="218"/>
      <c r="D456" s="218"/>
      <c r="E456" s="217"/>
    </row>
    <row r="457">
      <c r="A457" s="218"/>
      <c r="B457" s="218"/>
      <c r="C457" s="218"/>
      <c r="D457" s="218"/>
      <c r="E457" s="217"/>
    </row>
    <row r="458">
      <c r="A458" s="218"/>
      <c r="B458" s="218"/>
      <c r="C458" s="218"/>
      <c r="D458" s="218"/>
      <c r="E458" s="217"/>
    </row>
    <row r="459">
      <c r="A459" s="218"/>
      <c r="B459" s="218"/>
      <c r="C459" s="218"/>
      <c r="D459" s="218"/>
      <c r="E459" s="217"/>
    </row>
    <row r="460">
      <c r="A460" s="218"/>
      <c r="B460" s="218"/>
      <c r="C460" s="218"/>
      <c r="D460" s="218"/>
      <c r="E460" s="217"/>
    </row>
    <row r="461">
      <c r="A461" s="218"/>
      <c r="B461" s="218"/>
      <c r="C461" s="218"/>
      <c r="D461" s="218"/>
      <c r="E461" s="217"/>
    </row>
    <row r="462">
      <c r="A462" s="218"/>
      <c r="B462" s="218"/>
      <c r="C462" s="218"/>
      <c r="D462" s="218"/>
      <c r="E462" s="217"/>
    </row>
    <row r="463">
      <c r="A463" s="218"/>
      <c r="B463" s="218"/>
      <c r="C463" s="218"/>
      <c r="D463" s="218"/>
      <c r="E463" s="217"/>
    </row>
    <row r="464">
      <c r="A464" s="218"/>
      <c r="B464" s="218"/>
      <c r="C464" s="218"/>
      <c r="D464" s="218"/>
      <c r="E464" s="217"/>
    </row>
    <row r="465">
      <c r="A465" s="218"/>
      <c r="B465" s="218"/>
      <c r="C465" s="218"/>
      <c r="D465" s="218"/>
      <c r="E465" s="217"/>
    </row>
    <row r="466">
      <c r="A466" s="218"/>
      <c r="B466" s="218"/>
      <c r="C466" s="218"/>
      <c r="D466" s="218"/>
      <c r="E466" s="217"/>
    </row>
    <row r="467">
      <c r="A467" s="218"/>
      <c r="B467" s="218"/>
      <c r="C467" s="218"/>
      <c r="D467" s="218"/>
      <c r="E467" s="217"/>
    </row>
    <row r="468">
      <c r="A468" s="218"/>
      <c r="B468" s="218"/>
      <c r="C468" s="218"/>
      <c r="D468" s="218"/>
      <c r="E468" s="217"/>
    </row>
    <row r="469">
      <c r="A469" s="218"/>
      <c r="B469" s="218"/>
      <c r="C469" s="218"/>
      <c r="D469" s="218"/>
      <c r="E469" s="217"/>
    </row>
    <row r="470">
      <c r="A470" s="218"/>
      <c r="B470" s="218"/>
      <c r="C470" s="218"/>
      <c r="D470" s="218"/>
      <c r="E470" s="217"/>
    </row>
    <row r="471">
      <c r="A471" s="218"/>
      <c r="B471" s="218"/>
      <c r="C471" s="218"/>
      <c r="D471" s="218"/>
      <c r="E471" s="217"/>
    </row>
    <row r="472">
      <c r="A472" s="218"/>
      <c r="B472" s="218"/>
      <c r="C472" s="218"/>
      <c r="D472" s="218"/>
      <c r="E472" s="217"/>
    </row>
    <row r="473">
      <c r="A473" s="218"/>
      <c r="B473" s="218"/>
      <c r="C473" s="218"/>
      <c r="D473" s="218"/>
      <c r="E473" s="217"/>
    </row>
    <row r="474">
      <c r="A474" s="218"/>
      <c r="B474" s="218"/>
      <c r="C474" s="218"/>
      <c r="D474" s="218"/>
      <c r="E474" s="217"/>
    </row>
    <row r="475">
      <c r="A475" s="218"/>
      <c r="B475" s="218"/>
      <c r="C475" s="218"/>
      <c r="D475" s="218"/>
      <c r="E475" s="217"/>
    </row>
    <row r="476">
      <c r="A476" s="218"/>
      <c r="B476" s="218"/>
      <c r="C476" s="218"/>
      <c r="D476" s="218"/>
      <c r="E476" s="217"/>
    </row>
    <row r="477">
      <c r="A477" s="218"/>
      <c r="B477" s="218"/>
      <c r="C477" s="218"/>
      <c r="D477" s="218"/>
      <c r="E477" s="217"/>
    </row>
    <row r="478">
      <c r="A478" s="218"/>
      <c r="B478" s="218"/>
      <c r="C478" s="218"/>
      <c r="D478" s="218"/>
      <c r="E478" s="217"/>
    </row>
    <row r="479">
      <c r="A479" s="218"/>
      <c r="B479" s="218"/>
      <c r="C479" s="218"/>
      <c r="D479" s="218"/>
      <c r="E479" s="217"/>
    </row>
    <row r="480">
      <c r="A480" s="218"/>
      <c r="B480" s="218"/>
      <c r="C480" s="218"/>
      <c r="D480" s="218"/>
      <c r="E480" s="217"/>
    </row>
    <row r="481">
      <c r="A481" s="218"/>
      <c r="B481" s="218"/>
      <c r="C481" s="218"/>
      <c r="D481" s="218"/>
      <c r="E481" s="217"/>
    </row>
    <row r="482">
      <c r="A482" s="218"/>
      <c r="B482" s="218"/>
      <c r="C482" s="218"/>
      <c r="D482" s="218"/>
      <c r="E482" s="217"/>
    </row>
    <row r="483">
      <c r="A483" s="218"/>
      <c r="B483" s="218"/>
      <c r="C483" s="218"/>
      <c r="D483" s="218"/>
      <c r="E483" s="217"/>
    </row>
    <row r="484">
      <c r="A484" s="218"/>
      <c r="B484" s="218"/>
      <c r="C484" s="218"/>
      <c r="D484" s="218"/>
      <c r="E484" s="217"/>
    </row>
    <row r="485">
      <c r="A485" s="218"/>
      <c r="B485" s="218"/>
      <c r="C485" s="218"/>
      <c r="D485" s="218"/>
      <c r="E485" s="217"/>
    </row>
    <row r="486">
      <c r="A486" s="218"/>
      <c r="B486" s="218"/>
      <c r="C486" s="218"/>
      <c r="D486" s="218"/>
      <c r="E486" s="217"/>
    </row>
    <row r="487">
      <c r="A487" s="218"/>
      <c r="B487" s="218"/>
      <c r="C487" s="218"/>
      <c r="D487" s="218"/>
      <c r="E487" s="217"/>
    </row>
    <row r="488">
      <c r="A488" s="218"/>
      <c r="B488" s="218"/>
      <c r="C488" s="218"/>
      <c r="D488" s="218"/>
      <c r="E488" s="217"/>
    </row>
    <row r="489">
      <c r="A489" s="218"/>
      <c r="B489" s="218"/>
      <c r="C489" s="218"/>
      <c r="D489" s="218"/>
      <c r="E489" s="217"/>
    </row>
    <row r="490">
      <c r="A490" s="218"/>
      <c r="B490" s="218"/>
      <c r="C490" s="218"/>
      <c r="D490" s="218"/>
      <c r="E490" s="217"/>
    </row>
    <row r="491">
      <c r="A491" s="218"/>
      <c r="B491" s="218"/>
      <c r="C491" s="218"/>
      <c r="D491" s="218"/>
      <c r="E491" s="217"/>
    </row>
    <row r="492">
      <c r="A492" s="218"/>
      <c r="B492" s="218"/>
      <c r="C492" s="218"/>
      <c r="D492" s="218"/>
      <c r="E492" s="217"/>
    </row>
    <row r="493">
      <c r="A493" s="218"/>
      <c r="B493" s="218"/>
      <c r="C493" s="218"/>
      <c r="D493" s="218"/>
      <c r="E493" s="217"/>
    </row>
    <row r="494">
      <c r="A494" s="218"/>
      <c r="B494" s="218"/>
      <c r="C494" s="218"/>
      <c r="D494" s="218"/>
      <c r="E494" s="217"/>
    </row>
    <row r="495">
      <c r="A495" s="218"/>
      <c r="B495" s="218"/>
      <c r="C495" s="218"/>
      <c r="D495" s="218"/>
      <c r="E495" s="217"/>
    </row>
    <row r="496">
      <c r="A496" s="218"/>
      <c r="B496" s="218"/>
      <c r="C496" s="218"/>
      <c r="D496" s="218"/>
      <c r="E496" s="217"/>
    </row>
    <row r="497">
      <c r="A497" s="218"/>
      <c r="B497" s="218"/>
      <c r="C497" s="218"/>
      <c r="D497" s="218"/>
      <c r="E497" s="217"/>
    </row>
    <row r="498">
      <c r="A498" s="218"/>
      <c r="B498" s="218"/>
      <c r="C498" s="218"/>
      <c r="D498" s="218"/>
      <c r="E498" s="217"/>
    </row>
    <row r="499">
      <c r="A499" s="218"/>
      <c r="B499" s="218"/>
      <c r="C499" s="218"/>
      <c r="D499" s="218"/>
      <c r="E499" s="217"/>
    </row>
    <row r="500">
      <c r="A500" s="218"/>
      <c r="B500" s="218"/>
      <c r="C500" s="218"/>
      <c r="D500" s="218"/>
      <c r="E500" s="217"/>
    </row>
    <row r="501">
      <c r="A501" s="218"/>
      <c r="B501" s="218"/>
      <c r="C501" s="218"/>
      <c r="D501" s="218"/>
      <c r="E501" s="217"/>
    </row>
    <row r="502">
      <c r="A502" s="218"/>
      <c r="B502" s="218"/>
      <c r="C502" s="218"/>
      <c r="D502" s="218"/>
      <c r="E502" s="217"/>
    </row>
    <row r="503">
      <c r="A503" s="218"/>
      <c r="B503" s="218"/>
      <c r="C503" s="218"/>
      <c r="D503" s="218"/>
      <c r="E503" s="217"/>
    </row>
    <row r="504">
      <c r="A504" s="218"/>
      <c r="B504" s="218"/>
      <c r="C504" s="218"/>
      <c r="D504" s="218"/>
      <c r="E504" s="217"/>
    </row>
    <row r="505">
      <c r="A505" s="218"/>
      <c r="B505" s="218"/>
      <c r="C505" s="218"/>
      <c r="D505" s="218"/>
      <c r="E505" s="217"/>
    </row>
    <row r="506">
      <c r="A506" s="218"/>
      <c r="B506" s="218"/>
      <c r="C506" s="218"/>
      <c r="D506" s="218"/>
      <c r="E506" s="217"/>
    </row>
    <row r="507">
      <c r="A507" s="218"/>
      <c r="B507" s="218"/>
      <c r="C507" s="218"/>
      <c r="D507" s="218"/>
      <c r="E507" s="217"/>
    </row>
    <row r="508">
      <c r="A508" s="218"/>
      <c r="B508" s="218"/>
      <c r="C508" s="218"/>
      <c r="D508" s="218"/>
      <c r="E508" s="217"/>
    </row>
    <row r="509">
      <c r="A509" s="218"/>
      <c r="B509" s="218"/>
      <c r="C509" s="218"/>
      <c r="D509" s="218"/>
      <c r="E509" s="217"/>
    </row>
    <row r="510">
      <c r="A510" s="218"/>
      <c r="B510" s="218"/>
      <c r="C510" s="218"/>
      <c r="D510" s="218"/>
      <c r="E510" s="217"/>
    </row>
    <row r="511">
      <c r="A511" s="218"/>
      <c r="B511" s="218"/>
      <c r="C511" s="218"/>
      <c r="D511" s="218"/>
      <c r="E511" s="217"/>
    </row>
    <row r="512">
      <c r="A512" s="218"/>
      <c r="B512" s="218"/>
      <c r="C512" s="218"/>
      <c r="D512" s="218"/>
      <c r="E512" s="217"/>
    </row>
    <row r="513">
      <c r="A513" s="218"/>
      <c r="B513" s="218"/>
      <c r="C513" s="218"/>
      <c r="D513" s="218"/>
      <c r="E513" s="217"/>
    </row>
    <row r="514">
      <c r="A514" s="218"/>
      <c r="B514" s="218"/>
      <c r="C514" s="218"/>
      <c r="D514" s="218"/>
      <c r="E514" s="217"/>
    </row>
    <row r="515">
      <c r="A515" s="218"/>
      <c r="B515" s="218"/>
      <c r="C515" s="218"/>
      <c r="D515" s="218"/>
      <c r="E515" s="217"/>
    </row>
    <row r="516">
      <c r="A516" s="218"/>
      <c r="B516" s="218"/>
      <c r="C516" s="218"/>
      <c r="D516" s="218"/>
      <c r="E516" s="217"/>
    </row>
    <row r="517">
      <c r="A517" s="218"/>
      <c r="B517" s="218"/>
      <c r="C517" s="218"/>
      <c r="D517" s="218"/>
      <c r="E517" s="217"/>
    </row>
    <row r="518">
      <c r="A518" s="218"/>
      <c r="B518" s="218"/>
      <c r="C518" s="218"/>
      <c r="D518" s="218"/>
      <c r="E518" s="217"/>
    </row>
    <row r="519">
      <c r="A519" s="218"/>
      <c r="B519" s="218"/>
      <c r="C519" s="218"/>
      <c r="D519" s="218"/>
      <c r="E519" s="217"/>
    </row>
    <row r="520">
      <c r="A520" s="218"/>
      <c r="B520" s="218"/>
      <c r="C520" s="218"/>
      <c r="D520" s="218"/>
      <c r="E520" s="217"/>
    </row>
    <row r="521">
      <c r="A521" s="218"/>
      <c r="B521" s="218"/>
      <c r="C521" s="218"/>
      <c r="D521" s="218"/>
      <c r="E521" s="217"/>
    </row>
    <row r="522">
      <c r="A522" s="218"/>
      <c r="B522" s="218"/>
      <c r="C522" s="218"/>
      <c r="D522" s="218"/>
      <c r="E522" s="217"/>
    </row>
    <row r="523">
      <c r="A523" s="218"/>
      <c r="B523" s="218"/>
      <c r="C523" s="218"/>
      <c r="D523" s="218"/>
      <c r="E523" s="217"/>
    </row>
    <row r="524">
      <c r="A524" s="218"/>
      <c r="B524" s="218"/>
      <c r="C524" s="218"/>
      <c r="D524" s="218"/>
      <c r="E524" s="217"/>
    </row>
    <row r="525">
      <c r="A525" s="218"/>
      <c r="B525" s="218"/>
      <c r="C525" s="218"/>
      <c r="D525" s="218"/>
      <c r="E525" s="217"/>
    </row>
    <row r="526">
      <c r="A526" s="218"/>
      <c r="B526" s="218"/>
      <c r="C526" s="218"/>
      <c r="D526" s="218"/>
      <c r="E526" s="217"/>
    </row>
    <row r="527">
      <c r="A527" s="218"/>
      <c r="B527" s="218"/>
      <c r="C527" s="218"/>
      <c r="D527" s="218"/>
      <c r="E527" s="217"/>
    </row>
    <row r="528">
      <c r="A528" s="218"/>
      <c r="B528" s="218"/>
      <c r="C528" s="218"/>
      <c r="D528" s="218"/>
      <c r="E528" s="217"/>
    </row>
    <row r="529">
      <c r="A529" s="218"/>
      <c r="B529" s="218"/>
      <c r="C529" s="218"/>
      <c r="D529" s="218"/>
      <c r="E529" s="217"/>
    </row>
    <row r="530">
      <c r="A530" s="218"/>
      <c r="B530" s="218"/>
      <c r="C530" s="218"/>
      <c r="D530" s="218"/>
      <c r="E530" s="217"/>
    </row>
    <row r="531">
      <c r="A531" s="218"/>
      <c r="B531" s="218"/>
      <c r="C531" s="218"/>
      <c r="D531" s="218"/>
      <c r="E531" s="217"/>
    </row>
    <row r="532">
      <c r="A532" s="218"/>
      <c r="B532" s="218"/>
      <c r="C532" s="218"/>
      <c r="D532" s="218"/>
      <c r="E532" s="217"/>
    </row>
    <row r="533">
      <c r="A533" s="218"/>
      <c r="B533" s="218"/>
      <c r="C533" s="218"/>
      <c r="D533" s="218"/>
      <c r="E533" s="217"/>
    </row>
    <row r="534">
      <c r="A534" s="218"/>
      <c r="B534" s="218"/>
      <c r="C534" s="218"/>
      <c r="D534" s="218"/>
      <c r="E534" s="217"/>
    </row>
    <row r="535">
      <c r="A535" s="218"/>
      <c r="B535" s="218"/>
      <c r="C535" s="218"/>
      <c r="D535" s="218"/>
      <c r="E535" s="217"/>
    </row>
    <row r="536">
      <c r="A536" s="218"/>
      <c r="B536" s="218"/>
      <c r="C536" s="218"/>
      <c r="D536" s="218"/>
      <c r="E536" s="217"/>
    </row>
    <row r="537">
      <c r="A537" s="218"/>
      <c r="B537" s="218"/>
      <c r="C537" s="218"/>
      <c r="D537" s="218"/>
      <c r="E537" s="217"/>
    </row>
    <row r="538">
      <c r="A538" s="218"/>
      <c r="B538" s="218"/>
      <c r="C538" s="218"/>
      <c r="D538" s="218"/>
      <c r="E538" s="217"/>
    </row>
    <row r="539">
      <c r="A539" s="218"/>
      <c r="B539" s="218"/>
      <c r="C539" s="218"/>
      <c r="D539" s="218"/>
      <c r="E539" s="217"/>
    </row>
    <row r="540">
      <c r="A540" s="218"/>
      <c r="B540" s="218"/>
      <c r="C540" s="218"/>
      <c r="D540" s="218"/>
      <c r="E540" s="217"/>
    </row>
    <row r="541">
      <c r="A541" s="218"/>
      <c r="B541" s="218"/>
      <c r="C541" s="218"/>
      <c r="D541" s="218"/>
      <c r="E541" s="217"/>
    </row>
    <row r="542">
      <c r="A542" s="218"/>
      <c r="B542" s="218"/>
      <c r="C542" s="218"/>
      <c r="D542" s="218"/>
      <c r="E542" s="217"/>
    </row>
    <row r="543">
      <c r="A543" s="218"/>
      <c r="B543" s="218"/>
      <c r="C543" s="218"/>
      <c r="D543" s="218"/>
      <c r="E543" s="217"/>
    </row>
    <row r="544">
      <c r="A544" s="218"/>
      <c r="B544" s="218"/>
      <c r="C544" s="218"/>
      <c r="D544" s="218"/>
      <c r="E544" s="217"/>
    </row>
    <row r="545">
      <c r="A545" s="218"/>
      <c r="B545" s="218"/>
      <c r="C545" s="218"/>
      <c r="D545" s="218"/>
      <c r="E545" s="217"/>
    </row>
    <row r="546">
      <c r="A546" s="218"/>
      <c r="B546" s="218"/>
      <c r="C546" s="218"/>
      <c r="D546" s="218"/>
      <c r="E546" s="217"/>
    </row>
    <row r="547">
      <c r="A547" s="218"/>
      <c r="B547" s="218"/>
      <c r="C547" s="218"/>
      <c r="D547" s="218"/>
      <c r="E547" s="217"/>
    </row>
    <row r="548">
      <c r="A548" s="218"/>
      <c r="B548" s="218"/>
      <c r="C548" s="218"/>
      <c r="D548" s="218"/>
      <c r="E548" s="217"/>
    </row>
    <row r="549">
      <c r="A549" s="218"/>
      <c r="B549" s="218"/>
      <c r="C549" s="218"/>
      <c r="D549" s="218"/>
      <c r="E549" s="217"/>
    </row>
    <row r="550">
      <c r="A550" s="218"/>
      <c r="B550" s="218"/>
      <c r="C550" s="218"/>
      <c r="D550" s="218"/>
      <c r="E550" s="217"/>
    </row>
    <row r="551">
      <c r="A551" s="218"/>
      <c r="B551" s="218"/>
      <c r="C551" s="218"/>
      <c r="D551" s="218"/>
      <c r="E551" s="217"/>
    </row>
    <row r="552">
      <c r="A552" s="218"/>
      <c r="B552" s="218"/>
      <c r="C552" s="218"/>
      <c r="D552" s="218"/>
      <c r="E552" s="217"/>
    </row>
    <row r="553">
      <c r="A553" s="218"/>
      <c r="B553" s="218"/>
      <c r="C553" s="218"/>
      <c r="D553" s="218"/>
      <c r="E553" s="217"/>
    </row>
    <row r="554">
      <c r="A554" s="218"/>
      <c r="B554" s="218"/>
      <c r="C554" s="218"/>
      <c r="D554" s="218"/>
      <c r="E554" s="217"/>
    </row>
    <row r="555">
      <c r="A555" s="218"/>
      <c r="B555" s="218"/>
      <c r="C555" s="218"/>
      <c r="D555" s="218"/>
      <c r="E555" s="217"/>
    </row>
    <row r="556">
      <c r="A556" s="218"/>
      <c r="B556" s="218"/>
      <c r="C556" s="218"/>
      <c r="D556" s="218"/>
      <c r="E556" s="217"/>
    </row>
    <row r="557">
      <c r="A557" s="218"/>
      <c r="B557" s="218"/>
      <c r="C557" s="218"/>
      <c r="D557" s="218"/>
      <c r="E557" s="217"/>
    </row>
    <row r="558">
      <c r="A558" s="218"/>
      <c r="B558" s="218"/>
      <c r="C558" s="218"/>
      <c r="D558" s="218"/>
      <c r="E558" s="217"/>
    </row>
    <row r="559">
      <c r="A559" s="218"/>
      <c r="B559" s="218"/>
      <c r="C559" s="218"/>
      <c r="D559" s="218"/>
      <c r="E559" s="217"/>
    </row>
    <row r="560">
      <c r="A560" s="218"/>
      <c r="B560" s="218"/>
      <c r="C560" s="218"/>
      <c r="D560" s="218"/>
      <c r="E560" s="217"/>
    </row>
    <row r="561">
      <c r="A561" s="218"/>
      <c r="B561" s="218"/>
      <c r="C561" s="218"/>
      <c r="D561" s="218"/>
      <c r="E561" s="217"/>
    </row>
    <row r="562">
      <c r="A562" s="218"/>
      <c r="B562" s="218"/>
      <c r="C562" s="218"/>
      <c r="D562" s="218"/>
      <c r="E562" s="217"/>
    </row>
    <row r="563">
      <c r="A563" s="218"/>
      <c r="B563" s="218"/>
      <c r="C563" s="218"/>
      <c r="D563" s="218"/>
      <c r="E563" s="217"/>
    </row>
    <row r="564">
      <c r="A564" s="218"/>
      <c r="B564" s="218"/>
      <c r="C564" s="218"/>
      <c r="D564" s="218"/>
      <c r="E564" s="217"/>
    </row>
    <row r="565">
      <c r="A565" s="218"/>
      <c r="B565" s="218"/>
      <c r="C565" s="218"/>
      <c r="D565" s="218"/>
      <c r="E565" s="217"/>
    </row>
    <row r="566">
      <c r="A566" s="218"/>
      <c r="B566" s="218"/>
      <c r="C566" s="218"/>
      <c r="D566" s="218"/>
      <c r="E566" s="217"/>
    </row>
    <row r="567">
      <c r="A567" s="218"/>
      <c r="B567" s="218"/>
      <c r="C567" s="218"/>
      <c r="D567" s="218"/>
      <c r="E567" s="217"/>
    </row>
    <row r="568">
      <c r="A568" s="218"/>
      <c r="B568" s="218"/>
      <c r="C568" s="218"/>
      <c r="D568" s="218"/>
      <c r="E568" s="217"/>
    </row>
    <row r="569">
      <c r="A569" s="218"/>
      <c r="B569" s="218"/>
      <c r="C569" s="218"/>
      <c r="D569" s="218"/>
      <c r="E569" s="217"/>
    </row>
    <row r="570">
      <c r="A570" s="218"/>
      <c r="B570" s="218"/>
      <c r="C570" s="218"/>
      <c r="D570" s="218"/>
      <c r="E570" s="217"/>
    </row>
    <row r="571">
      <c r="A571" s="218"/>
      <c r="B571" s="218"/>
      <c r="C571" s="218"/>
      <c r="D571" s="218"/>
      <c r="E571" s="217"/>
    </row>
    <row r="572">
      <c r="A572" s="218"/>
      <c r="B572" s="218"/>
      <c r="C572" s="218"/>
      <c r="D572" s="218"/>
      <c r="E572" s="217"/>
    </row>
    <row r="573">
      <c r="A573" s="218"/>
      <c r="B573" s="218"/>
      <c r="C573" s="218"/>
      <c r="D573" s="218"/>
      <c r="E573" s="217"/>
    </row>
    <row r="574">
      <c r="A574" s="218"/>
      <c r="B574" s="218"/>
      <c r="C574" s="218"/>
      <c r="D574" s="218"/>
      <c r="E574" s="217"/>
    </row>
    <row r="575">
      <c r="A575" s="218"/>
      <c r="B575" s="218"/>
      <c r="C575" s="218"/>
      <c r="D575" s="218"/>
      <c r="E575" s="217"/>
    </row>
    <row r="576">
      <c r="A576" s="218"/>
      <c r="B576" s="218"/>
      <c r="C576" s="218"/>
      <c r="D576" s="218"/>
      <c r="E576" s="217"/>
    </row>
    <row r="577">
      <c r="A577" s="218"/>
      <c r="B577" s="218"/>
      <c r="C577" s="218"/>
      <c r="D577" s="218"/>
      <c r="E577" s="217"/>
    </row>
    <row r="578">
      <c r="A578" s="218"/>
      <c r="B578" s="218"/>
      <c r="C578" s="218"/>
      <c r="D578" s="218"/>
      <c r="E578" s="217"/>
    </row>
    <row r="579">
      <c r="A579" s="218"/>
      <c r="B579" s="218"/>
      <c r="C579" s="218"/>
      <c r="D579" s="218"/>
      <c r="E579" s="217"/>
    </row>
    <row r="580">
      <c r="A580" s="218"/>
      <c r="B580" s="218"/>
      <c r="C580" s="218"/>
      <c r="D580" s="218"/>
      <c r="E580" s="217"/>
    </row>
    <row r="581">
      <c r="A581" s="218"/>
      <c r="B581" s="218"/>
      <c r="C581" s="218"/>
      <c r="D581" s="218"/>
      <c r="E581" s="217"/>
    </row>
    <row r="582">
      <c r="A582" s="218"/>
      <c r="B582" s="218"/>
      <c r="C582" s="218"/>
      <c r="D582" s="218"/>
      <c r="E582" s="217"/>
    </row>
    <row r="583">
      <c r="A583" s="218"/>
      <c r="B583" s="218"/>
      <c r="C583" s="218"/>
      <c r="D583" s="218"/>
      <c r="E583" s="217"/>
    </row>
    <row r="584">
      <c r="A584" s="218"/>
      <c r="B584" s="218"/>
      <c r="C584" s="218"/>
      <c r="D584" s="218"/>
      <c r="E584" s="217"/>
    </row>
    <row r="585">
      <c r="A585" s="218"/>
      <c r="B585" s="218"/>
      <c r="C585" s="218"/>
      <c r="D585" s="218"/>
      <c r="E585" s="217"/>
    </row>
    <row r="586">
      <c r="A586" s="218"/>
      <c r="B586" s="218"/>
      <c r="C586" s="218"/>
      <c r="D586" s="218"/>
      <c r="E586" s="217"/>
    </row>
    <row r="587">
      <c r="A587" s="218"/>
      <c r="B587" s="218"/>
      <c r="C587" s="218"/>
      <c r="D587" s="218"/>
      <c r="E587" s="217"/>
    </row>
    <row r="588">
      <c r="A588" s="218"/>
      <c r="B588" s="218"/>
      <c r="C588" s="218"/>
      <c r="D588" s="218"/>
      <c r="E588" s="217"/>
    </row>
    <row r="589">
      <c r="A589" s="218"/>
      <c r="B589" s="218"/>
      <c r="C589" s="218"/>
      <c r="D589" s="218"/>
      <c r="E589" s="217"/>
    </row>
    <row r="590">
      <c r="A590" s="218"/>
      <c r="B590" s="218"/>
      <c r="C590" s="218"/>
      <c r="D590" s="218"/>
      <c r="E590" s="217"/>
    </row>
    <row r="591">
      <c r="A591" s="218"/>
      <c r="B591" s="218"/>
      <c r="C591" s="218"/>
      <c r="D591" s="218"/>
      <c r="E591" s="217"/>
    </row>
    <row r="592">
      <c r="A592" s="218"/>
      <c r="B592" s="218"/>
      <c r="C592" s="218"/>
      <c r="D592" s="218"/>
      <c r="E592" s="217"/>
    </row>
    <row r="593">
      <c r="A593" s="218"/>
      <c r="B593" s="218"/>
      <c r="C593" s="218"/>
      <c r="D593" s="218"/>
      <c r="E593" s="217"/>
    </row>
    <row r="594">
      <c r="A594" s="218"/>
      <c r="B594" s="218"/>
      <c r="C594" s="218"/>
      <c r="D594" s="218"/>
      <c r="E594" s="217"/>
    </row>
    <row r="595">
      <c r="A595" s="218"/>
      <c r="B595" s="218"/>
      <c r="C595" s="218"/>
      <c r="D595" s="218"/>
      <c r="E595" s="217"/>
    </row>
    <row r="596">
      <c r="A596" s="218"/>
      <c r="B596" s="218"/>
      <c r="C596" s="218"/>
      <c r="D596" s="218"/>
      <c r="E596" s="217"/>
    </row>
    <row r="597">
      <c r="A597" s="218"/>
      <c r="B597" s="218"/>
      <c r="C597" s="218"/>
      <c r="D597" s="218"/>
      <c r="E597" s="217"/>
    </row>
    <row r="598">
      <c r="A598" s="218"/>
      <c r="B598" s="218"/>
      <c r="C598" s="218"/>
      <c r="D598" s="218"/>
      <c r="E598" s="217"/>
    </row>
    <row r="599">
      <c r="A599" s="218"/>
      <c r="B599" s="218"/>
      <c r="C599" s="218"/>
      <c r="D599" s="218"/>
      <c r="E599" s="217"/>
    </row>
    <row r="600">
      <c r="A600" s="218"/>
      <c r="B600" s="218"/>
      <c r="C600" s="218"/>
      <c r="D600" s="218"/>
      <c r="E600" s="217"/>
    </row>
    <row r="601">
      <c r="A601" s="218"/>
      <c r="B601" s="218"/>
      <c r="C601" s="218"/>
      <c r="D601" s="218"/>
      <c r="E601" s="217"/>
    </row>
    <row r="602">
      <c r="A602" s="218"/>
      <c r="B602" s="218"/>
      <c r="C602" s="218"/>
      <c r="D602" s="218"/>
      <c r="E602" s="217"/>
    </row>
    <row r="603">
      <c r="A603" s="218"/>
      <c r="B603" s="218"/>
      <c r="C603" s="218"/>
      <c r="D603" s="218"/>
      <c r="E603" s="217"/>
    </row>
    <row r="604">
      <c r="A604" s="218"/>
      <c r="B604" s="218"/>
      <c r="C604" s="218"/>
      <c r="D604" s="218"/>
      <c r="E604" s="217"/>
    </row>
    <row r="605">
      <c r="A605" s="218"/>
      <c r="B605" s="218"/>
      <c r="C605" s="218"/>
      <c r="D605" s="218"/>
      <c r="E605" s="217"/>
    </row>
    <row r="606">
      <c r="A606" s="218"/>
      <c r="B606" s="218"/>
      <c r="C606" s="218"/>
      <c r="D606" s="218"/>
      <c r="E606" s="217"/>
    </row>
    <row r="607">
      <c r="A607" s="218"/>
      <c r="B607" s="218"/>
      <c r="C607" s="218"/>
      <c r="D607" s="218"/>
      <c r="E607" s="217"/>
    </row>
    <row r="608">
      <c r="A608" s="218"/>
      <c r="B608" s="218"/>
      <c r="C608" s="218"/>
      <c r="D608" s="218"/>
      <c r="E608" s="217"/>
    </row>
    <row r="609">
      <c r="A609" s="218"/>
      <c r="B609" s="218"/>
      <c r="C609" s="218"/>
      <c r="D609" s="218"/>
      <c r="E609" s="217"/>
    </row>
    <row r="610">
      <c r="A610" s="218"/>
      <c r="B610" s="218"/>
      <c r="C610" s="218"/>
      <c r="D610" s="218"/>
      <c r="E610" s="217"/>
    </row>
    <row r="611">
      <c r="A611" s="218"/>
      <c r="B611" s="218"/>
      <c r="C611" s="218"/>
      <c r="D611" s="218"/>
      <c r="E611" s="217"/>
    </row>
    <row r="612">
      <c r="A612" s="218"/>
      <c r="B612" s="218"/>
      <c r="C612" s="218"/>
      <c r="D612" s="218"/>
      <c r="E612" s="217"/>
    </row>
    <row r="613">
      <c r="A613" s="218"/>
      <c r="B613" s="218"/>
      <c r="C613" s="218"/>
      <c r="D613" s="218"/>
      <c r="E613" s="217"/>
    </row>
    <row r="614">
      <c r="A614" s="218"/>
      <c r="B614" s="218"/>
      <c r="C614" s="218"/>
      <c r="D614" s="218"/>
      <c r="E614" s="217"/>
    </row>
    <row r="615">
      <c r="A615" s="218"/>
      <c r="B615" s="218"/>
      <c r="C615" s="218"/>
      <c r="D615" s="218"/>
      <c r="E615" s="217"/>
    </row>
    <row r="616">
      <c r="A616" s="218"/>
      <c r="B616" s="218"/>
      <c r="C616" s="218"/>
      <c r="D616" s="218"/>
      <c r="E616" s="217"/>
    </row>
    <row r="617">
      <c r="A617" s="218"/>
      <c r="B617" s="218"/>
      <c r="C617" s="218"/>
      <c r="D617" s="218"/>
      <c r="E617" s="217"/>
    </row>
    <row r="618">
      <c r="A618" s="218"/>
      <c r="B618" s="218"/>
      <c r="C618" s="218"/>
      <c r="D618" s="218"/>
      <c r="E618" s="217"/>
    </row>
    <row r="619">
      <c r="A619" s="218"/>
      <c r="B619" s="218"/>
      <c r="C619" s="218"/>
      <c r="D619" s="218"/>
      <c r="E619" s="217"/>
    </row>
    <row r="620">
      <c r="A620" s="218"/>
      <c r="B620" s="218"/>
      <c r="C620" s="218"/>
      <c r="D620" s="218"/>
      <c r="E620" s="217"/>
    </row>
    <row r="621">
      <c r="A621" s="218"/>
      <c r="B621" s="218"/>
      <c r="C621" s="218"/>
      <c r="D621" s="218"/>
      <c r="E621" s="217"/>
    </row>
    <row r="622">
      <c r="A622" s="218"/>
      <c r="B622" s="218"/>
      <c r="C622" s="218"/>
      <c r="D622" s="218"/>
      <c r="E622" s="217"/>
    </row>
    <row r="623">
      <c r="A623" s="218"/>
      <c r="B623" s="218"/>
      <c r="C623" s="218"/>
      <c r="D623" s="218"/>
      <c r="E623" s="217"/>
    </row>
    <row r="624">
      <c r="A624" s="218"/>
      <c r="B624" s="218"/>
      <c r="C624" s="218"/>
      <c r="D624" s="218"/>
      <c r="E624" s="217"/>
    </row>
    <row r="625">
      <c r="A625" s="218"/>
      <c r="B625" s="218"/>
      <c r="C625" s="218"/>
      <c r="D625" s="218"/>
      <c r="E625" s="217"/>
    </row>
    <row r="626">
      <c r="A626" s="218"/>
      <c r="B626" s="218"/>
      <c r="C626" s="218"/>
      <c r="D626" s="218"/>
      <c r="E626" s="217"/>
    </row>
    <row r="627">
      <c r="A627" s="218"/>
      <c r="B627" s="218"/>
      <c r="C627" s="218"/>
      <c r="D627" s="218"/>
      <c r="E627" s="217"/>
    </row>
    <row r="628">
      <c r="A628" s="218"/>
      <c r="B628" s="218"/>
      <c r="C628" s="218"/>
      <c r="D628" s="218"/>
      <c r="E628" s="217"/>
    </row>
    <row r="629">
      <c r="A629" s="218"/>
      <c r="B629" s="218"/>
      <c r="C629" s="218"/>
      <c r="D629" s="218"/>
      <c r="E629" s="217"/>
    </row>
    <row r="630">
      <c r="A630" s="218"/>
      <c r="B630" s="218"/>
      <c r="C630" s="218"/>
      <c r="D630" s="218"/>
      <c r="E630" s="217"/>
    </row>
    <row r="631">
      <c r="A631" s="218"/>
      <c r="B631" s="218"/>
      <c r="C631" s="218"/>
      <c r="D631" s="218"/>
      <c r="E631" s="217"/>
    </row>
    <row r="632">
      <c r="A632" s="218"/>
      <c r="B632" s="218"/>
      <c r="C632" s="218"/>
      <c r="D632" s="218"/>
      <c r="E632" s="217"/>
    </row>
    <row r="633">
      <c r="A633" s="218"/>
      <c r="B633" s="218"/>
      <c r="C633" s="218"/>
      <c r="D633" s="218"/>
      <c r="E633" s="217"/>
    </row>
    <row r="634">
      <c r="A634" s="218"/>
      <c r="B634" s="218"/>
      <c r="C634" s="218"/>
      <c r="D634" s="218"/>
      <c r="E634" s="217"/>
    </row>
    <row r="635">
      <c r="A635" s="218"/>
      <c r="B635" s="218"/>
      <c r="C635" s="218"/>
      <c r="D635" s="218"/>
      <c r="E635" s="217"/>
    </row>
    <row r="636">
      <c r="A636" s="218"/>
      <c r="B636" s="218"/>
      <c r="C636" s="218"/>
      <c r="D636" s="218"/>
      <c r="E636" s="217"/>
    </row>
    <row r="637">
      <c r="A637" s="218"/>
      <c r="B637" s="218"/>
      <c r="C637" s="218"/>
      <c r="D637" s="218"/>
      <c r="E637" s="217"/>
    </row>
    <row r="638">
      <c r="A638" s="218"/>
      <c r="B638" s="218"/>
      <c r="C638" s="218"/>
      <c r="D638" s="218"/>
      <c r="E638" s="217"/>
    </row>
    <row r="639">
      <c r="A639" s="218"/>
      <c r="B639" s="218"/>
      <c r="C639" s="218"/>
      <c r="D639" s="218"/>
      <c r="E639" s="217"/>
    </row>
    <row r="640">
      <c r="A640" s="218"/>
      <c r="B640" s="218"/>
      <c r="C640" s="218"/>
      <c r="D640" s="218"/>
      <c r="E640" s="217"/>
    </row>
    <row r="641">
      <c r="A641" s="218"/>
      <c r="B641" s="218"/>
      <c r="C641" s="218"/>
      <c r="D641" s="218"/>
      <c r="E641" s="217"/>
    </row>
    <row r="642">
      <c r="A642" s="218"/>
      <c r="B642" s="218"/>
      <c r="C642" s="218"/>
      <c r="D642" s="218"/>
      <c r="E642" s="217"/>
    </row>
    <row r="643">
      <c r="A643" s="218"/>
      <c r="B643" s="218"/>
      <c r="C643" s="218"/>
      <c r="D643" s="218"/>
      <c r="E643" s="217"/>
    </row>
    <row r="644">
      <c r="A644" s="218"/>
      <c r="B644" s="218"/>
      <c r="C644" s="218"/>
      <c r="D644" s="218"/>
      <c r="E644" s="217"/>
    </row>
    <row r="645">
      <c r="A645" s="218"/>
      <c r="B645" s="218"/>
      <c r="C645" s="218"/>
      <c r="D645" s="218"/>
      <c r="E645" s="217"/>
    </row>
    <row r="646">
      <c r="A646" s="218"/>
      <c r="B646" s="218"/>
      <c r="C646" s="218"/>
      <c r="D646" s="218"/>
      <c r="E646" s="217"/>
    </row>
    <row r="647">
      <c r="A647" s="218"/>
      <c r="B647" s="218"/>
      <c r="C647" s="218"/>
      <c r="D647" s="218"/>
      <c r="E647" s="217"/>
    </row>
    <row r="648">
      <c r="A648" s="218"/>
      <c r="B648" s="218"/>
      <c r="C648" s="218"/>
      <c r="D648" s="218"/>
      <c r="E648" s="217"/>
    </row>
    <row r="649">
      <c r="A649" s="218"/>
      <c r="B649" s="218"/>
      <c r="C649" s="218"/>
      <c r="D649" s="218"/>
      <c r="E649" s="217"/>
    </row>
    <row r="650">
      <c r="A650" s="218"/>
      <c r="B650" s="218"/>
      <c r="C650" s="218"/>
      <c r="D650" s="218"/>
      <c r="E650" s="217"/>
    </row>
    <row r="651">
      <c r="A651" s="218"/>
      <c r="B651" s="218"/>
      <c r="C651" s="218"/>
      <c r="D651" s="218"/>
      <c r="E651" s="217"/>
    </row>
    <row r="652">
      <c r="A652" s="218"/>
      <c r="B652" s="218"/>
      <c r="C652" s="218"/>
      <c r="D652" s="218"/>
      <c r="E652" s="217"/>
    </row>
    <row r="653">
      <c r="A653" s="218"/>
      <c r="B653" s="218"/>
      <c r="C653" s="218"/>
      <c r="D653" s="218"/>
      <c r="E653" s="217"/>
    </row>
    <row r="654">
      <c r="A654" s="218"/>
      <c r="B654" s="218"/>
      <c r="C654" s="218"/>
      <c r="D654" s="218"/>
      <c r="E654" s="217"/>
    </row>
    <row r="655">
      <c r="A655" s="218"/>
      <c r="B655" s="218"/>
      <c r="C655" s="218"/>
      <c r="D655" s="218"/>
      <c r="E655" s="217"/>
    </row>
    <row r="656">
      <c r="A656" s="218"/>
      <c r="B656" s="218"/>
      <c r="C656" s="218"/>
      <c r="D656" s="218"/>
      <c r="E656" s="217"/>
    </row>
    <row r="657">
      <c r="A657" s="218"/>
      <c r="B657" s="218"/>
      <c r="C657" s="218"/>
      <c r="D657" s="218"/>
      <c r="E657" s="217"/>
    </row>
    <row r="658">
      <c r="A658" s="218"/>
      <c r="B658" s="218"/>
      <c r="C658" s="218"/>
      <c r="D658" s="218"/>
      <c r="E658" s="217"/>
    </row>
    <row r="659">
      <c r="A659" s="218"/>
      <c r="B659" s="218"/>
      <c r="C659" s="218"/>
      <c r="D659" s="218"/>
      <c r="E659" s="217"/>
    </row>
    <row r="660">
      <c r="A660" s="218"/>
      <c r="B660" s="218"/>
      <c r="C660" s="218"/>
      <c r="D660" s="218"/>
      <c r="E660" s="217"/>
    </row>
    <row r="661">
      <c r="A661" s="218"/>
      <c r="B661" s="218"/>
      <c r="C661" s="218"/>
      <c r="D661" s="218"/>
      <c r="E661" s="217"/>
    </row>
    <row r="662">
      <c r="A662" s="218"/>
      <c r="B662" s="218"/>
      <c r="C662" s="218"/>
      <c r="D662" s="218"/>
      <c r="E662" s="217"/>
    </row>
    <row r="663">
      <c r="A663" s="218"/>
      <c r="B663" s="218"/>
      <c r="C663" s="218"/>
      <c r="D663" s="218"/>
      <c r="E663" s="217"/>
    </row>
    <row r="664">
      <c r="A664" s="218"/>
      <c r="B664" s="218"/>
      <c r="C664" s="218"/>
      <c r="D664" s="218"/>
      <c r="E664" s="217"/>
    </row>
    <row r="665">
      <c r="A665" s="218"/>
      <c r="B665" s="218"/>
      <c r="C665" s="218"/>
      <c r="D665" s="218"/>
      <c r="E665" s="217"/>
    </row>
    <row r="666">
      <c r="A666" s="218"/>
      <c r="B666" s="218"/>
      <c r="C666" s="218"/>
      <c r="D666" s="218"/>
      <c r="E666" s="217"/>
    </row>
    <row r="667">
      <c r="A667" s="218"/>
      <c r="B667" s="218"/>
      <c r="C667" s="218"/>
      <c r="D667" s="218"/>
      <c r="E667" s="217"/>
    </row>
    <row r="668">
      <c r="A668" s="218"/>
      <c r="B668" s="218"/>
      <c r="C668" s="218"/>
      <c r="D668" s="218"/>
      <c r="E668" s="217"/>
    </row>
    <row r="669">
      <c r="A669" s="218"/>
      <c r="B669" s="218"/>
      <c r="C669" s="218"/>
      <c r="D669" s="218"/>
      <c r="E669" s="217"/>
    </row>
    <row r="670">
      <c r="A670" s="218"/>
      <c r="B670" s="218"/>
      <c r="C670" s="218"/>
      <c r="D670" s="218"/>
      <c r="E670" s="217"/>
    </row>
    <row r="671">
      <c r="A671" s="218"/>
      <c r="B671" s="218"/>
      <c r="C671" s="218"/>
      <c r="D671" s="218"/>
      <c r="E671" s="217"/>
    </row>
    <row r="672">
      <c r="A672" s="218"/>
      <c r="B672" s="218"/>
      <c r="C672" s="218"/>
      <c r="D672" s="218"/>
      <c r="E672" s="217"/>
    </row>
    <row r="673">
      <c r="A673" s="218"/>
      <c r="B673" s="218"/>
      <c r="C673" s="218"/>
      <c r="D673" s="218"/>
      <c r="E673" s="217"/>
    </row>
    <row r="674">
      <c r="A674" s="218"/>
      <c r="B674" s="218"/>
      <c r="C674" s="218"/>
      <c r="D674" s="218"/>
      <c r="E674" s="217"/>
    </row>
    <row r="675">
      <c r="A675" s="218"/>
      <c r="B675" s="218"/>
      <c r="C675" s="218"/>
      <c r="D675" s="218"/>
      <c r="E675" s="217"/>
    </row>
    <row r="676">
      <c r="A676" s="218"/>
      <c r="B676" s="218"/>
      <c r="C676" s="218"/>
      <c r="D676" s="218"/>
      <c r="E676" s="217"/>
    </row>
    <row r="677">
      <c r="A677" s="218"/>
      <c r="B677" s="218"/>
      <c r="C677" s="218"/>
      <c r="D677" s="218"/>
      <c r="E677" s="217"/>
    </row>
    <row r="678">
      <c r="A678" s="218"/>
      <c r="B678" s="218"/>
      <c r="C678" s="218"/>
      <c r="D678" s="218"/>
      <c r="E678" s="217"/>
    </row>
    <row r="679">
      <c r="A679" s="218"/>
      <c r="B679" s="218"/>
      <c r="C679" s="218"/>
      <c r="D679" s="218"/>
      <c r="E679" s="217"/>
    </row>
    <row r="680">
      <c r="A680" s="218"/>
      <c r="B680" s="218"/>
      <c r="C680" s="218"/>
      <c r="D680" s="218"/>
      <c r="E680" s="217"/>
    </row>
    <row r="681">
      <c r="A681" s="218"/>
      <c r="B681" s="218"/>
      <c r="C681" s="218"/>
      <c r="D681" s="218"/>
      <c r="E681" s="217"/>
    </row>
    <row r="682">
      <c r="A682" s="218"/>
      <c r="B682" s="218"/>
      <c r="C682" s="218"/>
      <c r="D682" s="218"/>
      <c r="E682" s="217"/>
    </row>
    <row r="683">
      <c r="A683" s="218"/>
      <c r="B683" s="218"/>
      <c r="C683" s="218"/>
      <c r="D683" s="218"/>
      <c r="E683" s="217"/>
    </row>
    <row r="684">
      <c r="A684" s="218"/>
      <c r="B684" s="218"/>
      <c r="C684" s="218"/>
      <c r="D684" s="218"/>
      <c r="E684" s="217"/>
    </row>
    <row r="685">
      <c r="A685" s="218"/>
      <c r="B685" s="218"/>
      <c r="C685" s="218"/>
      <c r="D685" s="218"/>
      <c r="E685" s="217"/>
    </row>
    <row r="686">
      <c r="A686" s="218"/>
      <c r="B686" s="218"/>
      <c r="C686" s="218"/>
      <c r="D686" s="218"/>
      <c r="E686" s="217"/>
    </row>
    <row r="687">
      <c r="A687" s="218"/>
      <c r="B687" s="218"/>
      <c r="C687" s="218"/>
      <c r="D687" s="218"/>
      <c r="E687" s="217"/>
    </row>
    <row r="688">
      <c r="A688" s="218"/>
      <c r="B688" s="218"/>
      <c r="C688" s="218"/>
      <c r="D688" s="218"/>
      <c r="E688" s="217"/>
    </row>
    <row r="689">
      <c r="A689" s="218"/>
      <c r="B689" s="218"/>
      <c r="C689" s="218"/>
      <c r="D689" s="218"/>
      <c r="E689" s="217"/>
    </row>
    <row r="690">
      <c r="A690" s="218"/>
      <c r="B690" s="218"/>
      <c r="C690" s="218"/>
      <c r="D690" s="218"/>
      <c r="E690" s="217"/>
    </row>
    <row r="691">
      <c r="A691" s="218"/>
      <c r="B691" s="218"/>
      <c r="C691" s="218"/>
      <c r="D691" s="218"/>
      <c r="E691" s="217"/>
    </row>
    <row r="692">
      <c r="A692" s="218"/>
      <c r="B692" s="218"/>
      <c r="C692" s="218"/>
      <c r="D692" s="218"/>
      <c r="E692" s="217"/>
    </row>
    <row r="693">
      <c r="A693" s="218"/>
      <c r="B693" s="218"/>
      <c r="C693" s="218"/>
      <c r="D693" s="218"/>
      <c r="E693" s="217"/>
    </row>
    <row r="694">
      <c r="A694" s="218"/>
      <c r="B694" s="218"/>
      <c r="C694" s="218"/>
      <c r="D694" s="218"/>
      <c r="E694" s="217"/>
    </row>
    <row r="695">
      <c r="A695" s="218"/>
      <c r="B695" s="218"/>
      <c r="C695" s="218"/>
      <c r="D695" s="218"/>
      <c r="E695" s="217"/>
    </row>
    <row r="696">
      <c r="A696" s="218"/>
      <c r="B696" s="218"/>
      <c r="C696" s="218"/>
      <c r="D696" s="218"/>
      <c r="E696" s="217"/>
    </row>
    <row r="697">
      <c r="A697" s="218"/>
      <c r="B697" s="218"/>
      <c r="C697" s="218"/>
      <c r="D697" s="218"/>
      <c r="E697" s="217"/>
    </row>
    <row r="698">
      <c r="A698" s="218"/>
      <c r="B698" s="218"/>
      <c r="C698" s="218"/>
      <c r="D698" s="218"/>
      <c r="E698" s="217"/>
    </row>
    <row r="699">
      <c r="A699" s="218"/>
      <c r="B699" s="218"/>
      <c r="C699" s="218"/>
      <c r="D699" s="218"/>
      <c r="E699" s="217"/>
    </row>
    <row r="700">
      <c r="A700" s="218"/>
      <c r="B700" s="218"/>
      <c r="C700" s="218"/>
      <c r="D700" s="218"/>
      <c r="E700" s="217"/>
    </row>
    <row r="701">
      <c r="A701" s="218"/>
      <c r="B701" s="218"/>
      <c r="C701" s="218"/>
      <c r="D701" s="218"/>
      <c r="E701" s="217"/>
    </row>
    <row r="702">
      <c r="A702" s="218"/>
      <c r="B702" s="218"/>
      <c r="C702" s="218"/>
      <c r="D702" s="218"/>
      <c r="E702" s="217"/>
    </row>
    <row r="703">
      <c r="A703" s="218"/>
      <c r="B703" s="218"/>
      <c r="C703" s="218"/>
      <c r="D703" s="218"/>
      <c r="E703" s="217"/>
    </row>
    <row r="704">
      <c r="A704" s="218"/>
      <c r="B704" s="218"/>
      <c r="C704" s="218"/>
      <c r="D704" s="218"/>
      <c r="E704" s="217"/>
    </row>
    <row r="705">
      <c r="A705" s="218"/>
      <c r="B705" s="218"/>
      <c r="C705" s="218"/>
      <c r="D705" s="218"/>
      <c r="E705" s="217"/>
    </row>
    <row r="706">
      <c r="A706" s="218"/>
      <c r="B706" s="218"/>
      <c r="C706" s="218"/>
      <c r="D706" s="218"/>
      <c r="E706" s="217"/>
    </row>
    <row r="707">
      <c r="A707" s="218"/>
      <c r="B707" s="218"/>
      <c r="C707" s="218"/>
      <c r="D707" s="218"/>
      <c r="E707" s="217"/>
    </row>
    <row r="708">
      <c r="A708" s="218"/>
      <c r="B708" s="218"/>
      <c r="C708" s="218"/>
      <c r="D708" s="218"/>
      <c r="E708" s="217"/>
    </row>
    <row r="709">
      <c r="A709" s="218"/>
      <c r="B709" s="218"/>
      <c r="C709" s="218"/>
      <c r="D709" s="218"/>
      <c r="E709" s="217"/>
    </row>
    <row r="710">
      <c r="A710" s="218"/>
      <c r="B710" s="218"/>
      <c r="C710" s="218"/>
      <c r="D710" s="218"/>
      <c r="E710" s="217"/>
    </row>
    <row r="711">
      <c r="A711" s="218"/>
      <c r="B711" s="218"/>
      <c r="C711" s="218"/>
      <c r="D711" s="218"/>
      <c r="E711" s="217"/>
    </row>
    <row r="712">
      <c r="A712" s="218"/>
      <c r="B712" s="218"/>
      <c r="C712" s="218"/>
      <c r="D712" s="218"/>
      <c r="E712" s="217"/>
    </row>
    <row r="713">
      <c r="A713" s="218"/>
      <c r="B713" s="218"/>
      <c r="C713" s="218"/>
      <c r="D713" s="218"/>
      <c r="E713" s="217"/>
    </row>
    <row r="714">
      <c r="A714" s="218"/>
      <c r="B714" s="218"/>
      <c r="C714" s="218"/>
      <c r="D714" s="218"/>
      <c r="E714" s="217"/>
    </row>
    <row r="715">
      <c r="A715" s="218"/>
      <c r="B715" s="218"/>
      <c r="C715" s="218"/>
      <c r="D715" s="218"/>
      <c r="E715" s="217"/>
    </row>
    <row r="716">
      <c r="A716" s="218"/>
      <c r="B716" s="218"/>
      <c r="C716" s="218"/>
      <c r="D716" s="218"/>
      <c r="E716" s="217"/>
    </row>
    <row r="717">
      <c r="A717" s="218"/>
      <c r="B717" s="218"/>
      <c r="C717" s="218"/>
      <c r="D717" s="218"/>
      <c r="E717" s="217"/>
    </row>
    <row r="718">
      <c r="A718" s="218"/>
      <c r="B718" s="218"/>
      <c r="C718" s="218"/>
      <c r="D718" s="218"/>
      <c r="E718" s="217"/>
    </row>
    <row r="719">
      <c r="A719" s="218"/>
      <c r="B719" s="218"/>
      <c r="C719" s="218"/>
      <c r="D719" s="218"/>
      <c r="E719" s="217"/>
    </row>
    <row r="720">
      <c r="A720" s="218"/>
      <c r="B720" s="218"/>
      <c r="C720" s="218"/>
      <c r="D720" s="218"/>
      <c r="E720" s="217"/>
    </row>
    <row r="721">
      <c r="A721" s="218"/>
      <c r="B721" s="218"/>
      <c r="C721" s="218"/>
      <c r="D721" s="218"/>
      <c r="E721" s="217"/>
    </row>
    <row r="722">
      <c r="A722" s="218"/>
      <c r="B722" s="218"/>
      <c r="C722" s="218"/>
      <c r="D722" s="218"/>
      <c r="E722" s="217"/>
    </row>
    <row r="723">
      <c r="A723" s="218"/>
      <c r="B723" s="218"/>
      <c r="C723" s="218"/>
      <c r="D723" s="218"/>
      <c r="E723" s="217"/>
    </row>
    <row r="724">
      <c r="A724" s="218"/>
      <c r="B724" s="218"/>
      <c r="C724" s="218"/>
      <c r="D724" s="218"/>
      <c r="E724" s="217"/>
    </row>
    <row r="725">
      <c r="A725" s="218"/>
      <c r="B725" s="218"/>
      <c r="C725" s="218"/>
      <c r="D725" s="218"/>
      <c r="E725" s="217"/>
    </row>
    <row r="726">
      <c r="A726" s="218"/>
      <c r="B726" s="218"/>
      <c r="C726" s="218"/>
      <c r="D726" s="218"/>
      <c r="E726" s="217"/>
    </row>
    <row r="727">
      <c r="A727" s="218"/>
      <c r="B727" s="218"/>
      <c r="C727" s="218"/>
      <c r="D727" s="218"/>
      <c r="E727" s="217"/>
    </row>
    <row r="728">
      <c r="A728" s="218"/>
      <c r="B728" s="218"/>
      <c r="C728" s="218"/>
      <c r="D728" s="218"/>
      <c r="E728" s="217"/>
    </row>
    <row r="729">
      <c r="A729" s="218"/>
      <c r="B729" s="218"/>
      <c r="C729" s="218"/>
      <c r="D729" s="218"/>
      <c r="E729" s="217"/>
    </row>
    <row r="730">
      <c r="A730" s="218"/>
      <c r="B730" s="218"/>
      <c r="C730" s="218"/>
      <c r="D730" s="218"/>
      <c r="E730" s="217"/>
    </row>
    <row r="731">
      <c r="A731" s="218"/>
      <c r="B731" s="218"/>
      <c r="C731" s="218"/>
      <c r="D731" s="218"/>
      <c r="E731" s="217"/>
    </row>
    <row r="732">
      <c r="A732" s="218"/>
      <c r="B732" s="218"/>
      <c r="C732" s="218"/>
      <c r="D732" s="218"/>
      <c r="E732" s="217"/>
    </row>
    <row r="733">
      <c r="A733" s="218"/>
      <c r="B733" s="218"/>
      <c r="C733" s="218"/>
      <c r="D733" s="218"/>
      <c r="E733" s="217"/>
    </row>
    <row r="734">
      <c r="A734" s="218"/>
      <c r="B734" s="218"/>
      <c r="C734" s="218"/>
      <c r="D734" s="218"/>
      <c r="E734" s="217"/>
    </row>
    <row r="735">
      <c r="A735" s="218"/>
      <c r="B735" s="218"/>
      <c r="C735" s="218"/>
      <c r="D735" s="218"/>
      <c r="E735" s="217"/>
    </row>
    <row r="736">
      <c r="A736" s="218"/>
      <c r="B736" s="218"/>
      <c r="C736" s="218"/>
      <c r="D736" s="218"/>
      <c r="E736" s="217"/>
    </row>
    <row r="737">
      <c r="A737" s="218"/>
      <c r="B737" s="218"/>
      <c r="C737" s="218"/>
      <c r="D737" s="218"/>
      <c r="E737" s="217"/>
    </row>
    <row r="738">
      <c r="A738" s="218"/>
      <c r="B738" s="218"/>
      <c r="C738" s="218"/>
      <c r="D738" s="218"/>
      <c r="E738" s="217"/>
    </row>
    <row r="739">
      <c r="A739" s="218"/>
      <c r="B739" s="218"/>
      <c r="C739" s="218"/>
      <c r="D739" s="218"/>
      <c r="E739" s="217"/>
    </row>
    <row r="740">
      <c r="A740" s="218"/>
      <c r="B740" s="218"/>
      <c r="C740" s="218"/>
      <c r="D740" s="218"/>
      <c r="E740" s="217"/>
    </row>
    <row r="741">
      <c r="A741" s="218"/>
      <c r="B741" s="218"/>
      <c r="C741" s="218"/>
      <c r="D741" s="218"/>
      <c r="E741" s="217"/>
    </row>
    <row r="742">
      <c r="A742" s="218"/>
      <c r="B742" s="218"/>
      <c r="C742" s="218"/>
      <c r="D742" s="218"/>
      <c r="E742" s="217"/>
    </row>
    <row r="743">
      <c r="A743" s="218"/>
      <c r="B743" s="218"/>
      <c r="C743" s="218"/>
      <c r="D743" s="218"/>
      <c r="E743" s="217"/>
    </row>
    <row r="744">
      <c r="A744" s="218"/>
      <c r="B744" s="218"/>
      <c r="C744" s="218"/>
      <c r="D744" s="218"/>
      <c r="E744" s="217"/>
    </row>
    <row r="745">
      <c r="A745" s="218"/>
      <c r="B745" s="218"/>
      <c r="C745" s="218"/>
      <c r="D745" s="218"/>
      <c r="E745" s="217"/>
    </row>
    <row r="746">
      <c r="A746" s="218"/>
      <c r="B746" s="218"/>
      <c r="C746" s="218"/>
      <c r="D746" s="218"/>
      <c r="E746" s="217"/>
    </row>
    <row r="747">
      <c r="A747" s="218"/>
      <c r="B747" s="218"/>
      <c r="C747" s="218"/>
      <c r="D747" s="218"/>
      <c r="E747" s="217"/>
    </row>
    <row r="748">
      <c r="A748" s="218"/>
      <c r="B748" s="218"/>
      <c r="C748" s="218"/>
      <c r="D748" s="218"/>
      <c r="E748" s="217"/>
    </row>
    <row r="749">
      <c r="A749" s="218"/>
      <c r="B749" s="218"/>
      <c r="C749" s="218"/>
      <c r="D749" s="218"/>
      <c r="E749" s="217"/>
    </row>
    <row r="750">
      <c r="A750" s="218"/>
      <c r="B750" s="218"/>
      <c r="C750" s="218"/>
      <c r="D750" s="218"/>
      <c r="E750" s="217"/>
    </row>
    <row r="751">
      <c r="A751" s="218"/>
      <c r="B751" s="218"/>
      <c r="C751" s="218"/>
      <c r="D751" s="218"/>
      <c r="E751" s="217"/>
    </row>
    <row r="752">
      <c r="A752" s="218"/>
      <c r="B752" s="218"/>
      <c r="C752" s="218"/>
      <c r="D752" s="218"/>
      <c r="E752" s="217"/>
    </row>
    <row r="753">
      <c r="A753" s="218"/>
      <c r="B753" s="218"/>
      <c r="C753" s="218"/>
      <c r="D753" s="218"/>
      <c r="E753" s="217"/>
    </row>
    <row r="754">
      <c r="A754" s="218"/>
      <c r="B754" s="218"/>
      <c r="C754" s="218"/>
      <c r="D754" s="218"/>
      <c r="E754" s="217"/>
    </row>
    <row r="755">
      <c r="A755" s="218"/>
      <c r="B755" s="218"/>
      <c r="C755" s="218"/>
      <c r="D755" s="218"/>
      <c r="E755" s="217"/>
    </row>
    <row r="756">
      <c r="A756" s="218"/>
      <c r="B756" s="218"/>
      <c r="C756" s="218"/>
      <c r="D756" s="218"/>
      <c r="E756" s="217"/>
    </row>
    <row r="757">
      <c r="A757" s="218"/>
      <c r="B757" s="218"/>
      <c r="C757" s="218"/>
      <c r="D757" s="218"/>
      <c r="E757" s="217"/>
    </row>
    <row r="758">
      <c r="A758" s="218"/>
      <c r="B758" s="218"/>
      <c r="C758" s="218"/>
      <c r="D758" s="218"/>
      <c r="E758" s="217"/>
    </row>
    <row r="759">
      <c r="A759" s="218"/>
      <c r="B759" s="218"/>
      <c r="C759" s="218"/>
      <c r="D759" s="218"/>
      <c r="E759" s="217"/>
    </row>
    <row r="760">
      <c r="A760" s="218"/>
      <c r="B760" s="218"/>
      <c r="C760" s="218"/>
      <c r="D760" s="218"/>
      <c r="E760" s="217"/>
    </row>
    <row r="761">
      <c r="A761" s="218"/>
      <c r="B761" s="218"/>
      <c r="C761" s="218"/>
      <c r="D761" s="218"/>
      <c r="E761" s="217"/>
    </row>
    <row r="762">
      <c r="A762" s="218"/>
      <c r="B762" s="218"/>
      <c r="C762" s="218"/>
      <c r="D762" s="218"/>
      <c r="E762" s="217"/>
    </row>
    <row r="763">
      <c r="A763" s="218"/>
      <c r="B763" s="218"/>
      <c r="C763" s="218"/>
      <c r="D763" s="218"/>
      <c r="E763" s="217"/>
    </row>
    <row r="764">
      <c r="A764" s="218"/>
      <c r="B764" s="218"/>
      <c r="C764" s="218"/>
      <c r="D764" s="218"/>
      <c r="E764" s="217"/>
    </row>
    <row r="765">
      <c r="A765" s="218"/>
      <c r="B765" s="218"/>
      <c r="C765" s="218"/>
      <c r="D765" s="218"/>
      <c r="E765" s="217"/>
    </row>
    <row r="766">
      <c r="A766" s="218"/>
      <c r="B766" s="218"/>
      <c r="C766" s="218"/>
      <c r="D766" s="218"/>
      <c r="E766" s="217"/>
    </row>
    <row r="767">
      <c r="A767" s="218"/>
      <c r="B767" s="218"/>
      <c r="C767" s="218"/>
      <c r="D767" s="218"/>
      <c r="E767" s="217"/>
    </row>
    <row r="768">
      <c r="A768" s="218"/>
      <c r="B768" s="218"/>
      <c r="C768" s="218"/>
      <c r="D768" s="218"/>
      <c r="E768" s="217"/>
    </row>
    <row r="769">
      <c r="A769" s="218"/>
      <c r="B769" s="218"/>
      <c r="C769" s="218"/>
      <c r="D769" s="218"/>
      <c r="E769" s="217"/>
    </row>
    <row r="770">
      <c r="A770" s="218"/>
      <c r="B770" s="218"/>
      <c r="C770" s="218"/>
      <c r="D770" s="218"/>
      <c r="E770" s="217"/>
    </row>
    <row r="771">
      <c r="A771" s="218"/>
      <c r="B771" s="218"/>
      <c r="C771" s="218"/>
      <c r="D771" s="218"/>
      <c r="E771" s="217"/>
    </row>
    <row r="772">
      <c r="A772" s="218"/>
      <c r="B772" s="218"/>
      <c r="C772" s="218"/>
      <c r="D772" s="218"/>
      <c r="E772" s="217"/>
    </row>
    <row r="773">
      <c r="A773" s="218"/>
      <c r="B773" s="218"/>
      <c r="C773" s="218"/>
      <c r="D773" s="218"/>
      <c r="E773" s="217"/>
    </row>
    <row r="774">
      <c r="A774" s="218"/>
      <c r="B774" s="218"/>
      <c r="C774" s="218"/>
      <c r="D774" s="218"/>
      <c r="E774" s="217"/>
    </row>
    <row r="775">
      <c r="A775" s="218"/>
      <c r="B775" s="218"/>
      <c r="C775" s="218"/>
      <c r="D775" s="218"/>
      <c r="E775" s="217"/>
    </row>
    <row r="776">
      <c r="A776" s="218"/>
      <c r="B776" s="218"/>
      <c r="C776" s="218"/>
      <c r="D776" s="218"/>
      <c r="E776" s="217"/>
    </row>
    <row r="777">
      <c r="A777" s="218"/>
      <c r="B777" s="218"/>
      <c r="C777" s="218"/>
      <c r="D777" s="218"/>
      <c r="E777" s="217"/>
    </row>
    <row r="778">
      <c r="A778" s="218"/>
      <c r="B778" s="218"/>
      <c r="C778" s="218"/>
      <c r="D778" s="218"/>
      <c r="E778" s="217"/>
    </row>
    <row r="779">
      <c r="A779" s="218"/>
      <c r="B779" s="218"/>
      <c r="C779" s="218"/>
      <c r="D779" s="218"/>
      <c r="E779" s="217"/>
    </row>
    <row r="780">
      <c r="A780" s="218"/>
      <c r="B780" s="218"/>
      <c r="C780" s="218"/>
      <c r="D780" s="218"/>
      <c r="E780" s="217"/>
    </row>
    <row r="781">
      <c r="A781" s="218"/>
      <c r="B781" s="218"/>
      <c r="C781" s="218"/>
      <c r="D781" s="218"/>
      <c r="E781" s="217"/>
    </row>
    <row r="782">
      <c r="A782" s="218"/>
      <c r="B782" s="218"/>
      <c r="C782" s="218"/>
      <c r="D782" s="218"/>
      <c r="E782" s="217"/>
    </row>
    <row r="783">
      <c r="A783" s="218"/>
      <c r="B783" s="218"/>
      <c r="C783" s="218"/>
      <c r="D783" s="218"/>
      <c r="E783" s="217"/>
    </row>
    <row r="784">
      <c r="A784" s="218"/>
      <c r="B784" s="218"/>
      <c r="C784" s="218"/>
      <c r="D784" s="218"/>
      <c r="E784" s="217"/>
    </row>
    <row r="785">
      <c r="A785" s="218"/>
      <c r="B785" s="218"/>
      <c r="C785" s="218"/>
      <c r="D785" s="218"/>
      <c r="E785" s="217"/>
    </row>
    <row r="786">
      <c r="A786" s="218"/>
      <c r="B786" s="218"/>
      <c r="C786" s="218"/>
      <c r="D786" s="218"/>
      <c r="E786" s="217"/>
    </row>
    <row r="787">
      <c r="A787" s="218"/>
      <c r="B787" s="218"/>
      <c r="C787" s="218"/>
      <c r="D787" s="218"/>
      <c r="E787" s="217"/>
    </row>
    <row r="788">
      <c r="A788" s="218"/>
      <c r="B788" s="218"/>
      <c r="C788" s="218"/>
      <c r="D788" s="218"/>
      <c r="E788" s="217"/>
    </row>
    <row r="789">
      <c r="A789" s="218"/>
      <c r="B789" s="218"/>
      <c r="C789" s="218"/>
      <c r="D789" s="218"/>
      <c r="E789" s="217"/>
    </row>
    <row r="790">
      <c r="A790" s="218"/>
      <c r="B790" s="218"/>
      <c r="C790" s="218"/>
      <c r="D790" s="218"/>
      <c r="E790" s="217"/>
    </row>
    <row r="791">
      <c r="A791" s="218"/>
      <c r="B791" s="218"/>
      <c r="C791" s="218"/>
      <c r="D791" s="218"/>
      <c r="E791" s="217"/>
    </row>
    <row r="792">
      <c r="A792" s="218"/>
      <c r="B792" s="218"/>
      <c r="C792" s="218"/>
      <c r="D792" s="218"/>
      <c r="E792" s="217"/>
    </row>
    <row r="793">
      <c r="A793" s="218"/>
      <c r="B793" s="218"/>
      <c r="C793" s="218"/>
      <c r="D793" s="218"/>
      <c r="E793" s="217"/>
    </row>
    <row r="794">
      <c r="A794" s="218"/>
      <c r="B794" s="218"/>
      <c r="C794" s="218"/>
      <c r="D794" s="218"/>
      <c r="E794" s="217"/>
    </row>
    <row r="795">
      <c r="A795" s="218"/>
      <c r="B795" s="218"/>
      <c r="C795" s="218"/>
      <c r="D795" s="218"/>
      <c r="E795" s="217"/>
    </row>
    <row r="796">
      <c r="A796" s="218"/>
      <c r="B796" s="218"/>
      <c r="C796" s="218"/>
      <c r="D796" s="218"/>
      <c r="E796" s="217"/>
    </row>
    <row r="797">
      <c r="A797" s="218"/>
      <c r="B797" s="218"/>
      <c r="C797" s="218"/>
      <c r="D797" s="218"/>
      <c r="E797" s="217"/>
    </row>
    <row r="798">
      <c r="A798" s="218"/>
      <c r="B798" s="218"/>
      <c r="C798" s="218"/>
      <c r="D798" s="218"/>
      <c r="E798" s="217"/>
    </row>
    <row r="799">
      <c r="A799" s="218"/>
      <c r="B799" s="218"/>
      <c r="C799" s="218"/>
      <c r="D799" s="218"/>
      <c r="E799" s="217"/>
    </row>
    <row r="800">
      <c r="A800" s="218"/>
      <c r="B800" s="218"/>
      <c r="C800" s="218"/>
      <c r="D800" s="218"/>
      <c r="E800" s="217"/>
    </row>
    <row r="801">
      <c r="A801" s="218"/>
      <c r="B801" s="218"/>
      <c r="C801" s="218"/>
      <c r="D801" s="218"/>
      <c r="E801" s="217"/>
    </row>
    <row r="802">
      <c r="A802" s="218"/>
      <c r="B802" s="218"/>
      <c r="C802" s="218"/>
      <c r="D802" s="218"/>
      <c r="E802" s="217"/>
    </row>
    <row r="803">
      <c r="A803" s="218"/>
      <c r="B803" s="218"/>
      <c r="C803" s="218"/>
      <c r="D803" s="218"/>
      <c r="E803" s="217"/>
    </row>
    <row r="804">
      <c r="A804" s="218"/>
      <c r="B804" s="218"/>
      <c r="C804" s="218"/>
      <c r="D804" s="218"/>
      <c r="E804" s="217"/>
    </row>
    <row r="805">
      <c r="A805" s="218"/>
      <c r="B805" s="218"/>
      <c r="C805" s="218"/>
      <c r="D805" s="218"/>
      <c r="E805" s="217"/>
    </row>
    <row r="806">
      <c r="A806" s="218"/>
      <c r="B806" s="218"/>
      <c r="C806" s="218"/>
      <c r="D806" s="218"/>
      <c r="E806" s="217"/>
    </row>
    <row r="807">
      <c r="A807" s="218"/>
      <c r="B807" s="218"/>
      <c r="C807" s="218"/>
      <c r="D807" s="218"/>
      <c r="E807" s="217"/>
    </row>
    <row r="808">
      <c r="A808" s="218"/>
      <c r="B808" s="218"/>
      <c r="C808" s="218"/>
      <c r="D808" s="218"/>
      <c r="E808" s="217"/>
    </row>
    <row r="809">
      <c r="A809" s="218"/>
      <c r="B809" s="218"/>
      <c r="C809" s="218"/>
      <c r="D809" s="218"/>
      <c r="E809" s="217"/>
    </row>
    <row r="810">
      <c r="A810" s="218"/>
      <c r="B810" s="218"/>
      <c r="C810" s="218"/>
      <c r="D810" s="218"/>
      <c r="E810" s="217"/>
    </row>
    <row r="811">
      <c r="A811" s="218"/>
      <c r="B811" s="218"/>
      <c r="C811" s="218"/>
      <c r="D811" s="218"/>
      <c r="E811" s="217"/>
    </row>
    <row r="812">
      <c r="A812" s="218"/>
      <c r="B812" s="218"/>
      <c r="C812" s="218"/>
      <c r="D812" s="218"/>
      <c r="E812" s="217"/>
    </row>
    <row r="813">
      <c r="A813" s="218"/>
      <c r="B813" s="218"/>
      <c r="C813" s="218"/>
      <c r="D813" s="218"/>
      <c r="E813" s="217"/>
    </row>
    <row r="814">
      <c r="A814" s="218"/>
      <c r="B814" s="218"/>
      <c r="C814" s="218"/>
      <c r="D814" s="218"/>
      <c r="E814" s="217"/>
    </row>
    <row r="815">
      <c r="A815" s="218"/>
      <c r="B815" s="218"/>
      <c r="C815" s="218"/>
      <c r="D815" s="218"/>
      <c r="E815" s="217"/>
    </row>
    <row r="816">
      <c r="A816" s="218"/>
      <c r="B816" s="218"/>
      <c r="C816" s="218"/>
      <c r="D816" s="218"/>
      <c r="E816" s="217"/>
    </row>
    <row r="817">
      <c r="A817" s="218"/>
      <c r="B817" s="218"/>
      <c r="C817" s="218"/>
      <c r="D817" s="218"/>
      <c r="E817" s="217"/>
    </row>
    <row r="818">
      <c r="A818" s="218"/>
      <c r="B818" s="218"/>
      <c r="C818" s="218"/>
      <c r="D818" s="218"/>
      <c r="E818" s="217"/>
    </row>
    <row r="819">
      <c r="A819" s="218"/>
      <c r="B819" s="218"/>
      <c r="C819" s="218"/>
      <c r="D819" s="218"/>
      <c r="E819" s="217"/>
    </row>
    <row r="820">
      <c r="A820" s="218"/>
      <c r="B820" s="218"/>
      <c r="C820" s="218"/>
      <c r="D820" s="218"/>
      <c r="E820" s="217"/>
    </row>
    <row r="821">
      <c r="A821" s="218"/>
      <c r="B821" s="218"/>
      <c r="C821" s="218"/>
      <c r="D821" s="218"/>
      <c r="E821" s="217"/>
    </row>
    <row r="822">
      <c r="A822" s="218"/>
      <c r="B822" s="218"/>
      <c r="C822" s="218"/>
      <c r="D822" s="218"/>
      <c r="E822" s="217"/>
    </row>
    <row r="823">
      <c r="A823" s="218"/>
      <c r="B823" s="218"/>
      <c r="C823" s="218"/>
      <c r="D823" s="218"/>
      <c r="E823" s="217"/>
    </row>
    <row r="824">
      <c r="A824" s="218"/>
      <c r="B824" s="218"/>
      <c r="C824" s="218"/>
      <c r="D824" s="218"/>
      <c r="E824" s="217"/>
    </row>
    <row r="825">
      <c r="A825" s="218"/>
      <c r="B825" s="218"/>
      <c r="C825" s="218"/>
      <c r="D825" s="218"/>
      <c r="E825" s="217"/>
    </row>
    <row r="826">
      <c r="A826" s="218"/>
      <c r="B826" s="218"/>
      <c r="C826" s="218"/>
      <c r="D826" s="218"/>
      <c r="E826" s="217"/>
    </row>
    <row r="827">
      <c r="A827" s="218"/>
      <c r="B827" s="218"/>
      <c r="C827" s="218"/>
      <c r="D827" s="218"/>
      <c r="E827" s="217"/>
    </row>
    <row r="828">
      <c r="A828" s="218"/>
      <c r="B828" s="218"/>
      <c r="C828" s="218"/>
      <c r="D828" s="218"/>
      <c r="E828" s="217"/>
    </row>
    <row r="829">
      <c r="A829" s="218"/>
      <c r="B829" s="218"/>
      <c r="C829" s="218"/>
      <c r="D829" s="218"/>
      <c r="E829" s="217"/>
    </row>
    <row r="830">
      <c r="A830" s="218"/>
      <c r="B830" s="218"/>
      <c r="C830" s="218"/>
      <c r="D830" s="218"/>
      <c r="E830" s="217"/>
    </row>
    <row r="831">
      <c r="A831" s="218"/>
      <c r="B831" s="218"/>
      <c r="C831" s="218"/>
      <c r="D831" s="218"/>
      <c r="E831" s="217"/>
    </row>
    <row r="832">
      <c r="A832" s="218"/>
      <c r="B832" s="218"/>
      <c r="C832" s="218"/>
      <c r="D832" s="218"/>
      <c r="E832" s="217"/>
    </row>
    <row r="833">
      <c r="A833" s="218"/>
      <c r="B833" s="218"/>
      <c r="C833" s="218"/>
      <c r="D833" s="218"/>
      <c r="E833" s="217"/>
    </row>
    <row r="834">
      <c r="A834" s="218"/>
      <c r="B834" s="218"/>
      <c r="C834" s="218"/>
      <c r="D834" s="218"/>
      <c r="E834" s="217"/>
    </row>
    <row r="835">
      <c r="A835" s="218"/>
      <c r="B835" s="218"/>
      <c r="C835" s="218"/>
      <c r="D835" s="218"/>
      <c r="E835" s="217"/>
    </row>
    <row r="836">
      <c r="A836" s="218"/>
      <c r="B836" s="218"/>
      <c r="C836" s="218"/>
      <c r="D836" s="218"/>
      <c r="E836" s="217"/>
    </row>
    <row r="837">
      <c r="A837" s="218"/>
      <c r="B837" s="218"/>
      <c r="C837" s="218"/>
      <c r="D837" s="218"/>
      <c r="E837" s="217"/>
    </row>
    <row r="838">
      <c r="A838" s="218"/>
      <c r="B838" s="218"/>
      <c r="C838" s="218"/>
      <c r="D838" s="218"/>
      <c r="E838" s="217"/>
    </row>
    <row r="839">
      <c r="A839" s="218"/>
      <c r="B839" s="218"/>
      <c r="C839" s="218"/>
      <c r="D839" s="218"/>
      <c r="E839" s="217"/>
    </row>
    <row r="840">
      <c r="A840" s="218"/>
      <c r="B840" s="218"/>
      <c r="C840" s="218"/>
      <c r="D840" s="218"/>
      <c r="E840" s="217"/>
    </row>
    <row r="841">
      <c r="A841" s="218"/>
      <c r="B841" s="218"/>
      <c r="C841" s="218"/>
      <c r="D841" s="218"/>
      <c r="E841" s="217"/>
    </row>
    <row r="842">
      <c r="A842" s="218"/>
      <c r="B842" s="218"/>
      <c r="C842" s="218"/>
      <c r="D842" s="218"/>
      <c r="E842" s="217"/>
    </row>
    <row r="843">
      <c r="A843" s="218"/>
      <c r="B843" s="218"/>
      <c r="C843" s="218"/>
      <c r="D843" s="218"/>
      <c r="E843" s="217"/>
    </row>
    <row r="844">
      <c r="A844" s="218"/>
      <c r="B844" s="218"/>
      <c r="C844" s="218"/>
      <c r="D844" s="218"/>
      <c r="E844" s="217"/>
    </row>
    <row r="845">
      <c r="A845" s="218"/>
      <c r="B845" s="218"/>
      <c r="C845" s="218"/>
      <c r="D845" s="218"/>
      <c r="E845" s="217"/>
    </row>
    <row r="846">
      <c r="A846" s="218"/>
      <c r="B846" s="218"/>
      <c r="C846" s="218"/>
      <c r="D846" s="218"/>
      <c r="E846" s="217"/>
    </row>
    <row r="847">
      <c r="A847" s="218"/>
      <c r="B847" s="218"/>
      <c r="C847" s="218"/>
      <c r="D847" s="218"/>
      <c r="E847" s="217"/>
    </row>
    <row r="848">
      <c r="A848" s="218"/>
      <c r="B848" s="218"/>
      <c r="C848" s="218"/>
      <c r="D848" s="218"/>
      <c r="E848" s="217"/>
    </row>
    <row r="849">
      <c r="A849" s="218"/>
      <c r="B849" s="218"/>
      <c r="C849" s="218"/>
      <c r="D849" s="218"/>
      <c r="E849" s="217"/>
    </row>
    <row r="850">
      <c r="A850" s="218"/>
      <c r="B850" s="218"/>
      <c r="C850" s="218"/>
      <c r="D850" s="218"/>
      <c r="E850" s="217"/>
    </row>
    <row r="851">
      <c r="A851" s="218"/>
      <c r="B851" s="218"/>
      <c r="C851" s="218"/>
      <c r="D851" s="218"/>
      <c r="E851" s="217"/>
    </row>
    <row r="852">
      <c r="A852" s="218"/>
      <c r="B852" s="218"/>
      <c r="C852" s="218"/>
      <c r="D852" s="218"/>
      <c r="E852" s="217"/>
    </row>
    <row r="853">
      <c r="A853" s="218"/>
      <c r="B853" s="218"/>
      <c r="C853" s="218"/>
      <c r="D853" s="218"/>
      <c r="E853" s="217"/>
    </row>
    <row r="854">
      <c r="A854" s="218"/>
      <c r="B854" s="218"/>
      <c r="C854" s="218"/>
      <c r="D854" s="218"/>
      <c r="E854" s="217"/>
    </row>
    <row r="855">
      <c r="A855" s="218"/>
      <c r="B855" s="218"/>
      <c r="C855" s="218"/>
      <c r="D855" s="218"/>
      <c r="E855" s="217"/>
    </row>
    <row r="856">
      <c r="A856" s="218"/>
      <c r="B856" s="218"/>
      <c r="C856" s="218"/>
      <c r="D856" s="218"/>
      <c r="E856" s="217"/>
    </row>
    <row r="857">
      <c r="A857" s="218"/>
      <c r="B857" s="218"/>
      <c r="C857" s="218"/>
      <c r="D857" s="218"/>
      <c r="E857" s="217"/>
    </row>
    <row r="858">
      <c r="A858" s="218"/>
      <c r="B858" s="218"/>
      <c r="C858" s="218"/>
      <c r="D858" s="218"/>
      <c r="E858" s="217"/>
    </row>
    <row r="859">
      <c r="A859" s="218"/>
      <c r="B859" s="218"/>
      <c r="C859" s="218"/>
      <c r="D859" s="218"/>
      <c r="E859" s="217"/>
    </row>
    <row r="860">
      <c r="A860" s="218"/>
      <c r="B860" s="218"/>
      <c r="C860" s="218"/>
      <c r="D860" s="218"/>
      <c r="E860" s="217"/>
    </row>
    <row r="861">
      <c r="A861" s="218"/>
      <c r="B861" s="218"/>
      <c r="C861" s="218"/>
      <c r="D861" s="218"/>
      <c r="E861" s="217"/>
    </row>
    <row r="862">
      <c r="A862" s="218"/>
      <c r="B862" s="218"/>
      <c r="C862" s="218"/>
      <c r="D862" s="218"/>
      <c r="E862" s="217"/>
    </row>
    <row r="863">
      <c r="A863" s="218"/>
      <c r="B863" s="218"/>
      <c r="C863" s="218"/>
      <c r="D863" s="218"/>
      <c r="E863" s="217"/>
    </row>
    <row r="864">
      <c r="A864" s="218"/>
      <c r="B864" s="218"/>
      <c r="C864" s="218"/>
      <c r="D864" s="218"/>
      <c r="E864" s="217"/>
    </row>
    <row r="865">
      <c r="A865" s="218"/>
      <c r="B865" s="218"/>
      <c r="C865" s="218"/>
      <c r="D865" s="218"/>
      <c r="E865" s="217"/>
    </row>
    <row r="866">
      <c r="A866" s="218"/>
      <c r="B866" s="218"/>
      <c r="C866" s="218"/>
      <c r="D866" s="218"/>
      <c r="E866" s="217"/>
    </row>
    <row r="867">
      <c r="A867" s="218"/>
      <c r="B867" s="218"/>
      <c r="C867" s="218"/>
      <c r="D867" s="218"/>
      <c r="E867" s="217"/>
    </row>
    <row r="868">
      <c r="A868" s="218"/>
      <c r="B868" s="218"/>
      <c r="C868" s="218"/>
      <c r="D868" s="218"/>
      <c r="E868" s="217"/>
    </row>
    <row r="869">
      <c r="A869" s="218"/>
      <c r="B869" s="218"/>
      <c r="C869" s="218"/>
      <c r="D869" s="218"/>
      <c r="E869" s="217"/>
    </row>
    <row r="870">
      <c r="A870" s="218"/>
      <c r="B870" s="218"/>
      <c r="C870" s="218"/>
      <c r="D870" s="218"/>
      <c r="E870" s="217"/>
    </row>
    <row r="871">
      <c r="A871" s="218"/>
      <c r="B871" s="218"/>
      <c r="C871" s="218"/>
      <c r="D871" s="218"/>
      <c r="E871" s="217"/>
    </row>
    <row r="872">
      <c r="A872" s="218"/>
      <c r="B872" s="218"/>
      <c r="C872" s="218"/>
      <c r="D872" s="218"/>
      <c r="E872" s="217"/>
    </row>
    <row r="873">
      <c r="A873" s="218"/>
      <c r="B873" s="218"/>
      <c r="C873" s="218"/>
      <c r="D873" s="218"/>
      <c r="E873" s="217"/>
    </row>
    <row r="874">
      <c r="A874" s="218"/>
      <c r="B874" s="218"/>
      <c r="C874" s="218"/>
      <c r="D874" s="218"/>
      <c r="E874" s="217"/>
    </row>
    <row r="875">
      <c r="A875" s="218"/>
      <c r="B875" s="218"/>
      <c r="C875" s="218"/>
      <c r="D875" s="218"/>
      <c r="E875" s="217"/>
    </row>
    <row r="876">
      <c r="A876" s="218"/>
      <c r="B876" s="218"/>
      <c r="C876" s="218"/>
      <c r="D876" s="218"/>
      <c r="E876" s="217"/>
    </row>
    <row r="877">
      <c r="A877" s="218"/>
      <c r="B877" s="218"/>
      <c r="C877" s="218"/>
      <c r="D877" s="218"/>
      <c r="E877" s="217"/>
    </row>
    <row r="878">
      <c r="A878" s="218"/>
      <c r="B878" s="218"/>
      <c r="C878" s="218"/>
      <c r="D878" s="218"/>
      <c r="E878" s="217"/>
    </row>
    <row r="879">
      <c r="A879" s="218"/>
      <c r="B879" s="218"/>
      <c r="C879" s="218"/>
      <c r="D879" s="218"/>
      <c r="E879" s="217"/>
    </row>
    <row r="880">
      <c r="A880" s="218"/>
      <c r="B880" s="218"/>
      <c r="C880" s="218"/>
      <c r="D880" s="218"/>
      <c r="E880" s="217"/>
    </row>
    <row r="881">
      <c r="A881" s="218"/>
      <c r="B881" s="218"/>
      <c r="C881" s="218"/>
      <c r="D881" s="218"/>
      <c r="E881" s="217"/>
    </row>
    <row r="882">
      <c r="A882" s="218"/>
      <c r="B882" s="218"/>
      <c r="C882" s="218"/>
      <c r="D882" s="218"/>
      <c r="E882" s="217"/>
    </row>
    <row r="883">
      <c r="A883" s="218"/>
      <c r="B883" s="218"/>
      <c r="C883" s="218"/>
      <c r="D883" s="218"/>
      <c r="E883" s="217"/>
    </row>
    <row r="884">
      <c r="A884" s="218"/>
      <c r="B884" s="218"/>
      <c r="C884" s="218"/>
      <c r="D884" s="218"/>
      <c r="E884" s="217"/>
    </row>
    <row r="885">
      <c r="A885" s="218"/>
      <c r="B885" s="218"/>
      <c r="C885" s="218"/>
      <c r="D885" s="218"/>
      <c r="E885" s="217"/>
    </row>
    <row r="886">
      <c r="A886" s="218"/>
      <c r="B886" s="218"/>
      <c r="C886" s="218"/>
      <c r="D886" s="218"/>
      <c r="E886" s="217"/>
    </row>
    <row r="887">
      <c r="A887" s="218"/>
      <c r="B887" s="218"/>
      <c r="C887" s="218"/>
      <c r="D887" s="218"/>
      <c r="E887" s="217"/>
    </row>
    <row r="888">
      <c r="A888" s="218"/>
      <c r="B888" s="218"/>
      <c r="C888" s="218"/>
      <c r="D888" s="218"/>
      <c r="E888" s="217"/>
    </row>
    <row r="889">
      <c r="A889" s="218"/>
      <c r="B889" s="218"/>
      <c r="C889" s="218"/>
      <c r="D889" s="218"/>
      <c r="E889" s="217"/>
    </row>
    <row r="890">
      <c r="A890" s="218"/>
      <c r="B890" s="218"/>
      <c r="C890" s="218"/>
      <c r="D890" s="218"/>
      <c r="E890" s="217"/>
    </row>
    <row r="891">
      <c r="A891" s="218"/>
      <c r="B891" s="218"/>
      <c r="C891" s="218"/>
      <c r="D891" s="218"/>
      <c r="E891" s="217"/>
    </row>
    <row r="892">
      <c r="A892" s="218"/>
      <c r="B892" s="218"/>
      <c r="C892" s="218"/>
      <c r="D892" s="218"/>
      <c r="E892" s="217"/>
    </row>
    <row r="893">
      <c r="A893" s="218"/>
      <c r="B893" s="218"/>
      <c r="C893" s="218"/>
      <c r="D893" s="218"/>
      <c r="E893" s="217"/>
    </row>
    <row r="894">
      <c r="A894" s="218"/>
      <c r="B894" s="218"/>
      <c r="C894" s="218"/>
      <c r="D894" s="218"/>
      <c r="E894" s="217"/>
    </row>
    <row r="895">
      <c r="A895" s="218"/>
      <c r="B895" s="218"/>
      <c r="C895" s="218"/>
      <c r="D895" s="218"/>
      <c r="E895" s="217"/>
    </row>
    <row r="896">
      <c r="A896" s="218"/>
      <c r="B896" s="218"/>
      <c r="C896" s="218"/>
      <c r="D896" s="218"/>
      <c r="E896" s="217"/>
    </row>
    <row r="897">
      <c r="A897" s="218"/>
      <c r="B897" s="218"/>
      <c r="C897" s="218"/>
      <c r="D897" s="218"/>
      <c r="E897" s="217"/>
    </row>
    <row r="898">
      <c r="A898" s="218"/>
      <c r="B898" s="218"/>
      <c r="C898" s="218"/>
      <c r="D898" s="218"/>
      <c r="E898" s="217"/>
    </row>
    <row r="899">
      <c r="A899" s="218"/>
      <c r="B899" s="218"/>
      <c r="C899" s="218"/>
      <c r="D899" s="218"/>
      <c r="E899" s="217"/>
    </row>
    <row r="900">
      <c r="A900" s="218"/>
      <c r="B900" s="218"/>
      <c r="C900" s="218"/>
      <c r="D900" s="218"/>
      <c r="E900" s="217"/>
    </row>
    <row r="901">
      <c r="A901" s="218"/>
      <c r="B901" s="218"/>
      <c r="C901" s="218"/>
      <c r="D901" s="218"/>
      <c r="E901" s="217"/>
    </row>
    <row r="902">
      <c r="A902" s="218"/>
      <c r="B902" s="218"/>
      <c r="C902" s="218"/>
      <c r="D902" s="218"/>
      <c r="E902" s="217"/>
    </row>
    <row r="903">
      <c r="A903" s="218"/>
      <c r="B903" s="218"/>
      <c r="C903" s="218"/>
      <c r="D903" s="218"/>
      <c r="E903" s="217"/>
    </row>
    <row r="904">
      <c r="A904" s="218"/>
      <c r="B904" s="218"/>
      <c r="C904" s="218"/>
      <c r="D904" s="218"/>
      <c r="E904" s="217"/>
    </row>
    <row r="905">
      <c r="A905" s="218"/>
      <c r="B905" s="218"/>
      <c r="C905" s="218"/>
      <c r="D905" s="218"/>
      <c r="E905" s="217"/>
    </row>
    <row r="906">
      <c r="A906" s="218"/>
      <c r="B906" s="218"/>
      <c r="C906" s="218"/>
      <c r="D906" s="218"/>
      <c r="E906" s="217"/>
    </row>
    <row r="907">
      <c r="A907" s="218"/>
      <c r="B907" s="218"/>
      <c r="C907" s="218"/>
      <c r="D907" s="218"/>
      <c r="E907" s="217"/>
    </row>
    <row r="908">
      <c r="A908" s="218"/>
      <c r="B908" s="218"/>
      <c r="C908" s="218"/>
      <c r="D908" s="218"/>
      <c r="E908" s="217"/>
    </row>
    <row r="909">
      <c r="A909" s="218"/>
      <c r="B909" s="218"/>
      <c r="C909" s="218"/>
      <c r="D909" s="218"/>
      <c r="E909" s="217"/>
    </row>
    <row r="910">
      <c r="A910" s="218"/>
      <c r="B910" s="218"/>
      <c r="C910" s="218"/>
      <c r="D910" s="218"/>
      <c r="E910" s="217"/>
    </row>
    <row r="911">
      <c r="A911" s="218"/>
      <c r="B911" s="218"/>
      <c r="C911" s="218"/>
      <c r="D911" s="218"/>
      <c r="E911" s="217"/>
    </row>
    <row r="912">
      <c r="A912" s="218"/>
      <c r="B912" s="218"/>
      <c r="C912" s="218"/>
      <c r="D912" s="218"/>
      <c r="E912" s="217"/>
    </row>
    <row r="913">
      <c r="A913" s="218"/>
      <c r="B913" s="218"/>
      <c r="C913" s="218"/>
      <c r="D913" s="218"/>
      <c r="E913" s="217"/>
    </row>
    <row r="914">
      <c r="A914" s="218"/>
      <c r="B914" s="218"/>
      <c r="C914" s="218"/>
      <c r="D914" s="218"/>
      <c r="E914" s="217"/>
    </row>
    <row r="915">
      <c r="A915" s="218"/>
      <c r="B915" s="218"/>
      <c r="C915" s="218"/>
      <c r="D915" s="218"/>
      <c r="E915" s="217"/>
    </row>
    <row r="916">
      <c r="A916" s="218"/>
      <c r="B916" s="218"/>
      <c r="C916" s="218"/>
      <c r="D916" s="218"/>
      <c r="E916" s="217"/>
    </row>
    <row r="917">
      <c r="A917" s="218"/>
      <c r="B917" s="218"/>
      <c r="C917" s="218"/>
      <c r="D917" s="218"/>
      <c r="E917" s="217"/>
    </row>
    <row r="918">
      <c r="A918" s="218"/>
      <c r="B918" s="218"/>
      <c r="C918" s="218"/>
      <c r="D918" s="218"/>
      <c r="E918" s="217"/>
    </row>
    <row r="919">
      <c r="A919" s="218"/>
      <c r="B919" s="218"/>
      <c r="C919" s="218"/>
      <c r="D919" s="218"/>
      <c r="E919" s="217"/>
    </row>
    <row r="920">
      <c r="A920" s="218"/>
      <c r="B920" s="218"/>
      <c r="C920" s="218"/>
      <c r="D920" s="218"/>
      <c r="E920" s="217"/>
    </row>
    <row r="921">
      <c r="A921" s="218"/>
      <c r="B921" s="218"/>
      <c r="C921" s="218"/>
      <c r="D921" s="218"/>
      <c r="E921" s="217"/>
    </row>
    <row r="922">
      <c r="A922" s="218"/>
      <c r="B922" s="218"/>
      <c r="C922" s="218"/>
      <c r="D922" s="218"/>
      <c r="E922" s="217"/>
    </row>
    <row r="923">
      <c r="A923" s="218"/>
      <c r="B923" s="218"/>
      <c r="C923" s="218"/>
      <c r="D923" s="218"/>
      <c r="E923" s="217"/>
    </row>
    <row r="924">
      <c r="A924" s="218"/>
      <c r="B924" s="218"/>
      <c r="C924" s="218"/>
      <c r="D924" s="218"/>
      <c r="E924" s="217"/>
    </row>
    <row r="925">
      <c r="A925" s="218"/>
      <c r="B925" s="218"/>
      <c r="C925" s="218"/>
      <c r="D925" s="218"/>
      <c r="E925" s="217"/>
    </row>
    <row r="926">
      <c r="A926" s="218"/>
      <c r="B926" s="218"/>
      <c r="C926" s="218"/>
      <c r="D926" s="218"/>
      <c r="E926" s="217"/>
    </row>
    <row r="927">
      <c r="A927" s="218"/>
      <c r="B927" s="218"/>
      <c r="C927" s="218"/>
      <c r="D927" s="218"/>
      <c r="E927" s="217"/>
    </row>
    <row r="928">
      <c r="A928" s="218"/>
      <c r="B928" s="218"/>
      <c r="C928" s="218"/>
      <c r="D928" s="218"/>
      <c r="E928" s="217"/>
    </row>
    <row r="929">
      <c r="A929" s="218"/>
      <c r="B929" s="218"/>
      <c r="C929" s="218"/>
      <c r="D929" s="218"/>
      <c r="E929" s="217"/>
    </row>
    <row r="930">
      <c r="A930" s="218"/>
      <c r="B930" s="218"/>
      <c r="C930" s="218"/>
      <c r="D930" s="218"/>
      <c r="E930" s="217"/>
    </row>
    <row r="931">
      <c r="A931" s="218"/>
      <c r="B931" s="218"/>
      <c r="C931" s="218"/>
      <c r="D931" s="218"/>
      <c r="E931" s="217"/>
    </row>
    <row r="932">
      <c r="A932" s="218"/>
      <c r="B932" s="218"/>
      <c r="C932" s="218"/>
      <c r="D932" s="218"/>
      <c r="E932" s="217"/>
    </row>
    <row r="933">
      <c r="A933" s="218"/>
      <c r="B933" s="218"/>
      <c r="C933" s="218"/>
      <c r="D933" s="218"/>
      <c r="E933" s="217"/>
    </row>
    <row r="934">
      <c r="A934" s="218"/>
      <c r="B934" s="218"/>
      <c r="C934" s="218"/>
      <c r="D934" s="218"/>
      <c r="E934" s="217"/>
    </row>
    <row r="935">
      <c r="A935" s="218"/>
      <c r="B935" s="218"/>
      <c r="C935" s="218"/>
      <c r="D935" s="218"/>
      <c r="E935" s="217"/>
    </row>
    <row r="936">
      <c r="A936" s="218"/>
      <c r="B936" s="218"/>
      <c r="C936" s="218"/>
      <c r="D936" s="218"/>
      <c r="E936" s="217"/>
    </row>
    <row r="937">
      <c r="A937" s="218"/>
      <c r="B937" s="218"/>
      <c r="C937" s="218"/>
      <c r="D937" s="218"/>
      <c r="E937" s="217"/>
    </row>
    <row r="938">
      <c r="A938" s="218"/>
      <c r="B938" s="218"/>
      <c r="C938" s="218"/>
      <c r="D938" s="218"/>
      <c r="E938" s="217"/>
    </row>
    <row r="939">
      <c r="A939" s="218"/>
      <c r="B939" s="218"/>
      <c r="C939" s="218"/>
      <c r="D939" s="218"/>
      <c r="E939" s="217"/>
    </row>
    <row r="940">
      <c r="A940" s="218"/>
      <c r="B940" s="218"/>
      <c r="C940" s="218"/>
      <c r="D940" s="218"/>
      <c r="E940" s="217"/>
    </row>
    <row r="941">
      <c r="A941" s="218"/>
      <c r="B941" s="218"/>
      <c r="C941" s="218"/>
      <c r="D941" s="218"/>
      <c r="E941" s="217"/>
    </row>
    <row r="942">
      <c r="A942" s="218"/>
      <c r="B942" s="218"/>
      <c r="C942" s="218"/>
      <c r="D942" s="218"/>
      <c r="E942" s="217"/>
    </row>
    <row r="943">
      <c r="A943" s="218"/>
      <c r="B943" s="218"/>
      <c r="C943" s="218"/>
      <c r="D943" s="218"/>
      <c r="E943" s="217"/>
    </row>
    <row r="944">
      <c r="A944" s="218"/>
      <c r="B944" s="218"/>
      <c r="C944" s="218"/>
      <c r="D944" s="218"/>
      <c r="E944" s="217"/>
    </row>
    <row r="945">
      <c r="A945" s="218"/>
      <c r="B945" s="218"/>
      <c r="C945" s="218"/>
      <c r="D945" s="218"/>
      <c r="E945" s="217"/>
    </row>
    <row r="946">
      <c r="A946" s="218"/>
      <c r="B946" s="218"/>
      <c r="C946" s="218"/>
      <c r="D946" s="218"/>
      <c r="E946" s="217"/>
    </row>
    <row r="947">
      <c r="A947" s="218"/>
      <c r="B947" s="218"/>
      <c r="C947" s="218"/>
      <c r="D947" s="218"/>
      <c r="E947" s="217"/>
    </row>
    <row r="948">
      <c r="A948" s="218"/>
      <c r="B948" s="218"/>
      <c r="C948" s="218"/>
      <c r="D948" s="218"/>
      <c r="E948" s="217"/>
    </row>
    <row r="949">
      <c r="A949" s="218"/>
      <c r="B949" s="218"/>
      <c r="C949" s="218"/>
      <c r="D949" s="218"/>
      <c r="E949" s="217"/>
    </row>
    <row r="950">
      <c r="A950" s="218"/>
      <c r="B950" s="218"/>
      <c r="C950" s="218"/>
      <c r="D950" s="218"/>
      <c r="E950" s="217"/>
    </row>
    <row r="951">
      <c r="A951" s="218"/>
      <c r="B951" s="218"/>
      <c r="C951" s="218"/>
      <c r="D951" s="218"/>
      <c r="E951" s="217"/>
    </row>
    <row r="952">
      <c r="A952" s="218"/>
      <c r="B952" s="218"/>
      <c r="C952" s="218"/>
      <c r="D952" s="218"/>
      <c r="E952" s="217"/>
    </row>
    <row r="953">
      <c r="A953" s="218"/>
      <c r="B953" s="218"/>
      <c r="C953" s="218"/>
      <c r="D953" s="218"/>
      <c r="E953" s="217"/>
    </row>
    <row r="954">
      <c r="A954" s="218"/>
      <c r="B954" s="218"/>
      <c r="C954" s="218"/>
      <c r="D954" s="218"/>
      <c r="E954" s="217"/>
    </row>
    <row r="955">
      <c r="A955" s="218"/>
      <c r="B955" s="218"/>
      <c r="C955" s="218"/>
      <c r="D955" s="218"/>
      <c r="E955" s="217"/>
    </row>
    <row r="956">
      <c r="A956" s="218"/>
      <c r="B956" s="218"/>
      <c r="C956" s="218"/>
      <c r="D956" s="218"/>
      <c r="E956" s="217"/>
    </row>
    <row r="957">
      <c r="A957" s="218"/>
      <c r="B957" s="218"/>
      <c r="C957" s="218"/>
      <c r="D957" s="218"/>
      <c r="E957" s="217"/>
    </row>
    <row r="958">
      <c r="A958" s="218"/>
      <c r="B958" s="218"/>
      <c r="C958" s="218"/>
      <c r="D958" s="218"/>
      <c r="E958" s="217"/>
    </row>
    <row r="959">
      <c r="A959" s="218"/>
      <c r="B959" s="218"/>
      <c r="C959" s="218"/>
      <c r="D959" s="218"/>
      <c r="E959" s="217"/>
    </row>
    <row r="960">
      <c r="A960" s="218"/>
      <c r="B960" s="218"/>
      <c r="C960" s="218"/>
      <c r="D960" s="218"/>
      <c r="E960" s="217"/>
    </row>
    <row r="961">
      <c r="A961" s="218"/>
      <c r="B961" s="218"/>
      <c r="C961" s="218"/>
      <c r="D961" s="218"/>
      <c r="E961" s="217"/>
    </row>
    <row r="962">
      <c r="A962" s="218"/>
      <c r="B962" s="218"/>
      <c r="C962" s="218"/>
      <c r="D962" s="218"/>
      <c r="E962" s="217"/>
    </row>
    <row r="963">
      <c r="A963" s="218"/>
      <c r="B963" s="218"/>
      <c r="C963" s="218"/>
      <c r="D963" s="218"/>
      <c r="E963" s="217"/>
    </row>
    <row r="964">
      <c r="A964" s="218"/>
      <c r="B964" s="218"/>
      <c r="C964" s="218"/>
      <c r="D964" s="218"/>
      <c r="E964" s="217"/>
    </row>
    <row r="965">
      <c r="A965" s="218"/>
      <c r="B965" s="218"/>
      <c r="C965" s="218"/>
      <c r="D965" s="218"/>
      <c r="E965" s="217"/>
    </row>
    <row r="966">
      <c r="A966" s="218"/>
      <c r="B966" s="218"/>
      <c r="C966" s="218"/>
      <c r="D966" s="218"/>
      <c r="E966" s="217"/>
    </row>
    <row r="967">
      <c r="A967" s="218"/>
      <c r="B967" s="218"/>
      <c r="C967" s="218"/>
      <c r="D967" s="218"/>
      <c r="E967" s="217"/>
    </row>
    <row r="968">
      <c r="A968" s="218"/>
      <c r="B968" s="218"/>
      <c r="C968" s="218"/>
      <c r="D968" s="218"/>
      <c r="E968" s="217"/>
    </row>
    <row r="969">
      <c r="A969" s="218"/>
      <c r="B969" s="218"/>
      <c r="C969" s="218"/>
      <c r="D969" s="218"/>
      <c r="E969" s="217"/>
    </row>
    <row r="970">
      <c r="A970" s="218"/>
      <c r="B970" s="218"/>
      <c r="C970" s="218"/>
      <c r="D970" s="218"/>
      <c r="E970" s="217"/>
    </row>
    <row r="971">
      <c r="A971" s="218"/>
      <c r="B971" s="218"/>
      <c r="C971" s="218"/>
      <c r="D971" s="218"/>
      <c r="E971" s="217"/>
    </row>
    <row r="972">
      <c r="A972" s="218"/>
      <c r="B972" s="218"/>
      <c r="C972" s="218"/>
      <c r="D972" s="218"/>
      <c r="E972" s="217"/>
    </row>
    <row r="973">
      <c r="A973" s="218"/>
      <c r="B973" s="218"/>
      <c r="C973" s="218"/>
      <c r="D973" s="218"/>
      <c r="E973" s="217"/>
    </row>
    <row r="974">
      <c r="A974" s="218"/>
      <c r="B974" s="218"/>
      <c r="C974" s="218"/>
      <c r="D974" s="218"/>
      <c r="E974" s="217"/>
    </row>
    <row r="975">
      <c r="A975" s="218"/>
      <c r="B975" s="218"/>
      <c r="C975" s="218"/>
      <c r="D975" s="218"/>
      <c r="E975" s="217"/>
    </row>
    <row r="976">
      <c r="A976" s="218"/>
      <c r="B976" s="218"/>
      <c r="C976" s="218"/>
      <c r="D976" s="218"/>
      <c r="E976" s="217"/>
    </row>
    <row r="977">
      <c r="A977" s="218"/>
      <c r="B977" s="218"/>
      <c r="C977" s="218"/>
      <c r="D977" s="218"/>
      <c r="E977" s="217"/>
    </row>
    <row r="978">
      <c r="A978" s="218"/>
      <c r="B978" s="218"/>
      <c r="C978" s="218"/>
      <c r="D978" s="218"/>
      <c r="E978" s="217"/>
    </row>
    <row r="979">
      <c r="A979" s="218"/>
      <c r="B979" s="218"/>
      <c r="C979" s="218"/>
      <c r="D979" s="218"/>
      <c r="E979" s="217"/>
    </row>
    <row r="980">
      <c r="A980" s="218"/>
      <c r="B980" s="218"/>
      <c r="C980" s="218"/>
      <c r="D980" s="218"/>
      <c r="E980" s="217"/>
    </row>
    <row r="981">
      <c r="A981" s="218"/>
      <c r="B981" s="218"/>
      <c r="C981" s="218"/>
      <c r="D981" s="218"/>
      <c r="E981" s="217"/>
    </row>
    <row r="982">
      <c r="A982" s="218"/>
      <c r="B982" s="218"/>
      <c r="C982" s="218"/>
      <c r="D982" s="218"/>
      <c r="E982" s="217"/>
    </row>
    <row r="983">
      <c r="A983" s="218"/>
      <c r="B983" s="218"/>
      <c r="C983" s="218"/>
      <c r="D983" s="218"/>
      <c r="E983" s="217"/>
    </row>
    <row r="984">
      <c r="A984" s="218"/>
      <c r="B984" s="218"/>
      <c r="C984" s="218"/>
      <c r="D984" s="218"/>
      <c r="E984" s="217"/>
    </row>
    <row r="985">
      <c r="A985" s="218"/>
      <c r="B985" s="218"/>
      <c r="C985" s="218"/>
      <c r="D985" s="218"/>
      <c r="E985" s="217"/>
    </row>
    <row r="986">
      <c r="A986" s="218"/>
      <c r="B986" s="218"/>
      <c r="C986" s="218"/>
      <c r="D986" s="218"/>
      <c r="E986" s="217"/>
    </row>
    <row r="987">
      <c r="A987" s="218"/>
      <c r="B987" s="218"/>
      <c r="C987" s="218"/>
      <c r="D987" s="218"/>
      <c r="E987" s="217"/>
    </row>
    <row r="988">
      <c r="A988" s="218"/>
      <c r="B988" s="218"/>
      <c r="C988" s="218"/>
      <c r="D988" s="218"/>
      <c r="E988" s="217"/>
    </row>
    <row r="989">
      <c r="A989" s="218"/>
      <c r="B989" s="218"/>
      <c r="C989" s="218"/>
      <c r="D989" s="218"/>
      <c r="E989" s="217"/>
    </row>
    <row r="990">
      <c r="A990" s="218"/>
      <c r="B990" s="218"/>
      <c r="C990" s="218"/>
      <c r="D990" s="218"/>
      <c r="E990" s="217"/>
    </row>
    <row r="991">
      <c r="A991" s="218"/>
      <c r="B991" s="218"/>
      <c r="C991" s="218"/>
      <c r="D991" s="218"/>
      <c r="E991" s="217"/>
    </row>
    <row r="992">
      <c r="A992" s="218"/>
      <c r="B992" s="218"/>
      <c r="C992" s="218"/>
      <c r="D992" s="218"/>
      <c r="E992" s="217"/>
    </row>
    <row r="993">
      <c r="A993" s="218"/>
      <c r="B993" s="218"/>
      <c r="C993" s="218"/>
      <c r="D993" s="218"/>
      <c r="E993" s="217"/>
    </row>
    <row r="994">
      <c r="A994" s="218"/>
      <c r="B994" s="218"/>
      <c r="C994" s="218"/>
      <c r="D994" s="218"/>
      <c r="E994" s="217"/>
    </row>
    <row r="995">
      <c r="A995" s="218"/>
      <c r="B995" s="218"/>
      <c r="C995" s="218"/>
      <c r="D995" s="218"/>
      <c r="E995" s="217"/>
    </row>
    <row r="996">
      <c r="A996" s="218"/>
      <c r="B996" s="218"/>
      <c r="C996" s="218"/>
      <c r="D996" s="218"/>
      <c r="E996" s="217"/>
    </row>
    <row r="997">
      <c r="A997" s="218"/>
      <c r="B997" s="218"/>
      <c r="C997" s="218"/>
      <c r="D997" s="218"/>
      <c r="E997" s="217"/>
    </row>
    <row r="998">
      <c r="A998" s="218"/>
      <c r="B998" s="218"/>
      <c r="C998" s="218"/>
      <c r="D998" s="218"/>
      <c r="E998" s="217"/>
    </row>
    <row r="999">
      <c r="A999" s="218"/>
      <c r="B999" s="218"/>
      <c r="C999" s="218"/>
      <c r="D999" s="218"/>
      <c r="E999" s="217"/>
    </row>
    <row r="1000">
      <c r="A1000" s="218"/>
      <c r="B1000" s="218"/>
      <c r="C1000" s="218"/>
      <c r="D1000" s="218"/>
      <c r="E1000" s="217"/>
    </row>
    <row r="1001">
      <c r="A1001" s="218"/>
      <c r="B1001" s="218"/>
      <c r="C1001" s="218"/>
      <c r="D1001" s="218"/>
      <c r="E1001" s="217"/>
    </row>
    <row r="1002">
      <c r="A1002" s="218"/>
      <c r="B1002" s="218"/>
      <c r="C1002" s="218"/>
      <c r="D1002" s="218"/>
      <c r="E1002" s="217"/>
    </row>
    <row r="1003">
      <c r="A1003" s="218"/>
      <c r="B1003" s="218"/>
      <c r="C1003" s="218"/>
      <c r="D1003" s="218"/>
      <c r="E1003" s="217"/>
    </row>
    <row r="1004">
      <c r="A1004" s="218"/>
      <c r="B1004" s="218"/>
      <c r="C1004" s="218"/>
      <c r="D1004" s="218"/>
      <c r="E1004" s="217"/>
    </row>
    <row r="1005">
      <c r="A1005" s="218"/>
      <c r="B1005" s="218"/>
      <c r="C1005" s="218"/>
      <c r="D1005" s="218"/>
      <c r="E1005" s="217"/>
    </row>
    <row r="1006">
      <c r="A1006" s="218"/>
      <c r="B1006" s="218"/>
      <c r="C1006" s="218"/>
      <c r="D1006" s="218"/>
      <c r="E1006" s="217"/>
    </row>
    <row r="1007">
      <c r="A1007" s="218"/>
      <c r="B1007" s="218"/>
      <c r="C1007" s="218"/>
      <c r="D1007" s="218"/>
      <c r="E1007" s="217"/>
    </row>
    <row r="1008">
      <c r="A1008" s="218"/>
      <c r="B1008" s="218"/>
      <c r="C1008" s="218"/>
      <c r="D1008" s="218"/>
      <c r="E1008" s="217"/>
    </row>
    <row r="1009">
      <c r="A1009" s="218"/>
      <c r="B1009" s="218"/>
      <c r="C1009" s="218"/>
      <c r="D1009" s="218"/>
      <c r="E1009" s="217"/>
    </row>
    <row r="1010">
      <c r="A1010" s="218"/>
      <c r="B1010" s="218"/>
      <c r="C1010" s="218"/>
      <c r="D1010" s="218"/>
      <c r="E1010" s="217"/>
    </row>
    <row r="1011">
      <c r="A1011" s="218"/>
      <c r="B1011" s="218"/>
      <c r="C1011" s="218"/>
      <c r="D1011" s="218"/>
      <c r="E1011" s="217"/>
    </row>
    <row r="1012">
      <c r="A1012" s="218"/>
      <c r="B1012" s="218"/>
      <c r="C1012" s="218"/>
      <c r="D1012" s="218"/>
      <c r="E1012" s="217"/>
    </row>
    <row r="1013">
      <c r="A1013" s="218"/>
      <c r="B1013" s="218"/>
      <c r="C1013" s="218"/>
      <c r="D1013" s="218"/>
      <c r="E1013" s="217"/>
    </row>
    <row r="1014">
      <c r="A1014" s="218"/>
      <c r="B1014" s="218"/>
      <c r="C1014" s="218"/>
      <c r="D1014" s="218"/>
      <c r="E1014" s="217"/>
    </row>
    <row r="1015">
      <c r="A1015" s="218"/>
      <c r="B1015" s="218"/>
      <c r="C1015" s="218"/>
      <c r="D1015" s="218"/>
      <c r="E1015" s="217"/>
    </row>
    <row r="1016">
      <c r="A1016" s="218"/>
      <c r="B1016" s="218"/>
      <c r="C1016" s="218"/>
      <c r="D1016" s="218"/>
      <c r="E1016" s="217"/>
    </row>
    <row r="1017">
      <c r="A1017" s="218"/>
      <c r="B1017" s="218"/>
      <c r="C1017" s="218"/>
      <c r="D1017" s="218"/>
      <c r="E1017" s="217"/>
    </row>
    <row r="1018">
      <c r="A1018" s="218"/>
      <c r="B1018" s="218"/>
      <c r="C1018" s="218"/>
      <c r="D1018" s="218"/>
      <c r="E1018" s="217"/>
    </row>
    <row r="1019">
      <c r="A1019" s="218"/>
      <c r="B1019" s="218"/>
      <c r="C1019" s="218"/>
      <c r="D1019" s="218"/>
      <c r="E1019" s="217"/>
    </row>
    <row r="1020">
      <c r="A1020" s="218"/>
      <c r="B1020" s="218"/>
      <c r="C1020" s="218"/>
      <c r="D1020" s="218"/>
      <c r="E1020" s="217"/>
    </row>
    <row r="1021">
      <c r="A1021" s="218"/>
      <c r="B1021" s="218"/>
      <c r="C1021" s="218"/>
      <c r="D1021" s="218"/>
      <c r="E1021" s="217"/>
    </row>
    <row r="1022">
      <c r="A1022" s="218"/>
      <c r="B1022" s="218"/>
      <c r="C1022" s="218"/>
      <c r="D1022" s="218"/>
      <c r="E1022" s="217"/>
    </row>
    <row r="1023">
      <c r="A1023" s="218"/>
      <c r="B1023" s="218"/>
      <c r="C1023" s="218"/>
      <c r="D1023" s="218"/>
      <c r="E1023" s="217"/>
    </row>
    <row r="1024">
      <c r="A1024" s="218"/>
      <c r="B1024" s="218"/>
      <c r="C1024" s="218"/>
      <c r="D1024" s="218"/>
      <c r="E1024" s="217"/>
    </row>
    <row r="1025">
      <c r="A1025" s="218"/>
      <c r="B1025" s="218"/>
      <c r="C1025" s="218"/>
      <c r="D1025" s="218"/>
      <c r="E1025" s="217"/>
    </row>
    <row r="1026">
      <c r="A1026" s="218"/>
      <c r="B1026" s="218"/>
      <c r="C1026" s="218"/>
      <c r="D1026" s="218"/>
      <c r="E1026" s="217"/>
    </row>
    <row r="1027">
      <c r="A1027" s="218"/>
      <c r="B1027" s="218"/>
      <c r="C1027" s="218"/>
      <c r="D1027" s="218"/>
      <c r="E1027" s="217"/>
    </row>
    <row r="1028">
      <c r="A1028" s="218"/>
      <c r="B1028" s="218"/>
      <c r="C1028" s="218"/>
      <c r="D1028" s="218"/>
      <c r="E1028" s="217"/>
    </row>
    <row r="1029">
      <c r="A1029" s="218"/>
      <c r="B1029" s="218"/>
      <c r="C1029" s="218"/>
      <c r="D1029" s="218"/>
      <c r="E1029" s="217"/>
    </row>
    <row r="1030">
      <c r="A1030" s="218"/>
      <c r="B1030" s="218"/>
      <c r="C1030" s="218"/>
      <c r="D1030" s="218"/>
      <c r="E1030" s="217"/>
    </row>
    <row r="1031">
      <c r="A1031" s="218"/>
      <c r="B1031" s="218"/>
      <c r="C1031" s="218"/>
      <c r="D1031" s="218"/>
      <c r="E1031" s="217"/>
    </row>
    <row r="1032">
      <c r="A1032" s="218"/>
      <c r="B1032" s="218"/>
      <c r="C1032" s="218"/>
      <c r="D1032" s="218"/>
      <c r="E1032" s="217"/>
    </row>
    <row r="1033">
      <c r="A1033" s="218"/>
      <c r="B1033" s="218"/>
      <c r="C1033" s="218"/>
      <c r="D1033" s="218"/>
      <c r="E1033" s="217"/>
    </row>
    <row r="1034">
      <c r="A1034" s="218"/>
      <c r="B1034" s="218"/>
      <c r="C1034" s="218"/>
      <c r="D1034" s="218"/>
      <c r="E1034" s="217"/>
    </row>
    <row r="1035">
      <c r="A1035" s="218"/>
      <c r="B1035" s="218"/>
      <c r="C1035" s="218"/>
      <c r="D1035" s="218"/>
      <c r="E1035" s="217"/>
    </row>
    <row r="1036">
      <c r="A1036" s="218"/>
      <c r="B1036" s="218"/>
      <c r="C1036" s="218"/>
      <c r="D1036" s="218"/>
      <c r="E1036" s="217"/>
    </row>
    <row r="1037">
      <c r="A1037" s="218"/>
      <c r="B1037" s="218"/>
      <c r="C1037" s="218"/>
      <c r="D1037" s="218"/>
      <c r="E1037" s="217"/>
    </row>
    <row r="1038">
      <c r="A1038" s="218"/>
      <c r="B1038" s="218"/>
      <c r="C1038" s="218"/>
      <c r="D1038" s="218"/>
      <c r="E1038" s="217"/>
    </row>
    <row r="1039">
      <c r="A1039" s="218"/>
      <c r="B1039" s="218"/>
      <c r="C1039" s="218"/>
      <c r="D1039" s="218"/>
      <c r="E1039" s="217"/>
    </row>
    <row r="1040">
      <c r="A1040" s="218"/>
      <c r="B1040" s="218"/>
      <c r="C1040" s="218"/>
      <c r="D1040" s="218"/>
      <c r="E1040" s="217"/>
    </row>
    <row r="1041">
      <c r="A1041" s="218"/>
      <c r="B1041" s="218"/>
      <c r="C1041" s="218"/>
      <c r="D1041" s="218"/>
      <c r="E1041" s="217"/>
    </row>
    <row r="1042">
      <c r="A1042" s="218"/>
      <c r="B1042" s="218"/>
      <c r="C1042" s="218"/>
      <c r="D1042" s="218"/>
      <c r="E1042" s="217"/>
    </row>
    <row r="1043">
      <c r="A1043" s="218"/>
      <c r="B1043" s="218"/>
      <c r="C1043" s="218"/>
      <c r="D1043" s="218"/>
      <c r="E1043" s="217"/>
    </row>
    <row r="1044">
      <c r="A1044" s="218"/>
      <c r="B1044" s="218"/>
      <c r="C1044" s="218"/>
      <c r="D1044" s="218"/>
      <c r="E1044" s="217"/>
    </row>
    <row r="1045">
      <c r="A1045" s="218"/>
      <c r="B1045" s="218"/>
      <c r="C1045" s="218"/>
      <c r="D1045" s="218"/>
      <c r="E1045" s="217"/>
    </row>
    <row r="1046">
      <c r="A1046" s="218"/>
      <c r="B1046" s="218"/>
      <c r="C1046" s="218"/>
      <c r="D1046" s="218"/>
      <c r="E1046" s="217"/>
    </row>
    <row r="1047">
      <c r="A1047" s="218"/>
      <c r="B1047" s="218"/>
      <c r="C1047" s="218"/>
      <c r="D1047" s="218"/>
      <c r="E1047" s="217"/>
    </row>
    <row r="1048">
      <c r="A1048" s="218"/>
      <c r="B1048" s="218"/>
      <c r="C1048" s="218"/>
      <c r="D1048" s="218"/>
      <c r="E1048" s="217"/>
    </row>
    <row r="1049">
      <c r="A1049" s="218"/>
      <c r="B1049" s="218"/>
      <c r="C1049" s="218"/>
      <c r="D1049" s="218"/>
      <c r="E1049" s="217"/>
    </row>
    <row r="1050">
      <c r="A1050" s="218"/>
      <c r="B1050" s="218"/>
      <c r="C1050" s="218"/>
      <c r="D1050" s="218"/>
      <c r="E1050" s="217"/>
    </row>
    <row r="1051">
      <c r="A1051" s="218"/>
      <c r="B1051" s="218"/>
      <c r="C1051" s="218"/>
      <c r="D1051" s="218"/>
      <c r="E1051" s="217"/>
    </row>
    <row r="1052">
      <c r="A1052" s="218"/>
      <c r="B1052" s="218"/>
      <c r="C1052" s="218"/>
      <c r="D1052" s="218"/>
      <c r="E1052" s="217"/>
    </row>
    <row r="1053">
      <c r="A1053" s="218"/>
      <c r="B1053" s="218"/>
      <c r="C1053" s="218"/>
      <c r="D1053" s="218"/>
      <c r="E1053" s="217"/>
    </row>
    <row r="1054">
      <c r="A1054" s="218"/>
      <c r="B1054" s="218"/>
      <c r="C1054" s="218"/>
      <c r="D1054" s="218"/>
      <c r="E1054" s="217"/>
    </row>
    <row r="1055">
      <c r="A1055" s="218"/>
      <c r="B1055" s="218"/>
      <c r="C1055" s="218"/>
      <c r="D1055" s="218"/>
      <c r="E1055" s="217"/>
    </row>
    <row r="1056">
      <c r="A1056" s="218"/>
      <c r="B1056" s="218"/>
      <c r="C1056" s="218"/>
      <c r="D1056" s="218"/>
      <c r="E1056" s="217"/>
    </row>
    <row r="1057">
      <c r="A1057" s="218"/>
      <c r="B1057" s="218"/>
      <c r="C1057" s="218"/>
      <c r="D1057" s="218"/>
      <c r="E1057" s="217"/>
    </row>
    <row r="1058">
      <c r="A1058" s="218"/>
      <c r="B1058" s="218"/>
      <c r="C1058" s="218"/>
      <c r="D1058" s="218"/>
      <c r="E1058" s="217"/>
    </row>
    <row r="1059">
      <c r="A1059" s="218"/>
      <c r="B1059" s="218"/>
      <c r="C1059" s="218"/>
      <c r="D1059" s="218"/>
      <c r="E1059" s="217"/>
    </row>
    <row r="1060">
      <c r="A1060" s="218"/>
      <c r="B1060" s="218"/>
      <c r="C1060" s="218"/>
      <c r="D1060" s="218"/>
      <c r="E1060" s="217"/>
    </row>
    <row r="1061">
      <c r="A1061" s="218"/>
      <c r="B1061" s="218"/>
      <c r="C1061" s="218"/>
      <c r="D1061" s="218"/>
      <c r="E1061" s="217"/>
    </row>
    <row r="1062">
      <c r="A1062" s="218"/>
      <c r="B1062" s="218"/>
      <c r="C1062" s="218"/>
      <c r="D1062" s="218"/>
      <c r="E1062" s="217"/>
    </row>
    <row r="1063">
      <c r="A1063" s="218"/>
      <c r="B1063" s="218"/>
      <c r="C1063" s="218"/>
      <c r="D1063" s="218"/>
      <c r="E1063" s="217"/>
    </row>
    <row r="1064">
      <c r="A1064" s="218"/>
      <c r="B1064" s="218"/>
      <c r="C1064" s="218"/>
      <c r="D1064" s="218"/>
      <c r="E1064" s="217"/>
    </row>
    <row r="1065">
      <c r="A1065" s="218"/>
      <c r="B1065" s="218"/>
      <c r="C1065" s="218"/>
      <c r="D1065" s="218"/>
      <c r="E1065" s="217"/>
    </row>
    <row r="1066">
      <c r="A1066" s="218"/>
      <c r="B1066" s="218"/>
      <c r="C1066" s="218"/>
      <c r="D1066" s="218"/>
      <c r="E1066" s="217"/>
    </row>
    <row r="1067">
      <c r="A1067" s="218"/>
      <c r="B1067" s="218"/>
      <c r="C1067" s="218"/>
      <c r="D1067" s="218"/>
      <c r="E1067" s="217"/>
    </row>
    <row r="1068">
      <c r="A1068" s="218"/>
      <c r="B1068" s="218"/>
      <c r="C1068" s="218"/>
      <c r="D1068" s="218"/>
      <c r="E1068" s="217"/>
    </row>
    <row r="1069">
      <c r="A1069" s="218"/>
      <c r="B1069" s="218"/>
      <c r="C1069" s="218"/>
      <c r="D1069" s="218"/>
      <c r="E1069" s="217"/>
    </row>
    <row r="1070">
      <c r="A1070" s="218"/>
      <c r="B1070" s="218"/>
      <c r="C1070" s="218"/>
      <c r="D1070" s="218"/>
      <c r="E1070" s="217"/>
    </row>
    <row r="1071">
      <c r="A1071" s="218"/>
      <c r="B1071" s="218"/>
      <c r="C1071" s="218"/>
      <c r="D1071" s="218"/>
      <c r="E1071" s="217"/>
    </row>
    <row r="1072">
      <c r="A1072" s="218"/>
      <c r="B1072" s="218"/>
      <c r="C1072" s="218"/>
      <c r="D1072" s="218"/>
      <c r="E1072" s="217"/>
    </row>
    <row r="1073">
      <c r="A1073" s="218"/>
      <c r="B1073" s="218"/>
      <c r="C1073" s="218"/>
      <c r="D1073" s="218"/>
      <c r="E1073" s="217"/>
    </row>
    <row r="1074">
      <c r="A1074" s="218"/>
      <c r="B1074" s="218"/>
      <c r="C1074" s="218"/>
      <c r="D1074" s="218"/>
      <c r="E1074" s="217"/>
    </row>
    <row r="1075">
      <c r="A1075" s="218"/>
      <c r="B1075" s="218"/>
      <c r="C1075" s="218"/>
      <c r="D1075" s="218"/>
      <c r="E1075" s="217"/>
    </row>
    <row r="1076">
      <c r="A1076" s="218"/>
      <c r="B1076" s="218"/>
      <c r="C1076" s="218"/>
      <c r="D1076" s="218"/>
      <c r="E1076" s="217"/>
    </row>
    <row r="1077">
      <c r="A1077" s="218"/>
      <c r="B1077" s="218"/>
      <c r="C1077" s="218"/>
      <c r="D1077" s="218"/>
      <c r="E1077" s="217"/>
    </row>
    <row r="1078">
      <c r="A1078" s="218"/>
      <c r="B1078" s="218"/>
      <c r="C1078" s="218"/>
      <c r="D1078" s="218"/>
      <c r="E1078" s="217"/>
    </row>
    <row r="1079">
      <c r="A1079" s="218"/>
      <c r="B1079" s="218"/>
      <c r="C1079" s="218"/>
      <c r="D1079" s="218"/>
      <c r="E1079" s="217"/>
    </row>
    <row r="1080">
      <c r="A1080" s="218"/>
      <c r="B1080" s="218"/>
      <c r="C1080" s="218"/>
      <c r="D1080" s="218"/>
      <c r="E1080" s="217"/>
    </row>
    <row r="1081">
      <c r="A1081" s="218"/>
      <c r="B1081" s="218"/>
      <c r="C1081" s="218"/>
      <c r="D1081" s="218"/>
      <c r="E1081" s="217"/>
    </row>
    <row r="1082">
      <c r="A1082" s="218"/>
      <c r="B1082" s="218"/>
      <c r="C1082" s="218"/>
      <c r="D1082" s="218"/>
      <c r="E1082" s="217"/>
    </row>
    <row r="1083">
      <c r="A1083" s="218"/>
      <c r="B1083" s="218"/>
      <c r="C1083" s="218"/>
      <c r="D1083" s="218"/>
      <c r="E1083" s="217"/>
    </row>
    <row r="1084">
      <c r="A1084" s="218"/>
      <c r="B1084" s="218"/>
      <c r="C1084" s="218"/>
      <c r="D1084" s="218"/>
      <c r="E1084" s="217"/>
    </row>
    <row r="1085">
      <c r="A1085" s="218"/>
      <c r="B1085" s="218"/>
      <c r="C1085" s="218"/>
      <c r="D1085" s="218"/>
      <c r="E1085" s="217"/>
    </row>
    <row r="1086">
      <c r="A1086" s="218"/>
      <c r="B1086" s="218"/>
      <c r="C1086" s="218"/>
      <c r="D1086" s="218"/>
      <c r="E1086" s="217"/>
    </row>
    <row r="1087">
      <c r="A1087" s="218"/>
      <c r="B1087" s="218"/>
      <c r="C1087" s="218"/>
      <c r="D1087" s="218"/>
      <c r="E1087" s="217"/>
    </row>
    <row r="1088">
      <c r="A1088" s="218"/>
      <c r="B1088" s="218"/>
      <c r="C1088" s="218"/>
      <c r="D1088" s="218"/>
      <c r="E1088" s="217"/>
    </row>
  </sheetData>
  <hyperlinks>
    <hyperlink r:id="rId1" ref="D4"/>
    <hyperlink r:id="rId2" ref="D5"/>
    <hyperlink r:id="rId3" ref="D6"/>
    <hyperlink r:id="rId4" ref="D7"/>
    <hyperlink r:id="rId5" ref="I13"/>
    <hyperlink r:id="rId6" ref="I16"/>
    <hyperlink r:id="rId7" ref="I59"/>
    <hyperlink r:id="rId8" ref="I69"/>
    <hyperlink r:id="rId9" ref="I75"/>
    <hyperlink r:id="rId10" ref="I81"/>
    <hyperlink r:id="rId11" ref="J90"/>
  </hyperlinks>
  <drawing r:id="rId12"/>
</worksheet>
</file>