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 Verger Flaguerie Petrich\"/>
    </mc:Choice>
  </mc:AlternateContent>
  <xr:revisionPtr revIDLastSave="0" documentId="13_ncr:1_{633E86EA-8881-4F8E-AF69-F8DAB9F728B5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H140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L127" i="5"/>
  <c r="L130" i="5" s="1"/>
  <c r="L141" i="5" s="1"/>
  <c r="I100" i="5"/>
  <c r="I103" i="5" s="1"/>
  <c r="I114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H127" i="5"/>
  <c r="H130" i="5" s="1"/>
  <c r="H141" i="5" s="1"/>
  <c r="C127" i="5"/>
  <c r="C130" i="5" s="1"/>
  <c r="C141" i="5" s="1"/>
  <c r="E100" i="5"/>
  <c r="E103" i="5" s="1"/>
  <c r="E114" i="5" s="1"/>
  <c r="G73" i="5"/>
  <c r="G76" i="5" s="1"/>
  <c r="G87" i="5" s="1"/>
  <c r="K73" i="5"/>
  <c r="K76" i="5" s="1"/>
  <c r="K87" i="5" s="1"/>
  <c r="K46" i="5"/>
  <c r="K49" i="5" s="1"/>
  <c r="K60" i="5" s="1"/>
  <c r="C46" i="5"/>
  <c r="C49" i="5" s="1"/>
  <c r="C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G46" i="5"/>
  <c r="G49" i="5" s="1"/>
  <c r="G60" i="5" s="1"/>
  <c r="D19" i="5"/>
  <c r="D22" i="5" s="1"/>
  <c r="D33" i="5" s="1"/>
  <c r="H19" i="5"/>
  <c r="H22" i="5" s="1"/>
  <c r="H33" i="5" s="1"/>
  <c r="L19" i="5"/>
  <c r="L22" i="5" s="1"/>
  <c r="L33" i="5" s="1"/>
  <c r="F19" i="5"/>
  <c r="F22" i="5" s="1"/>
  <c r="F33" i="5" s="1"/>
  <c r="G19" i="5"/>
  <c r="G22" i="5" s="1"/>
  <c r="G33" i="5" s="1"/>
  <c r="K19" i="5"/>
  <c r="K22" i="5" s="1"/>
  <c r="K33" i="5" s="1"/>
  <c r="E19" i="5"/>
  <c r="E22" i="5" s="1"/>
  <c r="E33" i="5" s="1"/>
  <c r="I19" i="5"/>
  <c r="I22" i="5" s="1"/>
  <c r="I33" i="5" s="1"/>
  <c r="J19" i="5"/>
  <c r="J22" i="5" s="1"/>
  <c r="J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<sst xmlns="http://schemas.openxmlformats.org/spreadsheetml/2006/main" count="885" uniqueCount="347">
  <si>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</si>
  <si>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</si>
  <si>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</si>
  <si>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</si>
  <si>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</si>
  <si>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</si>
  <si>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</si>
  <si>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</si>
  <si>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</si>
  <si>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</si>
  <si>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</si>
  <si>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</si>
  <si>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</si>
  <si>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</si>
  <si>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</si>
  <si>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</si>
  <si>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</si>
  <si>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</si>
  <si>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</si>
  <si>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</si>
  <si>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</si>
  <si>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</si>
  <si>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</si>
  <si>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</si>
  <si>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</si>
  <si>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</si>
  <si>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</si>
  <si>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</si>
  <si>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</si>
  <si>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</si>
  <si>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</si>
  <si>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</si>
  <si>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</si>
  <si>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</si>
  <si>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</si>
  <si>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</si>
  <si>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</si>
  <si>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</si>
  <si>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</si>
  <si>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</si>
  <si>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</si>
  <si>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</si>
  <si>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</si>
  <si>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</si>
  <si>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</si>
  <si>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</si>
  <si>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</si>
  <si>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</si>
  <si>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</si>
  <si>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</si>
  <si>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</si>
  <si>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</si>
  <si>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</si>
  <si>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</si>
  <si>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</si>
  <si>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</si>
  <si>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</si>
  <si>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</si>
  <si>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</si>
  <si>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</si>
  <si>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</si>
  <si>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</si>
  <si>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</si>
  <si>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</si>
  <si>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</si>
  <si>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</si>
  <si>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</si>
  <si>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</si>
  <si>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</si>
  <si>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</si>
  <si>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</si>
  <si>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</si>
  <si>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</si>
  <si>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</si>
  <si>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</si>
  <si>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</si>
  <si>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</si>
  <si>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</si>
  <si>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</si>
  <si>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</si>
  <si>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</si>
  <si>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</si>
  <si>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</si>
  <si>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</si>
  <si>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</si>
  <si>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</si>
  <si>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</si>
  <si>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</si>
  <si>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</si>
  <si>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</si>
  <si>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</si>
  <si>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</si>
  <si>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</si>
  <si>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</si>
  <si>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</si>
  <si>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</si>
  <si>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</si>
  <si>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</si>
  <si>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</si>
  <si>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</si>
  <si>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</si>
  <si>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</si>
  <si>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</si>
  <si>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</si>
  <si>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</si>
  <si>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</si>
  <si>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</si>
  <si>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</si>
  <si>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</si>
  <si>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</si>
  <si>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</si>
  <si>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</si>
  <si>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</si>
  <si>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</si>
  <si>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</si>
  <si>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</si>
  <si>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</si>
  <si>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</si>
  <si>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</si>
  <si>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</si>
  <si>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</si>
  <si>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</si>
  <si>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</si>
  <si>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</si>
  <si>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</si>
  <si>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</si>
  <si>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</si>
  <si>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</si>
  <si>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</si>
  <si>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</si>
  <si>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</si>
  <si>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</si>
  <si>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</si>
  <si>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</si>
  <si>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</si>
  <si>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</si>
  <si>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</si>
  <si>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</si>
  <si>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</si>
  <si>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</si>
  <si>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</si>
  <si>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</si>
  <si>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</si>
  <si>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</si>
  <si>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</si>
  <si>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</si>
  <si>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</si>
  <si>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</si>
  <si>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</si>
  <si>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</si>
  <si>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</si>
  <si>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</si>
  <si>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</si>
  <si>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</si>
  <si>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</si>
  <si>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</si>
  <si>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</si>
  <si>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</si>
  <si>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</si>
  <si>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</si>
  <si>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</si>
  <si>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</si>
  <si>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</si>
  <si>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</si>
  <si>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</si>
  <si>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</si>
  <si>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</si>
  <si>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</si>
  <si>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</si>
  <si>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</si>
  <si>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</si>
  <si>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</si>
  <si>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</si>
  <si>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</si>
  <si>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</si>
  <si>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</si>
  <si>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</si>
  <si>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</si>
  <si>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</si>
  <si>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</si>
  <si>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</si>
  <si>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</si>
  <si>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</si>
  <si>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</si>
  <si>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</si>
  <si>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</si>
  <si>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</si>
  <si>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</si>
  <si>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</si>
  <si>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</si>
  <si>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</si>
  <si>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</si>
  <si>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</si>
  <si>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</si>
  <si>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</si>
  <si>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</si>
  <si>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</si>
  <si>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</si>
  <si>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</si>
  <si>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</si>
  <si>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</si>
  <si>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</si>
  <si>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</si>
  <si>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</si>
  <si>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</si>
  <si>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</si>
  <si>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</si>
  <si>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</si>
  <si>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</si>
  <si>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</si>
  <si>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</si>
  <si>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</si>
  <si>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</si>
  <si>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</si>
  <si>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</si>
  <si>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</si>
  <si>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</si>
  <si>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</si>
  <si>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</si>
  <si>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</si>
  <si>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</si>
  <si>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</si>
  <si>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</si>
  <si>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</si>
  <si>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</si>
  <si>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</si>
  <si>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</si>
  <si>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</si>
  <si>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</si>
  <si>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</si>
  <si>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</si>
  <si>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</si>
  <si>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</si>
  <si>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</si>
  <si>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</si>
  <si>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</si>
  <si>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</si>
  <si>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</si>
  <si>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</si>
  <si>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</si>
  <si>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</si>
  <si>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</si>
  <si>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</si>
  <si>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</si>
  <si>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</si>
  <si>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</si>
  <si>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</si>
  <si>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</si>
  <si>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</si>
  <si>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</si>
  <si>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</si>
  <si>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</si>
  <si>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</si>
  <si>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</si>
  <si>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</si>
  <si>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</si>
  <si>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</si>
  <si>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</si>
  <si>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</si>
  <si>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</si>
  <si>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</si>
  <si>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</si>
  <si>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</si>
  <si>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</si>
  <si>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</si>
  <si>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</si>
  <si>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</si>
  <si>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</si>
  <si>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</si>
  <si>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</si>
  <si>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</si>
  <si>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</si>
  <si>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</si>
  <si>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</si>
  <si>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</si>
  <si>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</si>
  <si>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</si>
  <si>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</si>
  <si>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</si>
  <si>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</si>
  <si>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</si>
  <si>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</si>
  <si>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</si>
  <si>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</si>
  <si>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</si>
  <si>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</si>
  <si>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</si>
  <si>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</si>
  <si>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</si>
  <si>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</si>
  <si>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</si>
  <si>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</si>
  <si>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</si>
  <si>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</si>
  <si>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</si>
  <si>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</si>
  <si>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</si>
  <si>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</si>
  <si>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</si>
  <si>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</si>
  <si>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</si>
  <si>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</si>
  <si>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</si>
  <si>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</si>
  <si>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</si>
  <si>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</si>
  <si>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</si>
  <si>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</si>
  <si>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</si>
  <si>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</si>
  <si>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</si>
  <si>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</si>
  <si>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</si>
  <si>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</si>
  <si>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</si>
  <si>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</si>
  <si>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</si>
  <si>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</si>
  <si>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</si>
  <si>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</si>
  <si>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</si>
  <si>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</si>
  <si>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</si>
  <si>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</si>
  <si>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</si>
  <si>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</si>
  <si>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</si>
  <si>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</si>
  <si>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</si>
  <si>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</si>
  <si>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</si>
  <si>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</si>
  <si>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</si>
  <si>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</si>
  <si>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</si>
  <si>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</si>
  <si>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</si>
  <si>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</si>
  <si>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</si>
  <si>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</si>
  <si>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</si>
  <si>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</si>
  <si>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</si>
  <si>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</si>
  <si>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</si>
  <si>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</si>
  <si>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Audrieu 14250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</si>
</sst>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topLeftCell="A4" zoomScaleNormal="10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5" zoomScaleNormal="100" workbookViewId="0">
      <selection activeCell="D13" sqref="D13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2.7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2.7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49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650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1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126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81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33.14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35.840000000000003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Poirier - Gobelet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300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47.52000000000001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47.52000000000001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110.73857142857145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110.73857142857145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158.25857142857146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158.25857142857146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2.9239021786360002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2.9239021786360002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-39.472679411586007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-39.472679411586007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2" zoomScale="90" zoomScaleNormal="90" workbookViewId="0">
      <selection activeCell="C147" sqref="C147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2.9239021786360002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2.9239021786360002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0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317</v>
      </c>
      <c r="C8" s="93">
        <v>40.07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40.07</v>
      </c>
    </row>
    <row r="9" spans="1:15" x14ac:dyDescent="0.3">
      <c r="B9" s="7" t="s">
        <v>318</v>
      </c>
      <c r="C9" s="93">
        <v>0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0.24041999999999999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0.24041999999999999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8.4147E-2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8.4147E-2</v>
      </c>
    </row>
    <row r="12" spans="1:15" x14ac:dyDescent="0.3">
      <c r="B12" s="20" t="s">
        <v>334</v>
      </c>
      <c r="C12" s="42">
        <f>(C7+C8+C9)*'(ne pas modifier) BDD_REF'!$B$221*'(ne pas modifier) BDD_REF'!$B$209</f>
        <v>0.10578479999999998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0.10578479999999998</v>
      </c>
    </row>
    <row r="13" spans="1:15" x14ac:dyDescent="0.3">
      <c r="B13" s="7" t="s">
        <v>319</v>
      </c>
      <c r="C13" s="93">
        <v>0</v>
      </c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30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30</v>
      </c>
    </row>
    <row r="15" spans="1:15" x14ac:dyDescent="0.3">
      <c r="B15" s="7" t="s">
        <v>321</v>
      </c>
      <c r="C15" s="93">
        <v>0</v>
      </c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9.212999999999999E-2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9.212999999999999E-2</v>
      </c>
    </row>
    <row r="20" spans="1:108" x14ac:dyDescent="0.3">
      <c r="B20" s="7" t="s">
        <v>325</v>
      </c>
      <c r="C20" s="93">
        <v>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185</v>
      </c>
      <c r="C21" s="42">
        <f>(C20*'(ne pas modifier) BDD_REF'!$B$210)/1000</f>
        <v>0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186</v>
      </c>
      <c r="C22" s="94">
        <f>C19+C21</f>
        <v>9.212999999999999E-2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9.212999999999999E-2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50.05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50.05</v>
      </c>
    </row>
    <row r="24" spans="1:108" x14ac:dyDescent="0.3">
      <c r="B24" s="7" t="s">
        <v>327</v>
      </c>
      <c r="C24" s="93">
        <v>40.1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40.1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0.10104349999999999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0.10104349999999999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>
        <v>0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>
        <v>0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>
        <v>0</v>
      </c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>
        <v>0</v>
      </c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187</v>
      </c>
      <c r="C32" s="94">
        <f>C25+C26+C31</f>
        <v>0.10104349999999999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0.10104349999999999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0.37238428528571427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0.37238428528571427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317</v>
      </c>
      <c r="C35" s="93">
        <v>40.07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40.07</v>
      </c>
    </row>
    <row r="36" spans="1:108" x14ac:dyDescent="0.3">
      <c r="B36" s="7" t="s">
        <v>318</v>
      </c>
      <c r="C36" s="93">
        <v>0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0.24041999999999999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0.24041999999999999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8.4147E-2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8.4147E-2</v>
      </c>
    </row>
    <row r="39" spans="1:108" x14ac:dyDescent="0.3">
      <c r="B39" s="20" t="s">
        <v>334</v>
      </c>
      <c r="C39" s="42">
        <f>(C34+C35+C36)*'(ne pas modifier) BDD_REF'!$B$221*'(ne pas modifier) BDD_REF'!$B$209</f>
        <v>0.10578479999999998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0.10578479999999998</v>
      </c>
    </row>
    <row r="40" spans="1:108" x14ac:dyDescent="0.3">
      <c r="B40" s="7" t="s">
        <v>319</v>
      </c>
      <c r="C40" s="93">
        <v>0</v>
      </c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24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24</v>
      </c>
    </row>
    <row r="42" spans="1:108" x14ac:dyDescent="0.3">
      <c r="B42" s="7" t="s">
        <v>321</v>
      </c>
      <c r="C42" s="93">
        <v>0</v>
      </c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7.3703999999999992E-2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7.3703999999999992E-2</v>
      </c>
    </row>
    <row r="47" spans="1:108" x14ac:dyDescent="0.3">
      <c r="B47" s="7" t="s">
        <v>325</v>
      </c>
      <c r="C47" s="93">
        <v>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185</v>
      </c>
      <c r="C48" s="42">
        <f>(C47*'(ne pas modifier) BDD_REF'!$B$210)/1000</f>
        <v>0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186</v>
      </c>
      <c r="C49" s="94">
        <f>C46+C48</f>
        <v>7.3703999999999992E-2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7.3703999999999992E-2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>
        <v>50.05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50.05</v>
      </c>
    </row>
    <row r="51" spans="1:108" x14ac:dyDescent="0.3">
      <c r="B51" s="7" t="s">
        <v>327</v>
      </c>
      <c r="C51" s="93">
        <v>40.1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40.1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0.10104349999999999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0.10104349999999999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>
        <v>0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>
        <v>0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>
        <v>0</v>
      </c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187</v>
      </c>
      <c r="C59" s="94">
        <f>C52+C53+C58</f>
        <v>0.10104349999999999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0.10104349999999999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0.35395828528571427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0.35395828528571427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317</v>
      </c>
      <c r="C62" s="93">
        <v>40.07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40.07</v>
      </c>
    </row>
    <row r="63" spans="1:108" x14ac:dyDescent="0.3">
      <c r="B63" s="7" t="s">
        <v>318</v>
      </c>
      <c r="C63" s="93">
        <v>0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0.24041999999999999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0.24041999999999999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8.4147E-2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8.4147E-2</v>
      </c>
    </row>
    <row r="66" spans="1:108" x14ac:dyDescent="0.3">
      <c r="B66" s="20" t="s">
        <v>334</v>
      </c>
      <c r="C66" s="42">
        <f>(C61+C62+C63)*'(ne pas modifier) BDD_REF'!$B$221*'(ne pas modifier) BDD_REF'!$B$209</f>
        <v>0.10578479999999998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0.10578479999999998</v>
      </c>
    </row>
    <row r="67" spans="1:108" x14ac:dyDescent="0.3">
      <c r="B67" s="7" t="s">
        <v>319</v>
      </c>
      <c r="C67" s="93">
        <v>0</v>
      </c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24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24</v>
      </c>
    </row>
    <row r="69" spans="1:108" x14ac:dyDescent="0.3">
      <c r="B69" s="7" t="s">
        <v>321</v>
      </c>
      <c r="C69" s="93">
        <v>0</v>
      </c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7.3703999999999992E-2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7.3703999999999992E-2</v>
      </c>
    </row>
    <row r="74" spans="1:108" x14ac:dyDescent="0.3">
      <c r="B74" s="7" t="s">
        <v>325</v>
      </c>
      <c r="C74" s="93">
        <v>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185</v>
      </c>
      <c r="C75" s="42">
        <f>(C74*'(ne pas modifier) BDD_REF'!$B$210)/1000</f>
        <v>0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186</v>
      </c>
      <c r="C76" s="94">
        <f>C73+C75</f>
        <v>7.3703999999999992E-2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7.3703999999999992E-2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>
        <v>50.05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50.05</v>
      </c>
    </row>
    <row r="78" spans="1:108" x14ac:dyDescent="0.3">
      <c r="B78" s="7" t="s">
        <v>327</v>
      </c>
      <c r="C78" s="93">
        <v>40.1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40.1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0.10104349999999999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0.10104349999999999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>
        <v>0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>
        <v>0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>
        <v>0</v>
      </c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>
        <v>0</v>
      </c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187</v>
      </c>
      <c r="C86" s="94">
        <f>C79+C80+C85</f>
        <v>0.10104349999999999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0.10104349999999999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0.35395828528571427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0.35395828528571427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317</v>
      </c>
      <c r="C89" s="93">
        <v>40.07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40.07</v>
      </c>
    </row>
    <row r="90" spans="1:108" x14ac:dyDescent="0.3">
      <c r="B90" s="7" t="s">
        <v>318</v>
      </c>
      <c r="C90" s="93">
        <v>0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0.24041999999999999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0.24041999999999999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8.4147E-2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8.4147E-2</v>
      </c>
    </row>
    <row r="93" spans="1:108" x14ac:dyDescent="0.3">
      <c r="B93" s="20" t="s">
        <v>334</v>
      </c>
      <c r="C93" s="42">
        <f>(C88+C89+C90)*'(ne pas modifier) BDD_REF'!$B$221*'(ne pas modifier) BDD_REF'!$B$209</f>
        <v>0.10578479999999998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0.10578479999999998</v>
      </c>
    </row>
    <row r="94" spans="1:108" x14ac:dyDescent="0.3">
      <c r="B94" s="7" t="s">
        <v>319</v>
      </c>
      <c r="C94" s="93">
        <v>0</v>
      </c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24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24</v>
      </c>
    </row>
    <row r="96" spans="1:108" x14ac:dyDescent="0.3">
      <c r="B96" s="7" t="s">
        <v>321</v>
      </c>
      <c r="C96" s="93">
        <v>0</v>
      </c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7.3703999999999992E-2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7.3703999999999992E-2</v>
      </c>
    </row>
    <row r="101" spans="1:108" x14ac:dyDescent="0.3">
      <c r="B101" s="7" t="s">
        <v>325</v>
      </c>
      <c r="C101" s="93">
        <v>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185</v>
      </c>
      <c r="C102" s="42">
        <f>(C101*'(ne pas modifier) BDD_REF'!$B$210)/1000</f>
        <v>0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186</v>
      </c>
      <c r="C103" s="94">
        <f>C100+C102</f>
        <v>7.3703999999999992E-2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7.3703999999999992E-2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>
        <v>50.05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50.05</v>
      </c>
    </row>
    <row r="105" spans="1:108" x14ac:dyDescent="0.3">
      <c r="B105" s="7" t="s">
        <v>327</v>
      </c>
      <c r="C105" s="93">
        <v>40.1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40.1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0.10104349999999999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0.10104349999999999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>
        <v>0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329</v>
      </c>
      <c r="C109" s="93">
        <v>0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>
        <v>0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>
        <v>0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187</v>
      </c>
      <c r="C113" s="94">
        <f>C106+C107+C112</f>
        <v>0.10104349999999999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0.10104349999999999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0.35395828528571427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0.35395828528571427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0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317</v>
      </c>
      <c r="C116" s="93">
        <v>40.07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40.07</v>
      </c>
    </row>
    <row r="117" spans="1:108" x14ac:dyDescent="0.3">
      <c r="B117" s="7" t="s">
        <v>318</v>
      </c>
      <c r="C117" s="93">
        <v>0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0.24041999999999999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0.24041999999999999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8.4147E-2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8.4147E-2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0.10578479999999998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0.10578479999999998</v>
      </c>
    </row>
    <row r="121" spans="1:108" x14ac:dyDescent="0.3">
      <c r="B121" s="7" t="s">
        <v>319</v>
      </c>
      <c r="C121" s="93">
        <v>0</v>
      </c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24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24</v>
      </c>
    </row>
    <row r="123" spans="1:108" x14ac:dyDescent="0.3">
      <c r="B123" s="7" t="s">
        <v>321</v>
      </c>
      <c r="C123" s="93">
        <v>0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7.3703999999999992E-2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7.3703999999999992E-2</v>
      </c>
    </row>
    <row r="128" spans="1:108" x14ac:dyDescent="0.3">
      <c r="B128" s="7" t="s">
        <v>325</v>
      </c>
      <c r="C128" s="93">
        <v>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185</v>
      </c>
      <c r="C129" s="42">
        <f>(C128*'(ne pas modifier) BDD_REF'!$B$210)/1000</f>
        <v>0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186</v>
      </c>
      <c r="C130" s="94">
        <f>C127+C129</f>
        <v>7.3703999999999992E-2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7.3703999999999992E-2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>
        <v>50.05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50.05</v>
      </c>
    </row>
    <row r="132" spans="1:108" x14ac:dyDescent="0.3">
      <c r="B132" s="7" t="s">
        <v>327</v>
      </c>
      <c r="C132" s="93">
        <v>40.1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40.1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0.10104349999999999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0.10104349999999999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0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329</v>
      </c>
      <c r="C136" s="93">
        <v>0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>
        <v>0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>
        <v>0</v>
      </c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x14ac:dyDescent="0.3">
      <c r="A140" s="19"/>
      <c r="B140" s="20" t="s">
        <v>187</v>
      </c>
      <c r="C140" s="94">
        <f>C133+C134+C139</f>
        <v>0.10104349999999999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0.10104349999999999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0.35395828528571427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0.35395828528571427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1.7882174264285711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1.7882174264285711</v>
      </c>
    </row>
    <row r="143" spans="1:108" x14ac:dyDescent="0.3">
      <c r="B143" s="79" t="s">
        <v>223</v>
      </c>
      <c r="C143" s="97">
        <f>(C142-C5*5)</f>
        <v>-12.831293466751429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-34.64449236022886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-34.64449236022886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110.73857142857145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110.73857142857145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1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47.52000000000001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47.52000000000001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-34.64449236022886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110.73857142857145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47.52000000000001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192.90306378880032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-34.64449236022886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99.664714285714311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47.52000000000001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167.11073521737177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2022-09-28T08:23:41Z</dcterms:modified>
</cp:coreProperties>
</file>