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vergers n°7 Hiver 2024-2025\10_EI Emmanuel de Fuentes 2\"/>
    </mc:Choice>
  </mc:AlternateContent>
  <xr:revisionPtr revIDLastSave="0" documentId="13_ncr:1_{2FA5923F-01B9-474F-A6F0-A83936A23E5D}" xr6:coauthVersionLast="47" xr6:coauthVersionMax="47" xr10:uidLastSave="{00000000-0000-0000-0000-000000000000}"/>
  <bookViews>
    <workbookView xWindow="-108" yWindow="-108" windowWidth="23256" windowHeight="12576" tabRatio="690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M22" i="2" s="1"/>
  <c r="B20" i="2"/>
  <c r="L22" i="2" s="1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<sst xmlns="http://schemas.openxmlformats.org/spreadsheetml/2006/main" count="893" uniqueCount="353">
  <si>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</si>
  <si>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</si>
  <si>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</si>
  <si>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</si>
  <si>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</si>
  <si>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</si>
  <si>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</si>
  <si>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</si>
  <si>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</si>
  <si>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</si>
  <si>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</si>
  <si>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</si>
  <si>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</si>
  <si>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</si>
  <si>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</si>
  <si>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</si>
  <si>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</si>
  <si>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</si>
  <si>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</si>
  <si>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</si>
  <si>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</si>
  <si>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</si>
  <si>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</si>
  <si>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</si>
  <si>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</si>
  <si>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</si>
  <si>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</si>
  <si>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</si>
  <si>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</si>
  <si>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</si>
  <si>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</si>
  <si>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</si>
  <si>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</si>
  <si>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</si>
  <si>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</si>
  <si>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</si>
  <si>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</si>
  <si>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</si>
  <si>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</si>
  <si>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</si>
  <si>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</si>
  <si>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</si>
  <si>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</si>
  <si>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</si>
  <si>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</si>
  <si>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</si>
  <si>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</si>
  <si>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</si>
  <si>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</si>
  <si>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</si>
  <si>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</si>
  <si>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</si>
  <si>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</si>
  <si>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</si>
  <si>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</si>
  <si>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</si>
  <si>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</si>
  <si>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</si>
  <si>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</si>
  <si>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</si>
  <si>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</si>
  <si>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</si>
  <si>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</si>
  <si>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</si>
  <si>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</si>
  <si>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</si>
  <si>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</si>
  <si>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</si>
  <si>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</si>
  <si>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</si>
  <si>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</si>
  <si>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</si>
  <si>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</si>
  <si>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</si>
  <si>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</si>
  <si>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</si>
  <si>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</si>
  <si>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</si>
  <si>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</si>
  <si>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</si>
  <si>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</si>
  <si>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</si>
  <si>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</si>
  <si>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</si>
  <si>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</si>
  <si>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</si>
  <si>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</si>
  <si>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</si>
  <si>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</si>
  <si>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</si>
  <si>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</si>
  <si>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</si>
  <si>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</si>
  <si>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</si>
  <si>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</si>
  <si>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</si>
  <si>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</si>
  <si>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</si>
  <si>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</si>
  <si>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</si>
  <si>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</si>
  <si>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</si>
  <si>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</si>
  <si>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</si>
  <si>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</si>
  <si>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</si>
  <si>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</si>
  <si>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</si>
  <si>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</si>
  <si>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</si>
  <si>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</si>
  <si>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</si>
  <si>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</si>
  <si>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</si>
  <si>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</si>
  <si>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</si>
  <si>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</si>
  <si>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</si>
  <si>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</si>
  <si>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</si>
  <si>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</si>
  <si>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</si>
  <si>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</si>
  <si>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</si>
  <si>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</si>
  <si>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</si>
  <si>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</si>
  <si>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</si>
  <si>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</si>
  <si>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</si>
  <si>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</si>
  <si>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</si>
  <si>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</si>
  <si>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</si>
  <si>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</si>
  <si>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</si>
  <si>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</si>
  <si>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</si>
  <si>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</si>
  <si>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</si>
  <si>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</si>
  <si>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</si>
  <si>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</si>
  <si>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</si>
  <si>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</si>
  <si>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</si>
  <si>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</si>
  <si>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</si>
  <si>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</si>
  <si>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</si>
  <si>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</si>
  <si>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</si>
  <si>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</si>
  <si>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</si>
  <si>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</si>
  <si>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</si>
  <si>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</si>
  <si>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</si>
  <si>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</si>
  <si>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</si>
  <si>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</si>
  <si>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</si>
  <si>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</si>
  <si>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</si>
  <si>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</si>
  <si>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</si>
  <si>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</si>
  <si>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</si>
  <si>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</si>
  <si>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</si>
  <si>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</si>
  <si>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</si>
  <si>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</si>
  <si>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</si>
  <si>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</si>
  <si>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</si>
  <si>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</si>
  <si>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</si>
  <si>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</si>
  <si>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</si>
  <si>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</si>
  <si>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</si>
  <si>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</si>
  <si>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</si>
  <si>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</si>
  <si>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</si>
  <si>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</si>
  <si>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</si>
  <si>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</si>
  <si>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</si>
  <si>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</si>
  <si>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</si>
  <si>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</si>
  <si>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</si>
  <si>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</si>
  <si>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</si>
  <si>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</si>
  <si>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</si>
  <si>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</si>
  <si>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</si>
  <si>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</si>
  <si>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</si>
  <si>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</si>
  <si>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</si>
  <si>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</si>
  <si>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</si>
  <si>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</si>
  <si>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</si>
  <si>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</si>
  <si>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</si>
  <si>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</si>
  <si>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</si>
  <si>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</si>
  <si>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</si>
  <si>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</si>
  <si>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</si>
  <si>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</si>
  <si>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</si>
  <si>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</si>
  <si>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</si>
  <si>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</si>
  <si>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</si>
  <si>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</si>
  <si>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</si>
  <si>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</si>
  <si>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</si>
  <si>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</si>
  <si>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</si>
  <si>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</si>
  <si>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</si>
  <si>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</si>
  <si>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</si>
  <si>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</si>
  <si>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</si>
  <si>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</si>
  <si>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</si>
  <si>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</si>
  <si>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</si>
  <si>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</si>
  <si>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</si>
  <si>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</si>
  <si>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</si>
  <si>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</si>
  <si>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</si>
  <si>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</si>
  <si>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</si>
  <si>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</si>
  <si>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</si>
  <si>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</si>
  <si>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</si>
  <si>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</si>
  <si>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</si>
  <si>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</si>
  <si>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</si>
  <si>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</si>
  <si>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</si>
  <si>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</si>
  <si>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</si>
  <si>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</si>
  <si>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</si>
  <si>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</si>
  <si>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</si>
  <si>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</si>
  <si>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</si>
  <si>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</si>
  <si>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</si>
  <si>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</si>
  <si>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</si>
  <si>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</si>
  <si>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</si>
  <si>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</si>
  <si>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</si>
  <si>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</si>
  <si>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</si>
  <si>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</si>
  <si>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</si>
  <si>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</si>
  <si>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</si>
  <si>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</si>
  <si>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</si>
  <si>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</si>
  <si>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</si>
  <si>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</si>
  <si>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</si>
  <si>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</si>
  <si>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</si>
  <si>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</si>
  <si>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</si>
  <si>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</si>
  <si>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</si>
  <si>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</si>
  <si>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</si>
  <si>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</si>
  <si>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</si>
  <si>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</si>
  <si>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</si>
  <si>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</si>
  <si>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</si>
  <si>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</si>
  <si>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</si>
  <si>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</si>
  <si>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</si>
  <si>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</si>
  <si>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</si>
  <si>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</si>
  <si>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</si>
  <si>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</si>
  <si>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</si>
  <si>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</si>
  <si>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</si>
  <si>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</si>
  <si>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</si>
  <si>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</si>
  <si>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</si>
  <si>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</si>
  <si>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</si>
  <si>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</si>
  <si>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</si>
  <si>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</si>
  <si>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</si>
  <si>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</si>
  <si>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</si>
  <si>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</si>
  <si>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</si>
  <si>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</si>
  <si>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</si>
  <si>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</si>
  <si>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</si>
  <si>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</si>
  <si>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</si>
  <si>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</si>
  <si>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</si>
  <si>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</si>
  <si>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</si>
  <si>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</si>
  <si>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</si>
  <si>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</si>
  <si>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</si>
  <si>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</si>
  <si>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</si>
  <si>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</si>
  <si>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</si>
  <si>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</si>
  <si>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</si>
  <si>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</si>
  <si>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</si>
  <si>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</si>
  <si>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</si>
  <si>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</si>
  <si>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</si>
  <si>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</si>
  <si>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Jonquières-Saint-Vincent</t>
  </si>
  <si>
    <t>Maïs ensilage selectionné comme équivalent au sorgho le plus proche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</si>
</sst>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80" zoomScaleNormal="80" workbookViewId="0">
      <selection activeCell="B20" sqref="B20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2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2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36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238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5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0.6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105</v>
      </c>
      <c r="C17" s="1"/>
      <c r="D17" s="1"/>
      <c r="E17" s="1"/>
      <c r="F17" s="1"/>
      <c r="G17" s="1"/>
      <c r="H17" s="1"/>
      <c r="I17" s="1"/>
      <c r="J17" s="1"/>
      <c r="K17" s="1"/>
      <c r="L17" s="16" t="s">
        <v>352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119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119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(22.23+21.88+23.95)/3</f>
        <v>22.686666666666667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23.95+2</f>
        <v>25.95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Cerisier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150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43.2" hidden="1" x14ac:dyDescent="0.3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31.386666666666656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31.386666666666656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73.410158730158727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73.410158730158727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104.79682539682538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104.79682539682538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/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2.9251583114416668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2.9251583114416668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-29.251583114416668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-29.251583114416668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30" zoomScale="70" zoomScaleNormal="70" workbookViewId="0">
      <selection activeCell="R127" sqref="R127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2.9251583114416668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2.9251583114416668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>
        <v>15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15</v>
      </c>
    </row>
    <row r="8" spans="1:15" x14ac:dyDescent="0.3">
      <c r="B8" s="7" t="s">
        <v>313</v>
      </c>
      <c r="C8" s="80">
        <v>5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5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0.27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0.27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2.7000000000000003E-2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2.7000000000000003E-2</v>
      </c>
    </row>
    <row r="12" spans="1:15" x14ac:dyDescent="0.3">
      <c r="B12" s="19" t="s">
        <v>330</v>
      </c>
      <c r="C12" s="39">
        <f>(C7+C8+C9)*'(ne pas modifier) BDD_REF'!$B$222*'(ne pas modifier) BDD_REF'!$B$210</f>
        <v>5.2799999999999993E-2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5.2799999999999993E-2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90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90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0.27638999999999997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0.27638999999999997</v>
      </c>
    </row>
    <row r="20" spans="1:108" x14ac:dyDescent="0.3">
      <c r="B20" s="7" t="s">
        <v>321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3">
      <c r="B21" s="3" t="s">
        <v>184</v>
      </c>
      <c r="C21" s="39">
        <f>(C20*'(ne pas modifier) BDD_REF'!$B$211)/1000</f>
        <v>0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0</v>
      </c>
    </row>
    <row r="22" spans="1:108" s="16" customFormat="1" x14ac:dyDescent="0.3">
      <c r="A22" s="18"/>
      <c r="B22" s="19" t="s">
        <v>185</v>
      </c>
      <c r="C22" s="81">
        <f>C19+C21</f>
        <v>0.27638999999999997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0.27638999999999997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30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30</v>
      </c>
    </row>
    <row r="24" spans="1:108" x14ac:dyDescent="0.3">
      <c r="B24" s="7" t="s">
        <v>323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0.11114999999999998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0.11114999999999998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>
        <v>0.35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0.35</v>
      </c>
    </row>
    <row r="28" spans="1:108" x14ac:dyDescent="0.3">
      <c r="B28" s="7" t="s">
        <v>325</v>
      </c>
      <c r="C28" s="80">
        <v>0.25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0.25</v>
      </c>
    </row>
    <row r="29" spans="1:108" x14ac:dyDescent="0.3">
      <c r="B29" s="7" t="s">
        <v>326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4.3493999999999989E-3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4.3493999999999989E-3</v>
      </c>
    </row>
    <row r="32" spans="1:108" s="16" customFormat="1" x14ac:dyDescent="0.3">
      <c r="A32" s="18"/>
      <c r="B32" s="19" t="s">
        <v>186</v>
      </c>
      <c r="C32" s="81">
        <f>C25+C26+C31</f>
        <v>0.11549939999999999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0.11549939999999999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0.53755611428571426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0.53755611428571426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>
        <v>25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25</v>
      </c>
    </row>
    <row r="35" spans="1:108" x14ac:dyDescent="0.3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0.4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0.4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2.75E-2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2.75E-2</v>
      </c>
    </row>
    <row r="39" spans="1:108" x14ac:dyDescent="0.3">
      <c r="B39" s="19" t="s">
        <v>330</v>
      </c>
      <c r="C39" s="39">
        <f>(C34+C35+C36)*'(ne pas modifier) BDD_REF'!$B$222*'(ne pas modifier) BDD_REF'!$B$210</f>
        <v>6.6000000000000003E-2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6.6000000000000003E-2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90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90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0.27638999999999997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0.27638999999999997</v>
      </c>
    </row>
    <row r="47" spans="1:108" x14ac:dyDescent="0.3">
      <c r="B47" s="7" t="s">
        <v>321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">
      <c r="B48" s="3" t="s">
        <v>184</v>
      </c>
      <c r="C48" s="39">
        <f>(C47*'(ne pas modifier) BDD_REF'!$B$211)/1000</f>
        <v>0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0</v>
      </c>
    </row>
    <row r="49" spans="1:108" s="16" customFormat="1" x14ac:dyDescent="0.3">
      <c r="A49" s="18"/>
      <c r="B49" s="19" t="s">
        <v>185</v>
      </c>
      <c r="C49" s="81">
        <f>C46+C48</f>
        <v>0.27638999999999997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0.27638999999999997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50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50</v>
      </c>
    </row>
    <row r="51" spans="1:108" x14ac:dyDescent="0.3">
      <c r="B51" s="7" t="s">
        <v>323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0.18525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0.18525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>
        <v>0.35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0.35</v>
      </c>
    </row>
    <row r="55" spans="1:108" x14ac:dyDescent="0.3">
      <c r="B55" s="7" t="s">
        <v>325</v>
      </c>
      <c r="C55" s="80">
        <v>0.25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0.25</v>
      </c>
    </row>
    <row r="56" spans="1:108" x14ac:dyDescent="0.3">
      <c r="B56" s="7" t="s">
        <v>326</v>
      </c>
      <c r="C56" s="80">
        <v>0.05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0.05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5.6060999999999993E-3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5.6060999999999993E-3</v>
      </c>
    </row>
    <row r="59" spans="1:108" s="16" customFormat="1" x14ac:dyDescent="0.3">
      <c r="A59" s="18"/>
      <c r="B59" s="19" t="s">
        <v>186</v>
      </c>
      <c r="C59" s="81">
        <f>C52+C53+C58</f>
        <v>0.1908561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0.1908561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0.67275359999999995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0.67275359999999995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>
        <v>40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40</v>
      </c>
    </row>
    <row r="62" spans="1:108" x14ac:dyDescent="0.3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0.64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0.64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4.4000000000000004E-2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4.4000000000000004E-2</v>
      </c>
    </row>
    <row r="66" spans="1:108" x14ac:dyDescent="0.3">
      <c r="B66" s="19" t="s">
        <v>330</v>
      </c>
      <c r="C66" s="39">
        <f>(C61+C62+C63)*'(ne pas modifier) BDD_REF'!$B$222*'(ne pas modifier) BDD_REF'!$B$210</f>
        <v>0.10559999999999999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0.10559999999999999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90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90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0.27638999999999997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0.27638999999999997</v>
      </c>
    </row>
    <row r="74" spans="1:108" x14ac:dyDescent="0.3">
      <c r="B74" s="7" t="s">
        <v>321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">
      <c r="B75" s="3" t="s">
        <v>184</v>
      </c>
      <c r="C75" s="39">
        <f>(C74*'(ne pas modifier) BDD_REF'!$B$211)/1000</f>
        <v>0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0</v>
      </c>
    </row>
    <row r="76" spans="1:108" s="16" customFormat="1" x14ac:dyDescent="0.3">
      <c r="A76" s="18"/>
      <c r="B76" s="19" t="s">
        <v>185</v>
      </c>
      <c r="C76" s="81">
        <f>C73+C75</f>
        <v>0.27638999999999997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0.27638999999999997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50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50</v>
      </c>
    </row>
    <row r="78" spans="1:108" x14ac:dyDescent="0.3">
      <c r="B78" s="7" t="s">
        <v>323</v>
      </c>
      <c r="C78" s="80">
        <v>10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10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0.26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0.26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>
        <v>0.7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0.7</v>
      </c>
    </row>
    <row r="82" spans="1:108" x14ac:dyDescent="0.3">
      <c r="B82" s="7" t="s">
        <v>325</v>
      </c>
      <c r="C82" s="80">
        <v>0.25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0.25</v>
      </c>
    </row>
    <row r="83" spans="1:108" x14ac:dyDescent="0.3">
      <c r="B83" s="7" t="s">
        <v>326</v>
      </c>
      <c r="C83" s="80">
        <v>0.05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0.05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7.70925E-3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7.70925E-3</v>
      </c>
    </row>
    <row r="86" spans="1:108" s="16" customFormat="1" x14ac:dyDescent="0.3">
      <c r="A86" s="18"/>
      <c r="B86" s="19" t="s">
        <v>186</v>
      </c>
      <c r="C86" s="81">
        <f>C79+C80+C85</f>
        <v>0.26770925000000001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0.26770925000000001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0.87291125000000003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0.87291125000000003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>
        <v>70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70</v>
      </c>
    </row>
    <row r="89" spans="1:108" x14ac:dyDescent="0.3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1.1200000000000001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1.1200000000000001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7.6999999999999999E-2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7.6999999999999999E-2</v>
      </c>
    </row>
    <row r="93" spans="1:108" x14ac:dyDescent="0.3">
      <c r="B93" s="19" t="s">
        <v>330</v>
      </c>
      <c r="C93" s="39">
        <f>(C88+C89+C90)*'(ne pas modifier) BDD_REF'!$B$222*'(ne pas modifier) BDD_REF'!$B$210</f>
        <v>0.18479999999999999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0.18479999999999999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120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120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0.36851999999999996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0.36851999999999996</v>
      </c>
    </row>
    <row r="101" spans="1:108" x14ac:dyDescent="0.3">
      <c r="B101" s="7" t="s">
        <v>321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">
      <c r="B102" s="3" t="s">
        <v>184</v>
      </c>
      <c r="C102" s="39">
        <f>(C101*'(ne pas modifier) BDD_REF'!$B$211)/1000</f>
        <v>0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0</v>
      </c>
    </row>
    <row r="103" spans="1:108" s="16" customFormat="1" x14ac:dyDescent="0.3">
      <c r="A103" s="18"/>
      <c r="B103" s="19" t="s">
        <v>185</v>
      </c>
      <c r="C103" s="81">
        <f>C100+C102</f>
        <v>0.36851999999999996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0.36851999999999996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30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30</v>
      </c>
    </row>
    <row r="105" spans="1:108" x14ac:dyDescent="0.3">
      <c r="B105" s="7" t="s">
        <v>323</v>
      </c>
      <c r="C105" s="80">
        <v>40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40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0.38759999999999994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0.38759999999999994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>
        <v>1.05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1.05</v>
      </c>
    </row>
    <row r="109" spans="1:108" x14ac:dyDescent="0.3">
      <c r="B109" s="7" t="s">
        <v>325</v>
      </c>
      <c r="C109" s="80">
        <v>0.5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0.5</v>
      </c>
    </row>
    <row r="110" spans="1:108" x14ac:dyDescent="0.3">
      <c r="B110" s="7" t="s">
        <v>326</v>
      </c>
      <c r="C110" s="80">
        <v>0.05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0.05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1.2058650000000002E-2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1.2058650000000002E-2</v>
      </c>
    </row>
    <row r="113" spans="1:108" s="16" customFormat="1" x14ac:dyDescent="0.3">
      <c r="A113" s="18"/>
      <c r="B113" s="19" t="s">
        <v>186</v>
      </c>
      <c r="C113" s="81">
        <f>C106+C107+C112</f>
        <v>0.39965864999999995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0.39965864999999995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1.3435996499999998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1.3435996499999998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>
        <v>100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100</v>
      </c>
    </row>
    <row r="116" spans="1:108" x14ac:dyDescent="0.3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1.6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1.6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0.11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0.11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0.26400000000000001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0.26400000000000001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150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150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0.46065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0.46065</v>
      </c>
    </row>
    <row r="128" spans="1:108" x14ac:dyDescent="0.3">
      <c r="B128" s="7" t="s">
        <v>321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">
      <c r="B129" s="3" t="s">
        <v>184</v>
      </c>
      <c r="C129" s="39">
        <f>(C128*'(ne pas modifier) BDD_REF'!$B$211)/1000</f>
        <v>0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0</v>
      </c>
    </row>
    <row r="130" spans="1:108" s="16" customFormat="1" x14ac:dyDescent="0.3">
      <c r="A130" s="18"/>
      <c r="B130" s="19" t="s">
        <v>185</v>
      </c>
      <c r="C130" s="81">
        <f>C127+C129</f>
        <v>0.46065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0.46065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30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30</v>
      </c>
    </row>
    <row r="132" spans="1:108" x14ac:dyDescent="0.3">
      <c r="B132" s="7" t="s">
        <v>323</v>
      </c>
      <c r="C132" s="80">
        <v>90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90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0.55840000000000001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0.55840000000000001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>
        <v>1.4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1.4</v>
      </c>
    </row>
    <row r="136" spans="1:108" x14ac:dyDescent="0.3">
      <c r="B136" s="7" t="s">
        <v>325</v>
      </c>
      <c r="C136" s="80">
        <v>0.75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0.75</v>
      </c>
    </row>
    <row r="137" spans="1:108" x14ac:dyDescent="0.3">
      <c r="B137" s="7" t="s">
        <v>326</v>
      </c>
      <c r="C137" s="80">
        <v>0.25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0.25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2.1434849999999998E-2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2.1434849999999998E-2</v>
      </c>
    </row>
    <row r="140" spans="1:108" s="16" customFormat="1" x14ac:dyDescent="0.3">
      <c r="A140" s="18"/>
      <c r="B140" s="19" t="s">
        <v>186</v>
      </c>
      <c r="C140" s="81">
        <f>C133+C134+C139</f>
        <v>0.57983485000000001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0.57983485000000001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1.8625148500000002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1.8625148500000002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5.2893354642857142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5.2893354642857142</v>
      </c>
    </row>
    <row r="143" spans="1:108" x14ac:dyDescent="0.3">
      <c r="B143" s="71" t="s">
        <v>222</v>
      </c>
      <c r="C143" s="71">
        <f>(C142-C5*5)</f>
        <v>-9.3364560929226208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-18.672912185845242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-18.672912185845242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2.4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3.72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5.04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6.36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6.6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7.7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8.8000000000000007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9.9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11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12.1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12.46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12.82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13.18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13.54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13.9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13.98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14.06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14.14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14.22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14.3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210.22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210.22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73.410158730158727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73.410158730158727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43.1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43.1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41.5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41.5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0.6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0.6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31.386666666666656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31.386666666666656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-18.672912185845242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73.410158730158727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31.386666666666656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123.46973758267063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-18.672912185845242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66.06914285714285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31.386666666666656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87.710228571428559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106.38314075727379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2025-01-23T10:22:47Z</dcterms:modified>
</cp:coreProperties>
</file>