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CONDEON (16) -GF DES PETITES FONTS\Dossier à déposer\"/>
    </mc:Choice>
  </mc:AlternateContent>
  <xr:revisionPtr revIDLastSave="0" documentId="13_ncr:1_{BA6BFEE1-6FAC-4F3D-BE20-C0FF7BB37F15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<sst xmlns="http://schemas.openxmlformats.org/spreadsheetml/2006/main" count="1169" uniqueCount="324">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</sst>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D36" sqref="D3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1.95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1.95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1.95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16" sqref="E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10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1.95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295.58906752783344</v>
      </c>
      <c r="G6" s="156">
        <f ca="1">F6*(100%-'Données projet'!$C$24)*(100%-'Données projet'!$C$25)*(100%-'Données projet'!$C$26)*(100%-'Données projet'!$C$27)</f>
        <v>226.12563665879256</v>
      </c>
      <c r="H6" s="157">
        <f>IF(OR('Données projet'!B9="",'Données projet'!C9="",'Données projet'!C9=0%),0,AVERAGE(Calculateur!$AC$3:$AC$33)*B6)</f>
        <v>18.883764870289884</v>
      </c>
      <c r="I6" s="158">
        <f>H6*(100%-'Données projet'!$C$24)*(100%-'Données projet'!$C$25)*(100%-'Données projet'!$C$26)*(100%-'Données projet'!$C$27)</f>
        <v>14.446080125771761</v>
      </c>
      <c r="J6" s="159">
        <f>IF(OR('Données projet'!B9="",'Données projet'!C9="",'Données projet'!C9=0%),0,SUM(Calculateur!$V$3:$V$33)*VLOOKUP('Données projet'!$B$9,Paramètres!$A$1:$I$89,9,0)*B6)</f>
        <v>138.06</v>
      </c>
      <c r="K6" s="160">
        <f>J6*(100%-'Données projet'!$C$24)*(100%-'Données projet'!$C$25)*(100%-'Données projet'!$C$26)*(100%-'Données projet'!$C$27)</f>
        <v>105.6159</v>
      </c>
      <c r="L6" s="161">
        <f ca="1">G6+I6+K6</f>
        <v>346.18761678456434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295.58906752783344</v>
      </c>
      <c r="G16" s="175">
        <f t="shared" ca="1" si="3"/>
        <v>226.12563665879256</v>
      </c>
      <c r="H16" s="176">
        <f t="shared" si="3"/>
        <v>18.883764870289884</v>
      </c>
      <c r="I16" s="176">
        <f t="shared" si="3"/>
        <v>14.446080125771761</v>
      </c>
      <c r="J16" s="177">
        <f t="shared" si="3"/>
        <v>138.06</v>
      </c>
      <c r="K16" s="177">
        <f t="shared" si="3"/>
        <v>105.6159</v>
      </c>
      <c r="L16" s="178">
        <f t="shared" ca="1" si="3"/>
        <v>346.18761678456434</v>
      </c>
      <c r="M16" s="25">
        <f ca="1">L16/B6</f>
        <v>177.53211117157147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Normal="100" workbookViewId="0">
      <selection activeCell="I28" sqref="I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4176.5088663229981</v>
      </c>
      <c r="U10" s="190">
        <f>'Données projet'!D9</f>
        <v>1.95</v>
      </c>
      <c r="V10" s="189">
        <f>U10*T10</f>
        <v>8144.1922893298461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2099.9999999999977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3300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10</v>
      </c>
      <c r="D23" s="194">
        <f>B23*C23</f>
        <v>280</v>
      </c>
      <c r="E23" s="206"/>
      <c r="F23" s="261"/>
      <c r="H23" s="203">
        <v>3</v>
      </c>
      <c r="I23" s="204">
        <v>150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-381.67598531175008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15</v>
      </c>
      <c r="D24" s="194">
        <f t="shared" ref="D24:D42" si="2">B24*C24</f>
        <v>600</v>
      </c>
      <c r="E24" s="206"/>
      <c r="F24" s="264"/>
      <c r="H24" s="203">
        <v>5</v>
      </c>
      <c r="I24" s="204">
        <v>480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187.98083518211087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25</v>
      </c>
      <c r="D25" s="194">
        <f t="shared" si="2"/>
        <v>1300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-569.65682049386101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45</v>
      </c>
      <c r="D27" s="194">
        <f t="shared" si="2"/>
        <v>14625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2025-02-04T11:17:46Z</dcterms:modified>
</cp:coreProperties>
</file>