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6E1BC871-A6D8-4662-B034-C1D70B8ECD82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66" i="2" l="1"/>
  <c r="AN92" i="2"/>
  <c r="AN100" i="2"/>
  <c r="AN157" i="2"/>
  <c r="AN181" i="2"/>
  <c r="AN140" i="2"/>
  <c r="AN132" i="2"/>
  <c r="AN124" i="2"/>
  <c r="AN54" i="2"/>
  <c r="AN109" i="2"/>
  <c r="AN19" i="2"/>
  <c r="AN172" i="2"/>
  <c r="AN197" i="2"/>
  <c r="AN70" i="2"/>
  <c r="AN167" i="2"/>
  <c r="AN144" i="2"/>
  <c r="AN199" i="2"/>
  <c r="AN47" i="2"/>
  <c r="AN203" i="2"/>
  <c r="AN194" i="2"/>
  <c r="AN182" i="2"/>
  <c r="AN114" i="2"/>
  <c r="AN186" i="2"/>
  <c r="AN159" i="2"/>
  <c r="AN42" i="2"/>
  <c r="AN88" i="2"/>
  <c r="AN155" i="2"/>
  <c r="AN192" i="2"/>
  <c r="AN68" i="2"/>
  <c r="AN101" i="2"/>
  <c r="AN83" i="2"/>
  <c r="AN36" i="2"/>
  <c r="AN143" i="2"/>
  <c r="AN102" i="2"/>
  <c r="AN145" i="2"/>
  <c r="AN39" i="2"/>
  <c r="AN202" i="2"/>
  <c r="AN14" i="2"/>
  <c r="AN87" i="2"/>
  <c r="AN170" i="2"/>
  <c r="AN11" i="2"/>
  <c r="AN63" i="2"/>
  <c r="AN190" i="2"/>
  <c r="AN89" i="2"/>
  <c r="AN78" i="2"/>
  <c r="AN32" i="2"/>
  <c r="AN177" i="2"/>
  <c r="AN77" i="2"/>
  <c r="AN116" i="2"/>
  <c r="AN106" i="2"/>
  <c r="AN158" i="2"/>
  <c r="AN80" i="2"/>
  <c r="AN79" i="2"/>
  <c r="AN41" i="2"/>
  <c r="AN193" i="2"/>
  <c r="AN18" i="2"/>
  <c r="AN108" i="2"/>
  <c r="AN72" i="2"/>
  <c r="AN152" i="2"/>
  <c r="AN57" i="2"/>
  <c r="AN201" i="2"/>
  <c r="AN146" i="2"/>
  <c r="AN23" i="2"/>
  <c r="AN31" i="2"/>
  <c r="AN96" i="2"/>
  <c r="AN130" i="2"/>
  <c r="AN163" i="2"/>
  <c r="AN55" i="2"/>
  <c r="AN162" i="2"/>
  <c r="AN53" i="2"/>
  <c r="AN74" i="2"/>
  <c r="AN110" i="2"/>
  <c r="AN184" i="2"/>
  <c r="AN25" i="2"/>
  <c r="AN151" i="2"/>
  <c r="AN187" i="2"/>
  <c r="AN65" i="2"/>
  <c r="AN7" i="2"/>
  <c r="AN28" i="2"/>
  <c r="AN127" i="2"/>
  <c r="AN69" i="2"/>
  <c r="AN122" i="2"/>
  <c r="AN118" i="2"/>
  <c r="AN4" i="2"/>
  <c r="AN85" i="2"/>
  <c r="AN123" i="2"/>
  <c r="AN142" i="2"/>
  <c r="AN66" i="2"/>
  <c r="AN105" i="2"/>
  <c r="AN82" i="2"/>
  <c r="AN180" i="2"/>
  <c r="AN115" i="2"/>
  <c r="AN22" i="2"/>
  <c r="AN13" i="2"/>
  <c r="AN43" i="2"/>
  <c r="AN95" i="2"/>
  <c r="AN112" i="2"/>
  <c r="AN174" i="2"/>
  <c r="AN27" i="2"/>
  <c r="AN154" i="2"/>
  <c r="AN160" i="2"/>
  <c r="AN97" i="2"/>
  <c r="AN34" i="2"/>
  <c r="AN90" i="2"/>
  <c r="AN128" i="2"/>
  <c r="AN67" i="2"/>
  <c r="AN195" i="2"/>
  <c r="AN103" i="2"/>
  <c r="AN8" i="2"/>
  <c r="AN38" i="2"/>
  <c r="AN178" i="2"/>
  <c r="AN64" i="2"/>
  <c r="AN150" i="2"/>
  <c r="AN91" i="2"/>
  <c r="AN9" i="2"/>
  <c r="AN176" i="2"/>
  <c r="AN153" i="2"/>
  <c r="AN81" i="2"/>
  <c r="AN165" i="2"/>
  <c r="AN168" i="2"/>
  <c r="AN137" i="2"/>
  <c r="AN86" i="2"/>
  <c r="AN62" i="2"/>
  <c r="AN104" i="2"/>
  <c r="AN117" i="2"/>
  <c r="AN15" i="2"/>
  <c r="AN126" i="2"/>
  <c r="AN29" i="2"/>
  <c r="AN149" i="2"/>
  <c r="AN139" i="2"/>
  <c r="AN138" i="2"/>
  <c r="AN198" i="2"/>
  <c r="AN161" i="2"/>
  <c r="AN185" i="2"/>
  <c r="AN37" i="2"/>
  <c r="AN44" i="2"/>
  <c r="AN133" i="2"/>
  <c r="AN164" i="2"/>
  <c r="AN200" i="2"/>
  <c r="AN6" i="2"/>
  <c r="AN141" i="2"/>
  <c r="AN12" i="2"/>
  <c r="AN94" i="2"/>
  <c r="AN99" i="2"/>
  <c r="AN135" i="2"/>
  <c r="AN148" i="2"/>
  <c r="AN26" i="2"/>
  <c r="AN188" i="2"/>
  <c r="AN119" i="2"/>
  <c r="AN76" i="2"/>
  <c r="AN84" i="2"/>
  <c r="AN171" i="2"/>
  <c r="AN51" i="2"/>
  <c r="AN93" i="2"/>
  <c r="AN16" i="2"/>
  <c r="AN17" i="2"/>
  <c r="AN179" i="2"/>
  <c r="AN46" i="2"/>
  <c r="AN24" i="2"/>
  <c r="AN35" i="2"/>
  <c r="AN30" i="2"/>
  <c r="AN40" i="2"/>
  <c r="AN113" i="2"/>
  <c r="AN136" i="2"/>
  <c r="AN50" i="2"/>
  <c r="AN49" i="2"/>
  <c r="AN120" i="2"/>
  <c r="AN5" i="2"/>
  <c r="AN10" i="2"/>
  <c r="AN71" i="2"/>
  <c r="AN169" i="2"/>
  <c r="AN98" i="2"/>
  <c r="AN3" i="2"/>
  <c r="C7" i="4" s="1"/>
  <c r="E7" i="4" s="1"/>
  <c r="F7" i="4" s="1"/>
  <c r="G7" i="4" s="1"/>
  <c r="L7" i="4" s="1"/>
  <c r="AN21" i="2"/>
  <c r="AN196" i="2"/>
  <c r="AN131" i="2"/>
  <c r="AN125" i="2"/>
  <c r="AN189" i="2"/>
  <c r="AN191" i="2"/>
  <c r="AN33" i="2"/>
  <c r="AN121" i="2"/>
  <c r="AN58" i="2"/>
  <c r="AN20" i="2"/>
  <c r="AN129" i="2"/>
  <c r="AN183" i="2"/>
  <c r="AN107" i="2"/>
  <c r="AN111" i="2"/>
  <c r="AN156" i="2"/>
  <c r="AN134" i="2"/>
  <c r="AN75" i="2"/>
  <c r="AN173" i="2"/>
  <c r="AN45" i="2"/>
  <c r="AN48" i="2"/>
  <c r="AN61" i="2"/>
  <c r="AN175" i="2"/>
  <c r="AN52" i="2"/>
  <c r="AN60" i="2"/>
  <c r="AN147" i="2"/>
  <c r="AN56" i="2"/>
  <c r="AN73" i="2"/>
  <c r="AN59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<sst xmlns="http://schemas.openxmlformats.org/spreadsheetml/2006/main" count="1173" uniqueCount="325">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</sst>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0" zoomScaleNormal="100" workbookViewId="0">
      <selection activeCell="F46" sqref="F46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4.9000000000000004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0.98569512699999995</v>
      </c>
      <c r="D9" s="33">
        <f t="shared" ref="D9:D18" si="0">C9*$C$5</f>
        <v>4.8299061222999997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1.4304872600000001E-2</v>
      </c>
      <c r="D10" s="33">
        <f t="shared" si="0"/>
        <v>7.0093875740000006E-2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0.99999999959999997</v>
      </c>
      <c r="D19" s="38">
        <f>SUM(D9:D18)</f>
        <v>4.8999999980399993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23" sqref="F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584.62172669223469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584.62172669223469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584.62172669223469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584.62172669223469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584.62172669223469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584.62172669223469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584.62172669223469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584.62172669223469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584.62172669223469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584.62172669223469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584.62172669223469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584.62172669223469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584.62172669223469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584.62172669223469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584.62172669223469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584.62172669223469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584.62172669223469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584.62172669223469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584.62172669223469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584.62172669223469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584.62172669223469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584.62172669223469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584.62172669223469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584.62172669223469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584.62172669223469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584.62172669223469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584.62172669223469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584.62172669223469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584.62172669223469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584.62172669223469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584.62172669223469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584.62172669223469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584.62172669223469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584.62172669223469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584.62172669223469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584.62172669223469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584.62172669223469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584.62172669223469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584.62172669223469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584.62172669223469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584.62172669223469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584.62172669223469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584.62172669223469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584.62172669223469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584.62172669223469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584.62172669223469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584.62172669223469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584.62172669223469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584.62172669223469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584.62172669223469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584.62172669223469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584.62172669223469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584.62172669223469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584.62172669223469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584.62172669223469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584.62172669223469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584.62172669223469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584.62172669223469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584.62172669223469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584.62172669223469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584.62172669223469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584.62172669223469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584.62172669223469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584.62172669223469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584.62172669223469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584.62172669223469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584.62172669223469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584.62172669223469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584.62172669223469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584.62172669223469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584.62172669223469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584.62172669223469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584.62172669223469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584.62172669223469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584.62172669223469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584.62172669223469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584.62172669223469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584.62172669223469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584.62172669223469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584.62172669223469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584.62172669223469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584.62172669223469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584.62172669223469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584.62172669223469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584.62172669223469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584.62172669223469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584.62172669223469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584.62172669223469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584.62172669223469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584.62172669223469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584.62172669223469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584.62172669223469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584.62172669223469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584.62172669223469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584.62172669223469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584.62172669223469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584.62172669223469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584.62172669223469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584.62172669223469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584.62172669223469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584.62172669223469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584.62172669223469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584.62172669223469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584.62172669223469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584.62172669223469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584.62172669223469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584.62172669223469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584.62172669223469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584.62172669223469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584.62172669223469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584.62172669223469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584.62172669223469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584.62172669223469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584.62172669223469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584.62172669223469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584.62172669223469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584.62172669223469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584.62172669223469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584.62172669223469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584.62172669223469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584.62172669223469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584.62172669223469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584.62172669223469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584.62172669223469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584.62172669223469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584.62172669223469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584.62172669223469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584.62172669223469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584.62172669223469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584.62172669223469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584.62172669223469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584.62172669223469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584.62172669223469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584.62172669223469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584.62172669223469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584.62172669223469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584.62172669223469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584.62172669223469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584.62172669223469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584.62172669223469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584.62172669223469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584.62172669223469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584.62172669223469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584.62172669223469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584.62172669223469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584.62172669223469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584.62172669223469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584.62172669223469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584.62172669223469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584.62172669223469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584.62172669223469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584.62172669223469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584.62172669223469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584.62172669223469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584.62172669223469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584.62172669223469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584.62172669223469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584.62172669223469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584.62172669223469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584.62172669223469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584.62172669223469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584.62172669223469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584.62172669223469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584.62172669223469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584.62172669223469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584.62172669223469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584.62172669223469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584.62172669223469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584.62172669223469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584.62172669223469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584.62172669223469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584.62172669223469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584.62172669223469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584.62172669223469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584.62172669223469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584.62172669223469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584.62172669223469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584.62172669223469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584.62172669223469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584.62172669223469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584.62172669223469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584.62172669223469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584.62172669223469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584.62172669223469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584.62172669223469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584.62172669223469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584.62172669223469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584.62172669223469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584.62172669223469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584.62172669223469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584.62172669223469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584.62172669223469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584.62172669223469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584.62172669223469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584.62172669223469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584.62172669223469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584.62172669223469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584.62172669223469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584.62172669223469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584.62172669223469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584.62172669223469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4.8299061222999997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716.74014453965947</v>
      </c>
      <c r="G6" s="145">
        <f ca="1">F6*(100%-'Données projet'!$C$24)*(100%-'Données projet'!$C$25)*(100%-'Données projet'!$C$26)*(100%-'Données projet'!$C$27)</f>
        <v>438.64496845827165</v>
      </c>
      <c r="H6" s="146">
        <f>IF(OR('Données projet'!B9="",'Données projet'!C9="",'Données projet'!C9=0%),0,AVERAGE(Calculateur!$AC$3:$AC$33)*B6)</f>
        <v>83.39669500885185</v>
      </c>
      <c r="I6" s="147">
        <f>H6*(100%-'Données projet'!$C$24)*(100%-'Données projet'!$C$25)*(100%-'Données projet'!$C$26)*(100%-'Données projet'!$C$27)</f>
        <v>51.03877734541733</v>
      </c>
      <c r="J6" s="148">
        <f>IF(OR('Données projet'!B9="",'Données projet'!C9="",'Données projet'!C9=0%),0,SUM(Calculateur!$V$3:$V$33)*VLOOKUP('Données projet'!$B$9,Paramètres!$A$1:$I$89,9,0)*B6)</f>
        <v>1259.5429185733938</v>
      </c>
      <c r="K6" s="149">
        <f>J6*(100%-'Données projet'!$C$24)*(100%-'Données projet'!$C$25)*(100%-'Données projet'!$C$26)*(100%-'Données projet'!$C$27)</f>
        <v>770.84026616691699</v>
      </c>
      <c r="L6" s="150">
        <f ca="1">G6+I6+K6</f>
        <v>1260.5240119706059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7.0093875740000006E-2</v>
      </c>
      <c r="C7" s="145">
        <f ca="1">IF(OR('Données projet'!B10="",'Données projet'!C10="",'Données projet'!C10=0%),0,Calculateur!AN3)</f>
        <v>584.62172669223469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9.903558461308144</v>
      </c>
      <c r="G7" s="145">
        <f ca="1">F7*(100%-'Données projet'!$C$24)*(100%-'Données projet'!$C$25)*(100%-'Données projet'!$C$26)*(100%-'Données projet'!$C$27)</f>
        <v>6.0609777783205843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6.0609777783205843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726.64370300096766</v>
      </c>
      <c r="G16" s="164">
        <f t="shared" ca="1" si="3"/>
        <v>444.70594623659224</v>
      </c>
      <c r="H16" s="165">
        <f t="shared" si="3"/>
        <v>83.39669500885185</v>
      </c>
      <c r="I16" s="165">
        <f t="shared" si="3"/>
        <v>51.03877734541733</v>
      </c>
      <c r="J16" s="166">
        <f t="shared" si="3"/>
        <v>1259.5429185733938</v>
      </c>
      <c r="K16" s="166">
        <f t="shared" si="3"/>
        <v>770.84026616691699</v>
      </c>
      <c r="L16" s="167">
        <f t="shared" ca="1" si="3"/>
        <v>1266.5849897489265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4.8299061222999997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7.0093875740000006E-2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2024-09-26T13:50:14Z</dcterms:modified>
</cp:coreProperties>
</file>