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50 CERE [SURUN]\Docs LBC\"/>
    </mc:Choice>
  </mc:AlternateContent>
  <xr:revisionPtr revIDLastSave="0" documentId="13_ncr:1_{5F588625-5B50-4C00-BD84-F2533955ACAE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D45" i="1" s="1"/>
  <c r="B44" i="1"/>
  <c r="B43" i="1"/>
  <c r="B42" i="1"/>
  <c r="B41" i="1"/>
  <c r="B40" i="1"/>
  <c r="B39" i="1"/>
  <c r="B38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EA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W185" i="2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HG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H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<sst xmlns="http://schemas.openxmlformats.org/spreadsheetml/2006/main" count="1170" uniqueCount="324">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</sst>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70" zoomScaleNormal="70" workbookViewId="0">
      <selection sqref="A1:I5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138</v>
      </c>
      <c r="C9" s="32">
        <v>1</v>
      </c>
      <c r="D9" s="33">
        <f t="shared" ref="D9:D18" si="0">C9*$C$5</f>
        <v>11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taeda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1" sqref="A1: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0.3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0.7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taeda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1.5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5.5</v>
      </c>
      <c r="H3" s="67">
        <f>(B3+E3+F3)*44/12+(C3+D3)*0.475*44/12</f>
        <v>234.66666666666666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229.16666666666666</v>
      </c>
      <c r="S3" s="59">
        <f ca="1">AVERAGE(OFFSET($R$3,0,0,'Données projet'!$E$9+1,1))-AVERAGE(OFFSET($H$3,0,0,'Données projet'!$E$9+1,1))</f>
        <v>324.16557124328614</v>
      </c>
      <c r="T3" s="59">
        <f>IF('Données projet'!E9&gt;30,$R$33-$H$33,LOOKUP('Données projet'!$E$9,$A$3:$A$203,R3:R203)-LOOKUP('Données projet'!$E$9,$A$3:$A$203,$H$3:$H$203))</f>
        <v>343.92635918979386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1.5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</v>
      </c>
      <c r="H4" s="67">
        <f t="shared" ref="H4:H67" si="1">(B4+E4+F4)*44/12+(C4+D4)*0.475*44/12</f>
        <v>234.66666666666666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232.97516096487979</v>
      </c>
      <c r="S4" s="59">
        <f ca="1">AVERAGE(OFFSET($R$3,0,0,'Données projet'!$E$9+1,1))-AVERAGE(OFFSET($H$3,0,0,'Données projet'!$E$9+1,1))</f>
        <v>324.16557124328614</v>
      </c>
      <c r="T4" s="59">
        <f>$T$3</f>
        <v>343.92635918979386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62.630108232511951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1.5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5.5</v>
      </c>
      <c r="H5" s="67">
        <f t="shared" si="1"/>
        <v>234.66666666666666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235.42596903139966</v>
      </c>
      <c r="S5" s="59">
        <f ca="1">AVERAGE(OFFSET($R$3,0,0,'Données projet'!$E$9+1,1))-AVERAGE(OFFSET($H$3,0,0,'Données projet'!$E$9+1,1))</f>
        <v>324.16557124328614</v>
      </c>
      <c r="T5" s="59">
        <f t="shared" ref="T5:T68" si="34">$T$3</f>
        <v>343.92635918979386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62.75795937806825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1.5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5.5</v>
      </c>
      <c r="H6" s="67">
        <f t="shared" si="1"/>
        <v>234.66666666666666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238.14350495202979</v>
      </c>
      <c r="S6" s="59">
        <f ca="1">AVERAGE(OFFSET($R$3,0,0,'Données projet'!$E$9+1,1))-AVERAGE(OFFSET($H$3,0,0,'Données projet'!$E$9+1,1))</f>
        <v>324.16557124328614</v>
      </c>
      <c r="T6" s="59">
        <f t="shared" si="34"/>
        <v>343.92635918979386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62.883592592081492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1.5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5.5</v>
      </c>
      <c r="H7" s="67">
        <f t="shared" si="1"/>
        <v>234.66666666666666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241.22773643397863</v>
      </c>
      <c r="S7" s="59">
        <f ca="1">AVERAGE(OFFSET($R$3,0,0,'Données projet'!$E$9+1,1))-AVERAGE(OFFSET($H$3,0,0,'Données projet'!$E$9+1,1))</f>
        <v>324.16557124328614</v>
      </c>
      <c r="T7" s="59">
        <f t="shared" si="34"/>
        <v>343.92635918979386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63.007046350705387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1.5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5.5</v>
      </c>
      <c r="H8" s="67">
        <f t="shared" si="1"/>
        <v>234.66666666666666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244.81501872628752</v>
      </c>
      <c r="S8" s="59">
        <f ca="1">AVERAGE(OFFSET($R$3,0,0,'Données projet'!$E$9+1,1))-AVERAGE(OFFSET($H$3,0,0,'Données projet'!$E$9+1,1))</f>
        <v>324.16557124328614</v>
      </c>
      <c r="T8" s="59">
        <f t="shared" si="34"/>
        <v>343.92635918979386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63.128358462618422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1.5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5.5</v>
      </c>
      <c r="H9" s="67">
        <f t="shared" si="1"/>
        <v>234.66666666666666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249.09140521950854</v>
      </c>
      <c r="S9" s="59">
        <f ca="1">AVERAGE(OFFSET($R$3,0,0,'Données projet'!$E$9+1,1))-AVERAGE(OFFSET($H$3,0,0,'Données projet'!$E$9+1,1))</f>
        <v>324.16557124328614</v>
      </c>
      <c r="T9" s="59">
        <f t="shared" si="34"/>
        <v>343.92635918979386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63.247566080603008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1.5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5.5</v>
      </c>
      <c r="H10" s="67">
        <f t="shared" si="1"/>
        <v>234.66666666666666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254.31084194837845</v>
      </c>
      <c r="S10" s="59">
        <f ca="1">AVERAGE(OFFSET($R$3,0,0,'Données projet'!$E$9+1,1))-AVERAGE(OFFSET($H$3,0,0,'Données projet'!$E$9+1,1))</f>
        <v>324.16557124328614</v>
      </c>
      <c r="T10" s="59">
        <f t="shared" si="34"/>
        <v>343.92635918979386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63.364705712923872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1.5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5.5</v>
      </c>
      <c r="H11" s="67">
        <f t="shared" si="1"/>
        <v>234.66666666666666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260.82004310731367</v>
      </c>
      <c r="S11" s="59">
        <f ca="1">AVERAGE(OFFSET($R$3,0,0,'Données projet'!$E$9+1,1))-AVERAGE(OFFSET($H$3,0,0,'Données projet'!$E$9+1,1))</f>
        <v>324.16557124328614</v>
      </c>
      <c r="T11" s="59">
        <f t="shared" si="34"/>
        <v>343.92635918979386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63.479813234508953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1.5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5.5</v>
      </c>
      <c r="H12" s="67">
        <f t="shared" si="1"/>
        <v>234.66666666666666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269.09250767264456</v>
      </c>
      <c r="S12" s="59">
        <f ca="1">AVERAGE(OFFSET($R$3,0,0,'Données projet'!$E$9+1,1))-AVERAGE(OFFSET($H$3,0,0,'Données projet'!$E$9+1,1))</f>
        <v>324.16557124328614</v>
      </c>
      <c r="T12" s="59">
        <f t="shared" si="34"/>
        <v>343.92635918979386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63.592923897936402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1.5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5.5</v>
      </c>
      <c r="H13" s="67">
        <f t="shared" si="1"/>
        <v>234.66666666666666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279.77504536554238</v>
      </c>
      <c r="S13" s="59">
        <f ca="1">AVERAGE(OFFSET($R$3,0,0,'Données projet'!$E$9+1,1))-AVERAGE(OFFSET($H$3,0,0,'Données projet'!$E$9+1,1))</f>
        <v>324.16557124328614</v>
      </c>
      <c r="T13" s="59">
        <f t="shared" si="34"/>
        <v>343.92635918979386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63.704072344230944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1.5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5.5</v>
      </c>
      <c r="H14" s="67">
        <f t="shared" si="1"/>
        <v>234.66666666666666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293.75142432809724</v>
      </c>
      <c r="S14" s="59">
        <f ca="1">AVERAGE(OFFSET($R$3,0,0,'Données projet'!$E$9+1,1))-AVERAGE(OFFSET($H$3,0,0,'Données projet'!$E$9+1,1))</f>
        <v>324.16557124328614</v>
      </c>
      <c r="T14" s="59">
        <f t="shared" si="34"/>
        <v>343.92635918979386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63.813292613472974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1.5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5.5</v>
      </c>
      <c r="H15" s="67">
        <f t="shared" si="1"/>
        <v>234.66666666666666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312.22945758906741</v>
      </c>
      <c r="S15" s="59">
        <f ca="1">AVERAGE(OFFSET($R$3,0,0,'Données projet'!$E$9+1,1))-AVERAGE(OFFSET($H$3,0,0,'Données projet'!$E$9+1,1))</f>
        <v>324.16557124328614</v>
      </c>
      <c r="T15" s="59">
        <f t="shared" si="34"/>
        <v>343.92635918979386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63.920618155223593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1.5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5.5</v>
      </c>
      <c r="H16" s="67">
        <f t="shared" si="1"/>
        <v>234.66666666666666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334.14008843991479</v>
      </c>
      <c r="S16" s="59">
        <f ca="1">AVERAGE(OFFSET($R$3,0,0,'Données projet'!$E$9+1,1))-AVERAGE(OFFSET($H$3,0,0,'Données projet'!$E$9+1,1))</f>
        <v>324.16557124328614</v>
      </c>
      <c r="T16" s="59">
        <f t="shared" si="34"/>
        <v>343.92635918979386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64.026081838768818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1.5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5.5</v>
      </c>
      <c r="H17" s="67">
        <f t="shared" si="1"/>
        <v>234.66666666666666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355.91859864349328</v>
      </c>
      <c r="S17" s="59">
        <f ca="1">AVERAGE(OFFSET($R$3,0,0,'Données projet'!$E$9+1,1))-AVERAGE(OFFSET($H$3,0,0,'Données projet'!$E$9+1,1))</f>
        <v>324.16557124328614</v>
      </c>
      <c r="T17" s="59">
        <f t="shared" si="34"/>
        <v>343.92635918979386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64.129715963185987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1.5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5.5</v>
      </c>
      <c r="H18" s="67">
        <f t="shared" si="1"/>
        <v>234.66666666666666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377.59312266673987</v>
      </c>
      <c r="S18" s="59">
        <f ca="1">AVERAGE(OFFSET($R$3,0,0,'Données projet'!$E$9+1,1))-AVERAGE(OFFSET($H$3,0,0,'Données projet'!$E$9+1,1))</f>
        <v>324.16557124328614</v>
      </c>
      <c r="T18" s="59">
        <f t="shared" si="34"/>
        <v>343.92635918979386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64.231552267235713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1.5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5.5</v>
      </c>
      <c r="H19" s="67">
        <f t="shared" si="1"/>
        <v>234.66666666666666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399.18186207180895</v>
      </c>
      <c r="S19" s="59">
        <f ca="1">AVERAGE(OFFSET($R$3,0,0,'Données projet'!$E$9+1,1))-AVERAGE(OFFSET($H$3,0,0,'Données projet'!$E$9+1,1))</f>
        <v>324.16557124328614</v>
      </c>
      <c r="T19" s="59">
        <f t="shared" si="34"/>
        <v>343.92635918979386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64.331621939082055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1.5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5.5</v>
      </c>
      <c r="H20" s="67">
        <f t="shared" si="1"/>
        <v>234.66666666666666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390.59443228387283</v>
      </c>
      <c r="S20" s="59">
        <f ca="1">AVERAGE(OFFSET($R$3,0,0,'Données projet'!$E$9+1,1))-AVERAGE(OFFSET($H$3,0,0,'Données projet'!$E$9+1,1))</f>
        <v>324.16557124328614</v>
      </c>
      <c r="T20" s="59">
        <f t="shared" si="34"/>
        <v>343.92635918979386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64.42995562584413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1.5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5.5</v>
      </c>
      <c r="H21" s="67">
        <f t="shared" si="1"/>
        <v>234.66666666666666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414.57480294720142</v>
      </c>
      <c r="S21" s="59">
        <f ca="1">AVERAGE(OFFSET($R$3,0,0,'Données projet'!$E$9+1,1))-AVERAGE(OFFSET($H$3,0,0,'Données projet'!$E$9+1,1))</f>
        <v>324.16557124328614</v>
      </c>
      <c r="T21" s="59">
        <f t="shared" si="34"/>
        <v>343.92635918979386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64.526583442982073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1.5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5.5</v>
      </c>
      <c r="H22" s="67">
        <f t="shared" si="1"/>
        <v>234.66666666666666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438.47249716836023</v>
      </c>
      <c r="S22" s="59">
        <f ca="1">AVERAGE(OFFSET($R$3,0,0,'Données projet'!$E$9+1,1))-AVERAGE(OFFSET($H$3,0,0,'Données projet'!$E$9+1,1))</f>
        <v>324.16557124328614</v>
      </c>
      <c r="T22" s="59">
        <f t="shared" si="34"/>
        <v>343.92635918979386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64.621534983520107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1.5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5.5</v>
      </c>
      <c r="H23" s="67">
        <f t="shared" si="1"/>
        <v>234.66666666666666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462.29856299999278</v>
      </c>
      <c r="S23" s="59">
        <f ca="1">AVERAGE(OFFSET($R$3,0,0,'Données projet'!$E$9+1,1))-AVERAGE(OFFSET($H$3,0,0,'Données projet'!$E$9+1,1))</f>
        <v>324.16557124328614</v>
      </c>
      <c r="T23" s="59">
        <f t="shared" si="34"/>
        <v>343.92635918979386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64.714839327109644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1.5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5.5</v>
      </c>
      <c r="H24" s="67">
        <f t="shared" si="1"/>
        <v>234.66666666666666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446.00071971108389</v>
      </c>
      <c r="S24" s="59">
        <f ca="1">AVERAGE(OFFSET($R$3,0,0,'Données projet'!$E$9+1,1))-AVERAGE(OFFSET($H$3,0,0,'Données projet'!$E$9+1,1))</f>
        <v>324.16557124328614</v>
      </c>
      <c r="T24" s="59">
        <f t="shared" si="34"/>
        <v>343.92635918979386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64.806525048935171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1.5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5.5</v>
      </c>
      <c r="H25" s="67">
        <f t="shared" si="1"/>
        <v>234.66666666666666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473.2905567489745</v>
      </c>
      <c r="S25" s="59">
        <f ca="1">AVERAGE(OFFSET($R$3,0,0,'Données projet'!$E$9+1,1))-AVERAGE(OFFSET($H$3,0,0,'Données projet'!$E$9+1,1))</f>
        <v>324.16557124328614</v>
      </c>
      <c r="T25" s="59">
        <f t="shared" si="34"/>
        <v>343.92635918979386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64.896620228465594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1.5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5.5</v>
      </c>
      <c r="H26" s="67">
        <f t="shared" si="1"/>
        <v>234.66666666666666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500.50125163526047</v>
      </c>
      <c r="S26" s="59">
        <f ca="1">AVERAGE(OFFSET($R$3,0,0,'Données projet'!$E$9+1,1))-AVERAGE(OFFSET($H$3,0,0,'Données projet'!$E$9+1,1))</f>
        <v>324.16557124328614</v>
      </c>
      <c r="T26" s="59">
        <f t="shared" si="34"/>
        <v>343.92635918979386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64.985152458053804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1.5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5.5</v>
      </c>
      <c r="H27" s="67">
        <f t="shared" si="1"/>
        <v>234.66666666666666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527.64208357124221</v>
      </c>
      <c r="S27" s="59">
        <f ca="1">AVERAGE(OFFSET($R$3,0,0,'Données projet'!$E$9+1,1))-AVERAGE(OFFSET($H$3,0,0,'Données projet'!$E$9+1,1))</f>
        <v>324.16557124328614</v>
      </c>
      <c r="T27" s="59">
        <f t="shared" si="34"/>
        <v>343.92635918979386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65.07214885138707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1.5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5.5</v>
      </c>
      <c r="H28" s="67">
        <f t="shared" si="1"/>
        <v>234.66666666666666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499.55246709248388</v>
      </c>
      <c r="S28" s="59">
        <f ca="1">AVERAGE(OFFSET($R$3,0,0,'Données projet'!$E$9+1,1))-AVERAGE(OFFSET($H$3,0,0,'Données projet'!$E$9+1,1))</f>
        <v>324.16557124328614</v>
      </c>
      <c r="T28" s="59">
        <f t="shared" si="34"/>
        <v>343.92635918979386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65.157636051790803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1.5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5.5</v>
      </c>
      <c r="H29" s="67">
        <f t="shared" si="1"/>
        <v>234.66666666666666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526.65975965315545</v>
      </c>
      <c r="S29" s="59">
        <f ca="1">AVERAGE(OFFSET($R$3,0,0,'Données projet'!$E$9+1,1))-AVERAGE(OFFSET($H$3,0,0,'Données projet'!$E$9+1,1))</f>
        <v>324.16557124328614</v>
      </c>
      <c r="T29" s="59">
        <f t="shared" si="34"/>
        <v>343.92635918979386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65.241640240388293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1.5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5.5</v>
      </c>
      <c r="H30" s="67">
        <f t="shared" si="1"/>
        <v>234.66666666666666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553.70380510031828</v>
      </c>
      <c r="S30" s="59">
        <f ca="1">AVERAGE(OFFSET($R$3,0,0,'Données projet'!$E$9+1,1))-AVERAGE(OFFSET($H$3,0,0,'Données projet'!$E$9+1,1))</f>
        <v>324.16557124328614</v>
      </c>
      <c r="T30" s="59">
        <f t="shared" si="34"/>
        <v>343.92635918979386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65.324187144118838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1.5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5.5</v>
      </c>
      <c r="H31" s="67">
        <f t="shared" si="1"/>
        <v>234.66666666666666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580.69068766343435</v>
      </c>
      <c r="S31" s="59">
        <f ca="1">AVERAGE(OFFSET($R$3,0,0,'Données projet'!$E$9+1,1))-AVERAGE(OFFSET($H$3,0,0,'Données projet'!$E$9+1,1))</f>
        <v>324.16557124328614</v>
      </c>
      <c r="T31" s="59">
        <f t="shared" si="34"/>
        <v>343.92635918979386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65.405302043616871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1.5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5.5</v>
      </c>
      <c r="H32" s="67">
        <f t="shared" si="1"/>
        <v>234.66666666666666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553.11397307981815</v>
      </c>
      <c r="S32" s="59">
        <f ca="1">AVERAGE(OFFSET($R$3,0,0,'Données projet'!$E$9+1,1))-AVERAGE(OFFSET($H$3,0,0,'Données projet'!$E$9+1,1))</f>
        <v>324.16557124328614</v>
      </c>
      <c r="T32" s="59">
        <f t="shared" si="34"/>
        <v>343.92635918979386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65.485009780954385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1.5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5.5</v>
      </c>
      <c r="H33" s="67">
        <f t="shared" si="1"/>
        <v>234.66666666666666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578.59302585646049</v>
      </c>
      <c r="S33" s="59">
        <f ca="1">AVERAGE(OFFSET($R$3,0,0,'Données projet'!$E$9+1,1))-AVERAGE(OFFSET($H$3,0,0,'Données projet'!$E$9+1,1))</f>
        <v>324.16557124328614</v>
      </c>
      <c r="T33" s="59">
        <f t="shared" si="34"/>
        <v>343.92635918979386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65.56333476724889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1.5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5.5</v>
      </c>
      <c r="H34" s="67">
        <f t="shared" si="1"/>
        <v>234.66666666666666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602.80246523394771</v>
      </c>
      <c r="S34" s="59">
        <f ca="1">AVERAGE(OFFSET($R$3,0,0,'Données projet'!$E$9+1,1))-AVERAGE(OFFSET($H$3,0,0,'Données projet'!$E$9+1,1))</f>
        <v>324.16557124328614</v>
      </c>
      <c r="T34" s="59">
        <f t="shared" si="34"/>
        <v>343.92635918979386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65.640300990139622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1.5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5.5</v>
      </c>
      <c r="H35" s="67">
        <f t="shared" si="1"/>
        <v>234.66666666666666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626.96815408605994</v>
      </c>
      <c r="S35" s="59">
        <f ca="1">AVERAGE(OFFSET($R$3,0,0,'Données projet'!$E$9+1,1))-AVERAGE(OFFSET($H$3,0,0,'Données projet'!$E$9+1,1))</f>
        <v>324.16557124328614</v>
      </c>
      <c r="T35" s="59">
        <f t="shared" si="34"/>
        <v>343.92635918979386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65.715932021133881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1.5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5.5</v>
      </c>
      <c r="H36" s="67">
        <f t="shared" si="1"/>
        <v>234.66666666666666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651.093205905579</v>
      </c>
      <c r="S36" s="59">
        <f ca="1">AVERAGE(OFFSET($R$3,0,0,'Données projet'!$E$9+1,1))-AVERAGE(OFFSET($H$3,0,0,'Données projet'!$E$9+1,1))</f>
        <v>324.16557124328614</v>
      </c>
      <c r="T36" s="59">
        <f t="shared" si="34"/>
        <v>343.92635918979386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65.790251022826055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1.5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5.5</v>
      </c>
      <c r="H37" s="67">
        <f t="shared" si="1"/>
        <v>234.66666666666666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675.18031412418418</v>
      </c>
      <c r="S37" s="59">
        <f ca="1">AVERAGE(OFFSET($R$3,0,0,'Données projet'!$E$9+1,1))-AVERAGE(OFFSET($H$3,0,0,'Données projet'!$E$9+1,1))</f>
        <v>324.16557124328614</v>
      </c>
      <c r="T37" s="59">
        <f t="shared" si="34"/>
        <v>343.92635918979386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65.863280755991269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1.5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5.5</v>
      </c>
      <c r="H38" s="67">
        <f t="shared" si="1"/>
        <v>234.66666666666666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618.00353779311354</v>
      </c>
      <c r="S38" s="59">
        <f ca="1">AVERAGE(OFFSET($R$3,0,0,'Données projet'!$E$9+1,1))-AVERAGE(OFFSET($H$3,0,0,'Données projet'!$E$9+1,1))</f>
        <v>324.16557124328614</v>
      </c>
      <c r="T38" s="59">
        <f t="shared" si="34"/>
        <v>343.92635918979386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65.935043586556091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1.5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5.5</v>
      </c>
      <c r="H39" s="67">
        <f t="shared" si="1"/>
        <v>234.66666666666666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637.21808841917277</v>
      </c>
      <c r="S39" s="59">
        <f ca="1">AVERAGE(OFFSET($R$3,0,0,'Données projet'!$E$9+1,1))-AVERAGE(OFFSET($H$3,0,0,'Données projet'!$E$9+1,1))</f>
        <v>324.16557124328614</v>
      </c>
      <c r="T39" s="59">
        <f t="shared" si="34"/>
        <v>343.92635918979386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66.005561492448265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1.5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5.5</v>
      </c>
      <c r="H40" s="67">
        <f t="shared" si="1"/>
        <v>234.66666666666666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656.40622997673461</v>
      </c>
      <c r="S40" s="59">
        <f ca="1">AVERAGE(OFFSET($R$3,0,0,'Données projet'!$E$9+1,1))-AVERAGE(OFFSET($H$3,0,0,'Données projet'!$E$9+1,1))</f>
        <v>324.16557124328614</v>
      </c>
      <c r="T40" s="59">
        <f t="shared" si="34"/>
        <v>343.92635918979386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66.074856070327627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1.5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5.5</v>
      </c>
      <c r="H41" s="67">
        <f t="shared" si="1"/>
        <v>234.66666666666666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675.56929422236828</v>
      </c>
      <c r="S41" s="59">
        <f ca="1">AVERAGE(OFFSET($R$3,0,0,'Données projet'!$E$9+1,1))-AVERAGE(OFFSET($H$3,0,0,'Données projet'!$E$9+1,1))</f>
        <v>324.16557124328614</v>
      </c>
      <c r="T41" s="59">
        <f t="shared" si="34"/>
        <v>343.92635918979386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66.142948542200259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1.5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5.5</v>
      </c>
      <c r="H42" s="67">
        <f t="shared" si="1"/>
        <v>234.66666666666666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694.70848217720277</v>
      </c>
      <c r="S42" s="59">
        <f ca="1">AVERAGE(OFFSET($R$3,0,0,'Données projet'!$E$9+1,1))-AVERAGE(OFFSET($H$3,0,0,'Données projet'!$E$9+1,1))</f>
        <v>324.16557124328614</v>
      </c>
      <c r="T42" s="59">
        <f t="shared" si="34"/>
        <v>343.92635918979386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66.209859761917855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1.5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5.5</v>
      </c>
      <c r="H43" s="67">
        <f t="shared" si="1"/>
        <v>234.66666666666666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713.8248829012781</v>
      </c>
      <c r="S43" s="59">
        <f ca="1">AVERAGE(OFFSET($R$3,0,0,'Données projet'!$E$9+1,1))-AVERAGE(OFFSET($H$3,0,0,'Données projet'!$E$9+1,1))</f>
        <v>324.16557124328614</v>
      </c>
      <c r="T43" s="59">
        <f t="shared" si="34"/>
        <v>343.92635918979386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66.275610221564435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1.5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5.5</v>
      </c>
      <c r="H44" s="67">
        <f t="shared" si="1"/>
        <v>234.66666666666666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684.75585764981042</v>
      </c>
      <c r="S44" s="59">
        <f ca="1">AVERAGE(OFFSET($R$3,0,0,'Données projet'!$E$9+1,1))-AVERAGE(OFFSET($H$3,0,0,'Données projet'!$E$9+1,1))</f>
        <v>324.16557124328614</v>
      </c>
      <c r="T44" s="59">
        <f t="shared" si="34"/>
        <v>343.92635918979386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66.340220057732139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1.5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5.5</v>
      </c>
      <c r="H45" s="67">
        <f t="shared" si="1"/>
        <v>234.66666666666666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699.04320568147614</v>
      </c>
      <c r="S45" s="59">
        <f ca="1">AVERAGE(OFFSET($R$3,0,0,'Données projet'!$E$9+1,1))-AVERAGE(OFFSET($H$3,0,0,'Données projet'!$E$9+1,1))</f>
        <v>324.16557124328614</v>
      </c>
      <c r="T45" s="59">
        <f t="shared" si="34"/>
        <v>343.92635918979386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66.403709057688289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1.5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5.5</v>
      </c>
      <c r="H46" s="67">
        <f t="shared" si="1"/>
        <v>234.66666666666666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713.3163580441427</v>
      </c>
      <c r="S46" s="59">
        <f ca="1">AVERAGE(OFFSET($R$3,0,0,'Données projet'!$E$9+1,1))-AVERAGE(OFFSET($H$3,0,0,'Données projet'!$E$9+1,1))</f>
        <v>324.16557124328614</v>
      </c>
      <c r="T46" s="59">
        <f t="shared" si="34"/>
        <v>343.92635918979386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66.466096665435344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1.5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5.5</v>
      </c>
      <c r="H47" s="67">
        <f t="shared" si="1"/>
        <v>234.66666666666666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727.57576066084857</v>
      </c>
      <c r="S47" s="59">
        <f ca="1">AVERAGE(OFFSET($R$3,0,0,'Données projet'!$E$9+1,1))-AVERAGE(OFFSET($H$3,0,0,'Données projet'!$E$9+1,1))</f>
        <v>324.16557124328614</v>
      </c>
      <c r="T47" s="59">
        <f t="shared" si="34"/>
        <v>343.92635918979386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66.527401987665783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1.5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5.5</v>
      </c>
      <c r="H48" s="67">
        <f t="shared" si="1"/>
        <v>234.66666666666666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741.82183271373879</v>
      </c>
      <c r="S48" s="59">
        <f ca="1">AVERAGE(OFFSET($R$3,0,0,'Données projet'!$E$9+1,1))-AVERAGE(OFFSET($H$3,0,0,'Données projet'!$E$9+1,1))</f>
        <v>324.16557124328614</v>
      </c>
      <c r="T48" s="59">
        <f t="shared" si="34"/>
        <v>343.92635918979386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66.587643799613701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1.5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5.5</v>
      </c>
      <c r="H49" s="67">
        <f t="shared" si="1"/>
        <v>234.66666666666666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756.0549691387082</v>
      </c>
      <c r="S49" s="59">
        <f ca="1">AVERAGE(OFFSET($R$3,0,0,'Données projet'!$E$9+1,1))-AVERAGE(OFFSET($H$3,0,0,'Données projet'!$E$9+1,1))</f>
        <v>324.16557124328614</v>
      </c>
      <c r="T49" s="59">
        <f t="shared" si="34"/>
        <v>343.92635918979386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66.646840550804825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1.5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5.5</v>
      </c>
      <c r="H50" s="67">
        <f t="shared" si="1"/>
        <v>234.66666666666666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738.50880045804411</v>
      </c>
      <c r="S50" s="59">
        <f ca="1">AVERAGE(OFFSET($R$3,0,0,'Données projet'!$E$9+1,1))-AVERAGE(OFFSET($H$3,0,0,'Données projet'!$E$9+1,1))</f>
        <v>324.16557124328614</v>
      </c>
      <c r="T50" s="59">
        <f t="shared" si="34"/>
        <v>343.92635918979386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66.705010370706901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1.5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5.5</v>
      </c>
      <c r="H51" s="67">
        <f t="shared" si="1"/>
        <v>234.66666666666666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747.98047813222206</v>
      </c>
      <c r="S51" s="59">
        <f ca="1">AVERAGE(OFFSET($R$3,0,0,'Données projet'!$E$9+1,1))-AVERAGE(OFFSET($H$3,0,0,'Données projet'!$E$9+1,1))</f>
        <v>324.16557124328614</v>
      </c>
      <c r="T51" s="59">
        <f t="shared" si="34"/>
        <v>343.92635918979386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66.762171074281895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1.5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5.5</v>
      </c>
      <c r="H52" s="67">
        <f t="shared" si="1"/>
        <v>234.66666666666666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757.44460079072223</v>
      </c>
      <c r="S52" s="59">
        <f ca="1">AVERAGE(OFFSET($R$3,0,0,'Données projet'!$E$9+1,1))-AVERAGE(OFFSET($H$3,0,0,'Données projet'!$E$9+1,1))</f>
        <v>324.16557124328614</v>
      </c>
      <c r="T52" s="59">
        <f t="shared" si="34"/>
        <v>343.92635918979386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66.818340167442074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1.5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5.5</v>
      </c>
      <c r="H53" s="67">
        <f t="shared" si="1"/>
        <v>234.66666666666666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766.90131854307447</v>
      </c>
      <c r="S53" s="59">
        <f ca="1">AVERAGE(OFFSET($R$3,0,0,'Données projet'!$E$9+1,1))-AVERAGE(OFFSET($H$3,0,0,'Données projet'!$E$9+1,1))</f>
        <v>324.16557124328614</v>
      </c>
      <c r="T53" s="59">
        <f t="shared" si="34"/>
        <v>343.92635918979386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66.873534852411183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1.5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5.5</v>
      </c>
      <c r="H54" s="67">
        <f t="shared" si="1"/>
        <v>234.66666666666666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776.35077681168605</v>
      </c>
      <c r="S54" s="59">
        <f ca="1">AVERAGE(OFFSET($R$3,0,0,'Données projet'!$E$9+1,1))-AVERAGE(OFFSET($H$3,0,0,'Données projet'!$E$9+1,1))</f>
        <v>324.16557124328614</v>
      </c>
      <c r="T54" s="59">
        <f t="shared" si="34"/>
        <v>343.92635918979386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66.92777203299292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1.5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5.5</v>
      </c>
      <c r="H55" s="67">
        <f t="shared" si="1"/>
        <v>234.66666666666666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785.79311656506047</v>
      </c>
      <c r="S55" s="59">
        <f ca="1">AVERAGE(OFFSET($R$3,0,0,'Données projet'!$E$9+1,1))-AVERAGE(OFFSET($H$3,0,0,'Données projet'!$E$9+1,1))</f>
        <v>324.16557124328614</v>
      </c>
      <c r="T55" s="59">
        <f t="shared" si="34"/>
        <v>343.92635918979386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66.981068319747735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1.5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5.5</v>
      </c>
      <c r="H56" s="67">
        <f t="shared" si="1"/>
        <v>234.66666666666666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795.2284745341276</v>
      </c>
      <c r="S56" s="59">
        <f ca="1">AVERAGE(OFFSET($R$3,0,0,'Données projet'!$E$9+1,1))-AVERAGE(OFFSET($H$3,0,0,'Données projet'!$E$9+1,1))</f>
        <v>324.16557124328614</v>
      </c>
      <c r="T56" s="59">
        <f t="shared" si="34"/>
        <v>343.92635918979386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67.033440035079991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1.5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5.5</v>
      </c>
      <c r="H57" s="67">
        <f t="shared" si="1"/>
        <v>234.66666666666666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804.65698341325606</v>
      </c>
      <c r="S57" s="59">
        <f ca="1">AVERAGE(OFFSET($R$3,0,0,'Données projet'!$E$9+1,1))-AVERAGE(OFFSET($H$3,0,0,'Données projet'!$E$9+1,1))</f>
        <v>324.16557124328614</v>
      </c>
      <c r="T57" s="59">
        <f t="shared" si="34"/>
        <v>343.92635918979386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67.084903218236846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1.5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5.5</v>
      </c>
      <c r="H58" s="67">
        <f t="shared" si="1"/>
        <v>234.66666666666666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786.66005021130763</v>
      </c>
      <c r="S58" s="59">
        <f ca="1">AVERAGE(OFFSET($R$3,0,0,'Données projet'!$E$9+1,1))-AVERAGE(OFFSET($H$3,0,0,'Données projet'!$E$9+1,1))</f>
        <v>324.16557124328614</v>
      </c>
      <c r="T58" s="59">
        <f t="shared" si="34"/>
        <v>343.92635918979386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67.135473630220389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1.5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5.5</v>
      </c>
      <c r="H59" s="67">
        <f t="shared" si="1"/>
        <v>234.66666666666666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790.68875291188635</v>
      </c>
      <c r="S59" s="59">
        <f ca="1">AVERAGE(OFFSET($R$3,0,0,'Données projet'!$E$9+1,1))-AVERAGE(OFFSET($H$3,0,0,'Données projet'!$E$9+1,1))</f>
        <v>324.16557124328614</v>
      </c>
      <c r="T59" s="59">
        <f t="shared" si="34"/>
        <v>343.92635918979386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67.1851667586145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1.5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5.5</v>
      </c>
      <c r="H60" s="67">
        <f t="shared" si="1"/>
        <v>234.66666666666666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794.71367869478399</v>
      </c>
      <c r="S60" s="59">
        <f ca="1">AVERAGE(OFFSET($R$3,0,0,'Données projet'!$E$9+1,1))-AVERAGE(OFFSET($H$3,0,0,'Données projet'!$E$9+1,1))</f>
        <v>324.16557124328614</v>
      </c>
      <c r="T60" s="59">
        <f t="shared" si="34"/>
        <v>343.92635918979386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67.233997822328178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1.5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5.5</v>
      </c>
      <c r="H61" s="67">
        <f t="shared" si="1"/>
        <v>234.66666666666666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798.73488768332595</v>
      </c>
      <c r="S61" s="59">
        <f ca="1">AVERAGE(OFFSET($R$3,0,0,'Données projet'!$E$9+1,1))-AVERAGE(OFFSET($H$3,0,0,'Données projet'!$E$9+1,1))</f>
        <v>324.16557124328614</v>
      </c>
      <c r="T61" s="59">
        <f t="shared" si="34"/>
        <v>343.92635918979386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67.281981776256316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1.5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5.5</v>
      </c>
      <c r="H62" s="67">
        <f t="shared" si="1"/>
        <v>234.66666666666666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802.75243896416009</v>
      </c>
      <c r="S62" s="59">
        <f ca="1">AVERAGE(OFFSET($R$3,0,0,'Données projet'!$E$9+1,1))-AVERAGE(OFFSET($H$3,0,0,'Données projet'!$E$9+1,1))</f>
        <v>324.16557124328614</v>
      </c>
      <c r="T62" s="59">
        <f t="shared" si="34"/>
        <v>343.92635918979386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67.329133315859863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1.5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5.5</v>
      </c>
      <c r="H63" s="67">
        <f t="shared" si="1"/>
        <v>234.66666666666666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806.76639060577202</v>
      </c>
      <c r="S63" s="59">
        <f ca="1">AVERAGE(OFFSET($R$3,0,0,'Données projet'!$E$9+1,1))-AVERAGE(OFFSET($H$3,0,0,'Données projet'!$E$9+1,1))</f>
        <v>324.16557124328614</v>
      </c>
      <c r="T63" s="59">
        <f t="shared" si="34"/>
        <v>343.92635918979386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67.375466881666341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1.5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5.5</v>
      </c>
      <c r="H64" s="67">
        <f t="shared" si="1"/>
        <v>234.66666666666666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810.77679967665813</v>
      </c>
      <c r="S64" s="59">
        <f ca="1">AVERAGE(OFFSET($R$3,0,0,'Données projet'!$E$9+1,1))-AVERAGE(OFFSET($H$3,0,0,'Données projet'!$E$9+1,1))</f>
        <v>324.16557124328614</v>
      </c>
      <c r="T64" s="59">
        <f t="shared" si="34"/>
        <v>343.92635918979386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67.420996663692392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1.5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5.5</v>
      </c>
      <c r="H65" s="67">
        <f t="shared" si="1"/>
        <v>234.66666666666666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814.78372226315184</v>
      </c>
      <c r="S65" s="59">
        <f ca="1">AVERAGE(OFFSET($R$3,0,0,'Données projet'!$E$9+1,1))-AVERAGE(OFFSET($H$3,0,0,'Données projet'!$E$9+1,1))</f>
        <v>324.16557124328614</v>
      </c>
      <c r="T65" s="59">
        <f t="shared" si="34"/>
        <v>343.92635918979386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67.465736605789658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1.5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5.5</v>
      </c>
      <c r="H66" s="67">
        <f t="shared" si="1"/>
        <v>234.66666666666666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284.20223483636198</v>
      </c>
      <c r="S66" s="59">
        <f ca="1">AVERAGE(OFFSET($R$3,0,0,'Données projet'!$E$9+1,1))-AVERAGE(OFFSET($H$3,0,0,'Données projet'!$E$9+1,1))</f>
        <v>324.16557124328614</v>
      </c>
      <c r="T66" s="59">
        <f t="shared" si="34"/>
        <v>343.92635918979386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67.509700409915041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1.5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5.5</v>
      </c>
      <c r="H67" s="67">
        <f t="shared" si="1"/>
        <v>234.66666666666666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284.36063898120659</v>
      </c>
      <c r="S67" s="59">
        <f ca="1">AVERAGE(OFFSET($R$3,0,0,'Données projet'!$E$9+1,1))-AVERAGE(OFFSET($H$3,0,0,'Données projet'!$E$9+1,1))</f>
        <v>324.16557124328614</v>
      </c>
      <c r="T67" s="59">
        <f t="shared" si="34"/>
        <v>343.92635918979386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67.552901540327213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1.5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5.5</v>
      </c>
      <c r="H68" s="67">
        <f t="shared" ref="H68:H131" si="56">(B68+E68+F68)*44/12+(C68+D68)*0.475*44/12</f>
        <v>234.66666666666666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284.51629516827671</v>
      </c>
      <c r="S68" s="59">
        <f ca="1">AVERAGE(OFFSET($R$3,0,0,'Données projet'!$E$9+1,1))-AVERAGE(OFFSET($H$3,0,0,'Données projet'!$E$9+1,1))</f>
        <v>324.16557124328614</v>
      </c>
      <c r="T68" s="59">
        <f t="shared" si="34"/>
        <v>343.92635918979386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67.595353227709978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1.5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5.5</v>
      </c>
      <c r="H69" s="67">
        <f t="shared" si="56"/>
        <v>234.66666666666666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284.66925106849629</v>
      </c>
      <c r="S69" s="59">
        <f ca="1">AVERAGE(OFFSET($R$3,0,0,'Données projet'!$E$9+1,1))-AVERAGE(OFFSET($H$3,0,0,'Données projet'!$E$9+1,1))</f>
        <v>324.16557124328614</v>
      </c>
      <c r="T69" s="59">
        <f t="shared" ref="T69:T132" si="88">$T$3</f>
        <v>343.92635918979386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67.637068473224403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1.5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5.5</v>
      </c>
      <c r="H70" s="67">
        <f t="shared" si="56"/>
        <v>234.66666666666666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284.81955352580525</v>
      </c>
      <c r="S70" s="59">
        <f ca="1">AVERAGE(OFFSET($R$3,0,0,'Données projet'!$E$9+1,1))-AVERAGE(OFFSET($H$3,0,0,'Données projet'!$E$9+1,1))</f>
        <v>324.16557124328614</v>
      </c>
      <c r="T70" s="59">
        <f t="shared" si="88"/>
        <v>343.92635918979386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67.67806005249048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1.5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5.5</v>
      </c>
      <c r="H71" s="67">
        <f t="shared" si="56"/>
        <v>234.66666666666666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284.96724857150576</v>
      </c>
      <c r="S71" s="59">
        <f ca="1">AVERAGE(OFFSET($R$3,0,0,'Données projet'!$E$9+1,1))-AVERAGE(OFFSET($H$3,0,0,'Données projet'!$E$9+1,1))</f>
        <v>324.16557124328614</v>
      </c>
      <c r="T71" s="59">
        <f t="shared" si="88"/>
        <v>343.92635918979386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67.718340519499719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1.5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5.5</v>
      </c>
      <c r="H72" s="67">
        <f t="shared" si="56"/>
        <v>234.66666666666666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285.11238143836016</v>
      </c>
      <c r="S72" s="59">
        <f ca="1">AVERAGE(OFFSET($R$3,0,0,'Données projet'!$E$9+1,1))-AVERAGE(OFFSET($H$3,0,0,'Données projet'!$E$9+1,1))</f>
        <v>324.16557124328614</v>
      </c>
      <c r="T72" s="59">
        <f t="shared" si="88"/>
        <v>343.92635918979386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67.757922210459995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1.5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5.5</v>
      </c>
      <c r="H73" s="67">
        <f t="shared" si="56"/>
        <v>234.66666666666666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285.254996574443</v>
      </c>
      <c r="S73" s="59">
        <f ca="1">AVERAGE(OFFSET($R$3,0,0,'Données projet'!$E$9+1,1))-AVERAGE(OFFSET($H$3,0,0,'Données projet'!$E$9+1,1))</f>
        <v>324.16557124328614</v>
      </c>
      <c r="T73" s="59">
        <f t="shared" si="88"/>
        <v>343.92635918979386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67.7968172475735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1.5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5.5</v>
      </c>
      <c r="H74" s="67">
        <f t="shared" si="56"/>
        <v>234.66666666666666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285.39513765675451</v>
      </c>
      <c r="S74" s="59">
        <f ca="1">AVERAGE(OFFSET($R$3,0,0,'Données projet'!$E$9+1,1))-AVERAGE(OFFSET($H$3,0,0,'Données projet'!$E$9+1,1))</f>
        <v>324.16557124328614</v>
      </c>
      <c r="T74" s="59">
        <f t="shared" si="88"/>
        <v>343.92635918979386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67.835037542749376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1.5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5.5</v>
      </c>
      <c r="H75" s="67">
        <f t="shared" si="56"/>
        <v>234.66666666666666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285.5328476045965</v>
      </c>
      <c r="S75" s="59">
        <f ca="1">AVERAGE(OFFSET($R$3,0,0,'Données projet'!$E$9+1,1))-AVERAGE(OFFSET($H$3,0,0,'Données projet'!$E$9+1,1))</f>
        <v>324.16557124328614</v>
      </c>
      <c r="T75" s="59">
        <f t="shared" si="88"/>
        <v>343.92635918979386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67.872594801251722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1.5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5.5</v>
      </c>
      <c r="H76" s="67">
        <f t="shared" si="56"/>
        <v>234.66666666666666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285.66816859271665</v>
      </c>
      <c r="S76" s="59">
        <f ca="1">AVERAGE(OFFSET($R$3,0,0,'Données projet'!$E$9+1,1))-AVERAGE(OFFSET($H$3,0,0,'Données projet'!$E$9+1,1))</f>
        <v>324.16557124328614</v>
      </c>
      <c r="T76" s="59">
        <f t="shared" si="88"/>
        <v>343.92635918979386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67.9095005252845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1.5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5.5</v>
      </c>
      <c r="H77" s="67">
        <f t="shared" si="56"/>
        <v>234.66666666666666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285.80114206422542</v>
      </c>
      <c r="S77" s="59">
        <f ca="1">AVERAGE(OFFSET($R$3,0,0,'Données projet'!$E$9+1,1))-AVERAGE(OFFSET($H$3,0,0,'Données projet'!$E$9+1,1))</f>
        <v>324.16557124328614</v>
      </c>
      <c r="T77" s="59">
        <f t="shared" si="88"/>
        <v>343.92635918979386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67.94576601751416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1.5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5.5</v>
      </c>
      <c r="H78" s="67">
        <f t="shared" si="56"/>
        <v>234.66666666666666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285.9318087432876</v>
      </c>
      <c r="S78" s="59">
        <f ca="1">AVERAGE(OFFSET($R$3,0,0,'Données projet'!$E$9+1,1))-AVERAGE(OFFSET($H$3,0,0,'Données projet'!$E$9+1,1))</f>
        <v>324.16557124328614</v>
      </c>
      <c r="T78" s="59">
        <f t="shared" si="88"/>
        <v>343.92635918979386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67.981402384531123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1.5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5.5</v>
      </c>
      <c r="H79" s="67">
        <f t="shared" si="56"/>
        <v>234.66666666666666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286.06020864759495</v>
      </c>
      <c r="S79" s="59">
        <f ca="1">AVERAGE(OFFSET($R$3,0,0,'Données projet'!$E$9+1,1))-AVERAGE(OFFSET($H$3,0,0,'Données projet'!$E$9+1,1))</f>
        <v>324.16557124328614</v>
      </c>
      <c r="T79" s="59">
        <f t="shared" si="88"/>
        <v>343.92635918979386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68.016420540251318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1.5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5.5</v>
      </c>
      <c r="H80" s="67">
        <f t="shared" si="56"/>
        <v>234.66666666666666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286.18638110062187</v>
      </c>
      <c r="S80" s="59">
        <f ca="1">AVERAGE(OFFSET($R$3,0,0,'Données projet'!$E$9+1,1))-AVERAGE(OFFSET($H$3,0,0,'Données projet'!$E$9+1,1))</f>
        <v>324.16557124328614</v>
      </c>
      <c r="T80" s="59">
        <f t="shared" si="88"/>
        <v>343.92635918979386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68.050831209258646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1.5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5.5</v>
      </c>
      <c r="H81" s="67">
        <f t="shared" si="56"/>
        <v>234.66666666666666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286.310364743668</v>
      </c>
      <c r="S81" s="59">
        <f ca="1">AVERAGE(OFFSET($R$3,0,0,'Données projet'!$E$9+1,1))-AVERAGE(OFFSET($H$3,0,0,'Données projet'!$E$9+1,1))</f>
        <v>324.16557124328614</v>
      </c>
      <c r="T81" s="59">
        <f t="shared" si="88"/>
        <v>343.92635918979386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68.084644930089411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1.5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5.5</v>
      </c>
      <c r="H82" s="67">
        <f t="shared" si="56"/>
        <v>234.66666666666666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286.43219754769325</v>
      </c>
      <c r="S82" s="59">
        <f ca="1">AVERAGE(OFFSET($R$3,0,0,'Données projet'!$E$9+1,1))-AVERAGE(OFFSET($H$3,0,0,'Données projet'!$E$9+1,1))</f>
        <v>324.16557124328614</v>
      </c>
      <c r="T82" s="59">
        <f t="shared" si="88"/>
        <v>343.92635918979386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68.117872058459938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1.5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5.5</v>
      </c>
      <c r="H83" s="67">
        <f t="shared" si="56"/>
        <v>234.66666666666666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286.55191682494598</v>
      </c>
      <c r="S83" s="59">
        <f ca="1">AVERAGE(OFFSET($R$3,0,0,'Données projet'!$E$9+1,1))-AVERAGE(OFFSET($H$3,0,0,'Données projet'!$E$9+1,1))</f>
        <v>324.16557124328614</v>
      </c>
      <c r="T83" s="59">
        <f t="shared" si="88"/>
        <v>343.92635918979386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68.150522770437959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1.5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5.5</v>
      </c>
      <c r="H84" s="67">
        <f t="shared" si="56"/>
        <v>234.66666666666666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286.66955924039058</v>
      </c>
      <c r="S84" s="59">
        <f ca="1">AVERAGE(OFFSET($R$3,0,0,'Données projet'!$E$9+1,1))-AVERAGE(OFFSET($H$3,0,0,'Données projet'!$E$9+1,1))</f>
        <v>324.16557124328614</v>
      </c>
      <c r="T84" s="59">
        <f t="shared" si="88"/>
        <v>343.92635918979386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68.18260706555921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1.5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5.5</v>
      </c>
      <c r="H85" s="67">
        <f t="shared" si="56"/>
        <v>234.66666666666666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286.78516082293629</v>
      </c>
      <c r="S85" s="59">
        <f ca="1">AVERAGE(OFFSET($R$3,0,0,'Données projet'!$E$9+1,1))-AVERAGE(OFFSET($H$3,0,0,'Données projet'!$E$9+1,1))</f>
        <v>324.16557124328614</v>
      </c>
      <c r="T85" s="59">
        <f t="shared" si="88"/>
        <v>343.92635918979386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68.214134769889853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1.5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5.5</v>
      </c>
      <c r="H86" s="67">
        <f t="shared" si="56"/>
        <v>234.66666666666666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286.89875697647119</v>
      </c>
      <c r="S86" s="59">
        <f ca="1">AVERAGE(OFFSET($R$3,0,0,'Données projet'!$E$9+1,1))-AVERAGE(OFFSET($H$3,0,0,'Données projet'!$E$9+1,1))</f>
        <v>324.16557124328614</v>
      </c>
      <c r="T86" s="59">
        <f t="shared" si="88"/>
        <v>343.92635918979386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68.245115539035737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1.5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5.5</v>
      </c>
      <c r="H87" s="67">
        <f t="shared" si="56"/>
        <v>234.66666666666666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287.01038249070524</v>
      </c>
      <c r="S87" s="59">
        <f ca="1">AVERAGE(OFFSET($R$3,0,0,'Données projet'!$E$9+1,1))-AVERAGE(OFFSET($H$3,0,0,'Données projet'!$E$9+1,1))</f>
        <v>324.16557124328614</v>
      </c>
      <c r="T87" s="59">
        <f t="shared" si="88"/>
        <v>343.92635918979386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68.275558861099569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1.5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5.5</v>
      </c>
      <c r="H88" s="67">
        <f t="shared" si="56"/>
        <v>234.66666666666666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287.12007155182465</v>
      </c>
      <c r="S88" s="59">
        <f ca="1">AVERAGE(OFFSET($R$3,0,0,'Données projet'!$E$9+1,1))-AVERAGE(OFFSET($H$3,0,0,'Données projet'!$E$9+1,1))</f>
        <v>324.16557124328614</v>
      </c>
      <c r="T88" s="59">
        <f t="shared" si="88"/>
        <v>343.92635918979386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68.305474059586672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1.5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5.5</v>
      </c>
      <c r="H89" s="67">
        <f t="shared" si="56"/>
        <v>234.66666666666666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287.22785775296154</v>
      </c>
      <c r="S89" s="59">
        <f ca="1">AVERAGE(OFFSET($R$3,0,0,'Données projet'!$E$9+1,1))-AVERAGE(OFFSET($H$3,0,0,'Données projet'!$E$9+1,1))</f>
        <v>324.16557124328614</v>
      </c>
      <c r="T89" s="59">
        <f t="shared" si="88"/>
        <v>343.92635918979386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68.334870296260377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1.5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5.5</v>
      </c>
      <c r="H90" s="67">
        <f t="shared" si="56"/>
        <v>234.66666666666666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287.33377410448259</v>
      </c>
      <c r="S90" s="59">
        <f ca="1">AVERAGE(OFFSET($R$3,0,0,'Données projet'!$E$9+1,1))-AVERAGE(OFFSET($H$3,0,0,'Données projet'!$E$9+1,1))</f>
        <v>324.16557124328614</v>
      </c>
      <c r="T90" s="59">
        <f t="shared" si="88"/>
        <v>343.92635918979386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68.363756573947938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1.5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5.5</v>
      </c>
      <c r="H91" s="67">
        <f t="shared" si="56"/>
        <v>234.66666666666666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287.43785304409829</v>
      </c>
      <c r="S91" s="59">
        <f ca="1">AVERAGE(OFFSET($R$3,0,0,'Données projet'!$E$9+1,1))-AVERAGE(OFFSET($H$3,0,0,'Données projet'!$E$9+1,1))</f>
        <v>324.16557124328614</v>
      </c>
      <c r="T91" s="59">
        <f t="shared" si="88"/>
        <v>343.92635918979386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68.392141739297671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1.5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5.5</v>
      </c>
      <c r="H92" s="67">
        <f t="shared" si="56"/>
        <v>234.66666666666666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287.54012644679722</v>
      </c>
      <c r="S92" s="59">
        <f ca="1">AVERAGE(OFFSET($R$3,0,0,'Données projet'!$E$9+1,1))-AVERAGE(OFFSET($H$3,0,0,'Données projet'!$E$9+1,1))</f>
        <v>324.16557124328614</v>
      </c>
      <c r="T92" s="59">
        <f t="shared" si="88"/>
        <v>343.92635918979386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68.420034485488287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1.5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5.5</v>
      </c>
      <c r="H93" s="67">
        <f t="shared" si="56"/>
        <v>234.66666666666666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287.64062563460851</v>
      </c>
      <c r="S93" s="59">
        <f ca="1">AVERAGE(OFFSET($R$3,0,0,'Données projet'!$E$9+1,1))-AVERAGE(OFFSET($H$3,0,0,'Données projet'!$E$9+1,1))</f>
        <v>324.16557124328614</v>
      </c>
      <c r="T93" s="59">
        <f t="shared" si="88"/>
        <v>343.92635918979386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68.447443354891362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1.5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5.5</v>
      </c>
      <c r="H94" s="67">
        <f t="shared" si="56"/>
        <v>234.66666666666666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287.73938138619366</v>
      </c>
      <c r="S94" s="59">
        <f ca="1">AVERAGE(OFFSET($R$3,0,0,'Données projet'!$E$9+1,1))-AVERAGE(OFFSET($H$3,0,0,'Données projet'!$E$9+1,1))</f>
        <v>324.16557124328614</v>
      </c>
      <c r="T94" s="59">
        <f t="shared" si="88"/>
        <v>343.92635918979386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68.474376741687323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1.5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5.5</v>
      </c>
      <c r="H95" s="67">
        <f t="shared" si="56"/>
        <v>234.66666666666666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287.83642394627367</v>
      </c>
      <c r="S95" s="59">
        <f ca="1">AVERAGE(OFFSET($R$3,0,0,'Données projet'!$E$9+1,1))-AVERAGE(OFFSET($H$3,0,0,'Données projet'!$E$9+1,1))</f>
        <v>324.16557124328614</v>
      </c>
      <c r="T95" s="59">
        <f t="shared" si="88"/>
        <v>343.92635918979386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68.500842894436417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1.5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5.5</v>
      </c>
      <c r="H96" s="67">
        <f t="shared" si="56"/>
        <v>234.66666666666666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287.931783034891</v>
      </c>
      <c r="S96" s="59">
        <f ca="1">AVERAGE(OFFSET($R$3,0,0,'Données projet'!$E$9+1,1))-AVERAGE(OFFSET($H$3,0,0,'Données projet'!$E$9+1,1))</f>
        <v>324.16557124328614</v>
      </c>
      <c r="T96" s="59">
        <f t="shared" si="88"/>
        <v>343.92635918979386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68.526849918604768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1.5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5.5</v>
      </c>
      <c r="H97" s="67">
        <f t="shared" si="56"/>
        <v>234.66666666666666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288.02548785651169</v>
      </c>
      <c r="S97" s="59">
        <f ca="1">AVERAGE(OFFSET($R$3,0,0,'Données projet'!$E$9+1,1))-AVERAGE(OFFSET($H$3,0,0,'Données projet'!$E$9+1,1))</f>
        <v>324.16557124328614</v>
      </c>
      <c r="T97" s="59">
        <f t="shared" si="88"/>
        <v>343.92635918979386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68.552405779046779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1.5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5.5</v>
      </c>
      <c r="H98" s="67">
        <f t="shared" si="56"/>
        <v>234.66666666666666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288.11756710896992</v>
      </c>
      <c r="S98" s="59">
        <f ca="1">AVERAGE(OFFSET($R$3,0,0,'Données projet'!$E$9+1,1))-AVERAGE(OFFSET($H$3,0,0,'Données projet'!$E$9+1,1))</f>
        <v>324.16557124328614</v>
      </c>
      <c r="T98" s="59">
        <f t="shared" si="88"/>
        <v>343.92635918979386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68.577518302444489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1.5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5.5</v>
      </c>
      <c r="H99" s="67">
        <f t="shared" si="56"/>
        <v>234.66666666666666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288.20804899225635</v>
      </c>
      <c r="S99" s="59">
        <f ca="1">AVERAGE(OFFSET($R$3,0,0,'Données projet'!$E$9+1,1))-AVERAGE(OFFSET($H$3,0,0,'Données projet'!$E$9+1,1))</f>
        <v>324.16557124328614</v>
      </c>
      <c r="T99" s="59">
        <f t="shared" si="88"/>
        <v>343.92635918979386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68.602195179704424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1.5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5.5</v>
      </c>
      <c r="H100" s="67">
        <f t="shared" si="56"/>
        <v>234.66666666666666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288.296961217155</v>
      </c>
      <c r="S100" s="59">
        <f ca="1">AVERAGE(OFFSET($R$3,0,0,'Données projet'!$E$9+1,1))-AVERAGE(OFFSET($H$3,0,0,'Données projet'!$E$9+1,1))</f>
        <v>324.16557124328614</v>
      </c>
      <c r="T100" s="59">
        <f t="shared" si="88"/>
        <v>343.92635918979386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68.62644396831314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1.5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5.5</v>
      </c>
      <c r="H101" s="67">
        <f t="shared" si="56"/>
        <v>234.66666666666666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288.38433101372954</v>
      </c>
      <c r="S101" s="59">
        <f ca="1">AVERAGE(OFFSET($R$3,0,0,'Données projet'!$E$9+1,1))-AVERAGE(OFFSET($H$3,0,0,'Données projet'!$E$9+1,1))</f>
        <v>324.16557124328614</v>
      </c>
      <c r="T101" s="59">
        <f t="shared" si="88"/>
        <v>343.92635918979386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68.650272094651655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1.5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5.5</v>
      </c>
      <c r="H102" s="67">
        <f t="shared" si="56"/>
        <v>234.66666666666666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288.47018513966316</v>
      </c>
      <c r="S102" s="59">
        <f ca="1">AVERAGE(OFFSET($R$3,0,0,'Données projet'!$E$9+1,1))-AVERAGE(OFFSET($H$3,0,0,'Données projet'!$E$9+1,1))</f>
        <v>324.16557124328614</v>
      </c>
      <c r="T102" s="59">
        <f t="shared" si="88"/>
        <v>343.92635918979386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68.67368685626991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1.5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5.5</v>
      </c>
      <c r="H103" s="67">
        <f t="shared" si="56"/>
        <v>234.66666666666666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288.55454988845287</v>
      </c>
      <c r="S103" s="59">
        <f ca="1">AVERAGE(OFFSET($R$3,0,0,'Données projet'!$E$9+1,1))-AVERAGE(OFFSET($H$3,0,0,'Données projet'!$E$9+1,1))</f>
        <v>324.16557124328614</v>
      </c>
      <c r="T103" s="59">
        <f t="shared" si="88"/>
        <v>343.92635918979386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68.696695424121657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1.5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5.5</v>
      </c>
      <c r="H104" s="67">
        <f t="shared" si="56"/>
        <v>234.66666666666666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288.63745109746247</v>
      </c>
      <c r="S104" s="59">
        <f ca="1">AVERAGE(OFFSET($R$3,0,0,'Données projet'!$E$9+1,1))-AVERAGE(OFFSET($H$3,0,0,'Données projet'!$E$9+1,1))</f>
        <v>324.16557124328614</v>
      </c>
      <c r="T104" s="59">
        <f t="shared" si="88"/>
        <v>343.92635918979386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68.719304844760629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1.5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5.5</v>
      </c>
      <c r="H105" s="67">
        <f t="shared" si="56"/>
        <v>234.66666666666666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288.71891415583502</v>
      </c>
      <c r="S105" s="59">
        <f ca="1">AVERAGE(OFFSET($R$3,0,0,'Données projet'!$E$9+1,1))-AVERAGE(OFFSET($H$3,0,0,'Données projet'!$E$9+1,1))</f>
        <v>324.16557124328614</v>
      </c>
      <c r="T105" s="59">
        <f t="shared" si="88"/>
        <v>343.92635918979386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68.741522042498602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1.5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5.5</v>
      </c>
      <c r="H106" s="67">
        <f t="shared" si="56"/>
        <v>234.66666666666666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288.79896401226898</v>
      </c>
      <c r="S106" s="59">
        <f ca="1">AVERAGE(OFFSET($R$3,0,0,'Données projet'!$E$9+1,1))-AVERAGE(OFFSET($H$3,0,0,'Données projet'!$E$9+1,1))</f>
        <v>324.16557124328614</v>
      </c>
      <c r="T106" s="59">
        <f t="shared" si="88"/>
        <v>343.92635918979386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68.763353821526039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1.5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5.5</v>
      </c>
      <c r="H107" s="67">
        <f t="shared" si="56"/>
        <v>234.66666666666666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288.87762518265845</v>
      </c>
      <c r="S107" s="59">
        <f ca="1">AVERAGE(OFFSET($R$3,0,0,'Données projet'!$E$9+1,1))-AVERAGE(OFFSET($H$3,0,0,'Données projet'!$E$9+1,1))</f>
        <v>324.16557124328614</v>
      </c>
      <c r="T107" s="59">
        <f t="shared" si="88"/>
        <v>343.92635918979386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68.784806867995897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1.5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5.5</v>
      </c>
      <c r="H108" s="67">
        <f t="shared" si="56"/>
        <v>234.66666666666666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288.95492175760165</v>
      </c>
      <c r="S108" s="59">
        <f ca="1">AVERAGE(OFFSET($R$3,0,0,'Données projet'!$E$9+1,1))-AVERAGE(OFFSET($H$3,0,0,'Données projet'!$E$9+1,1))</f>
        <v>324.16557124328614</v>
      </c>
      <c r="T108" s="59">
        <f t="shared" si="88"/>
        <v>343.92635918979386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68.805887752071328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1.5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5.5</v>
      </c>
      <c r="H109" s="67">
        <f t="shared" si="56"/>
        <v>234.66666666666666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289.0308774097789</v>
      </c>
      <c r="S109" s="59">
        <f ca="1">AVERAGE(OFFSET($R$3,0,0,'Données projet'!$E$9+1,1))-AVERAGE(OFFSET($H$3,0,0,'Données projet'!$E$9+1,1))</f>
        <v>324.16557124328614</v>
      </c>
      <c r="T109" s="59">
        <f t="shared" si="88"/>
        <v>343.92635918979386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68.826602929937835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1.5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5.5</v>
      </c>
      <c r="H110" s="67">
        <f t="shared" si="56"/>
        <v>234.66666666666666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289.10551540120224</v>
      </c>
      <c r="S110" s="59">
        <f ca="1">AVERAGE(OFFSET($R$3,0,0,'Données projet'!$E$9+1,1))-AVERAGE(OFFSET($H$3,0,0,'Données projet'!$E$9+1,1))</f>
        <v>324.16557124328614</v>
      </c>
      <c r="T110" s="59">
        <f t="shared" si="88"/>
        <v>343.92635918979386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68.846958745780569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1.5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5.5</v>
      </c>
      <c r="H111" s="67">
        <f t="shared" si="56"/>
        <v>234.66666666666666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289.17885859033998</v>
      </c>
      <c r="S111" s="59">
        <f ca="1">AVERAGE(OFFSET($R$3,0,0,'Données projet'!$E$9+1,1))-AVERAGE(OFFSET($H$3,0,0,'Données projet'!$E$9+1,1))</f>
        <v>324.16557124328614</v>
      </c>
      <c r="T111" s="59">
        <f t="shared" si="88"/>
        <v>343.92635918979386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68.866961433727226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1.5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5.5</v>
      </c>
      <c r="H112" s="67">
        <f t="shared" si="56"/>
        <v>234.66666666666666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289.25092943911693</v>
      </c>
      <c r="S112" s="59">
        <f ca="1">AVERAGE(OFFSET($R$3,0,0,'Données projet'!$E$9+1,1))-AVERAGE(OFFSET($H$3,0,0,'Données projet'!$E$9+1,1))</f>
        <v>324.16557124328614</v>
      </c>
      <c r="T112" s="59">
        <f t="shared" si="88"/>
        <v>343.92635918979386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68.886617119757304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1.5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5.5</v>
      </c>
      <c r="H113" s="67">
        <f t="shared" si="56"/>
        <v>234.66666666666666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289.32175001979391</v>
      </c>
      <c r="S113" s="59">
        <f ca="1">AVERAGE(OFFSET($R$3,0,0,'Données projet'!$E$9+1,1))-AVERAGE(OFFSET($H$3,0,0,'Données projet'!$E$9+1,1))</f>
        <v>324.16557124328614</v>
      </c>
      <c r="T113" s="59">
        <f t="shared" si="88"/>
        <v>343.92635918979386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68.9059318235783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1.5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5.5</v>
      </c>
      <c r="H114" s="67">
        <f t="shared" si="56"/>
        <v>234.66666666666666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289.39134202172721</v>
      </c>
      <c r="S114" s="59">
        <f ca="1">AVERAGE(OFFSET($R$3,0,0,'Données projet'!$E$9+1,1))-AVERAGE(OFFSET($H$3,0,0,'Données projet'!$E$9+1,1))</f>
        <v>324.16557124328614</v>
      </c>
      <c r="T114" s="59">
        <f t="shared" si="88"/>
        <v>343.92635918979386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68.924911460469204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1.5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5.5</v>
      </c>
      <c r="H115" s="67">
        <f t="shared" si="56"/>
        <v>234.66666666666666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289.45972675801141</v>
      </c>
      <c r="S115" s="59">
        <f ca="1">AVERAGE(OFFSET($R$3,0,0,'Données projet'!$E$9+1,1))-AVERAGE(OFFSET($H$3,0,0,'Données projet'!$E$9+1,1))</f>
        <v>324.16557124328614</v>
      </c>
      <c r="T115" s="59">
        <f t="shared" si="88"/>
        <v>343.92635918979386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68.943561843092169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1.5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5.5</v>
      </c>
      <c r="H116" s="67">
        <f t="shared" si="56"/>
        <v>234.66666666666666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289.52692517200643</v>
      </c>
      <c r="S116" s="59">
        <f ca="1">AVERAGE(OFFSET($R$3,0,0,'Données projet'!$E$9+1,1))-AVERAGE(OFFSET($H$3,0,0,'Données projet'!$E$9+1,1))</f>
        <v>324.16557124328614</v>
      </c>
      <c r="T116" s="59">
        <f t="shared" si="88"/>
        <v>343.92635918979386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68.961888683272619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1.5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5.5</v>
      </c>
      <c r="H117" s="67">
        <f t="shared" si="56"/>
        <v>234.66666666666666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289.59295784375178</v>
      </c>
      <c r="S117" s="59">
        <f ca="1">AVERAGE(OFFSET($R$3,0,0,'Données projet'!$E$9+1,1))-AVERAGE(OFFSET($H$3,0,0,'Données projet'!$E$9+1,1))</f>
        <v>324.16557124328614</v>
      </c>
      <c r="T117" s="59">
        <f t="shared" si="88"/>
        <v>343.92635918979386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68.979897593748632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1.5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5.5</v>
      </c>
      <c r="H118" s="67">
        <f t="shared" si="56"/>
        <v>234.66666666666666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289.65784499626932</v>
      </c>
      <c r="S118" s="59">
        <f ca="1">AVERAGE(OFFSET($R$3,0,0,'Données projet'!$E$9+1,1))-AVERAGE(OFFSET($H$3,0,0,'Données projet'!$E$9+1,1))</f>
        <v>324.16557124328614</v>
      </c>
      <c r="T118" s="59">
        <f t="shared" si="88"/>
        <v>343.92635918979386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68.997594089889773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1.5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5.5</v>
      </c>
      <c r="H119" s="67">
        <f t="shared" si="56"/>
        <v>234.66666666666666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289.72160650175658</v>
      </c>
      <c r="S119" s="59">
        <f ca="1">AVERAGE(OFFSET($R$3,0,0,'Données projet'!$E$9+1,1))-AVERAGE(OFFSET($H$3,0,0,'Données projet'!$E$9+1,1))</f>
        <v>324.16557124328614</v>
      </c>
      <c r="T119" s="59">
        <f t="shared" si="88"/>
        <v>343.92635918979386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69.014983591386297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1.5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5.5</v>
      </c>
      <c r="H120" s="67">
        <f t="shared" si="56"/>
        <v>234.66666666666666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289.78426188767304</v>
      </c>
      <c r="S120" s="59">
        <f ca="1">AVERAGE(OFFSET($R$3,0,0,'Données projet'!$E$9+1,1))-AVERAGE(OFFSET($H$3,0,0,'Données projet'!$E$9+1,1))</f>
        <v>324.16557124328614</v>
      </c>
      <c r="T120" s="59">
        <f t="shared" si="88"/>
        <v>343.92635918979386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69.032071423908974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1.5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5.5</v>
      </c>
      <c r="H121" s="67">
        <f t="shared" si="56"/>
        <v>234.66666666666666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289.84583034272026</v>
      </c>
      <c r="S121" s="59">
        <f ca="1">AVERAGE(OFFSET($R$3,0,0,'Données projet'!$E$9+1,1))-AVERAGE(OFFSET($H$3,0,0,'Données projet'!$E$9+1,1))</f>
        <v>324.16557124328614</v>
      </c>
      <c r="T121" s="59">
        <f t="shared" si="88"/>
        <v>343.92635918979386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69.048862820740027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1.5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5.5</v>
      </c>
      <c r="H122" s="67">
        <f t="shared" si="56"/>
        <v>234.66666666666666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289.90633072271891</v>
      </c>
      <c r="S122" s="59">
        <f ca="1">AVERAGE(OFFSET($R$3,0,0,'Données projet'!$E$9+1,1))-AVERAGE(OFFSET($H$3,0,0,'Données projet'!$E$9+1,1))</f>
        <v>324.16557124328614</v>
      </c>
      <c r="T122" s="59">
        <f t="shared" si="88"/>
        <v>343.92635918979386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69.065362924376018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1.5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5.5</v>
      </c>
      <c r="H123" s="67">
        <f t="shared" si="56"/>
        <v>234.66666666666666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289.96578155638315</v>
      </c>
      <c r="S123" s="59">
        <f ca="1">AVERAGE(OFFSET($R$3,0,0,'Données projet'!$E$9+1,1))-AVERAGE(OFFSET($H$3,0,0,'Données projet'!$E$9+1,1))</f>
        <v>324.16557124328614</v>
      </c>
      <c r="T123" s="59">
        <f t="shared" si="88"/>
        <v>343.92635918979386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69.081576788102637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1.5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5.5</v>
      </c>
      <c r="H124" s="67">
        <f t="shared" si="56"/>
        <v>234.66666666666666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290.02420105099549</v>
      </c>
      <c r="S124" s="59">
        <f ca="1">AVERAGE(OFFSET($R$3,0,0,'Données projet'!$E$9+1,1))-AVERAGE(OFFSET($H$3,0,0,'Données projet'!$E$9+1,1))</f>
        <v>324.16557124328614</v>
      </c>
      <c r="T124" s="59">
        <f t="shared" si="88"/>
        <v>343.92635918979386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69.097509377542366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1.5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5.5</v>
      </c>
      <c r="H125" s="67">
        <f t="shared" si="56"/>
        <v>234.66666666666666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290.08160709798267</v>
      </c>
      <c r="S125" s="59">
        <f ca="1">AVERAGE(OFFSET($R$3,0,0,'Données projet'!$E$9+1,1))-AVERAGE(OFFSET($H$3,0,0,'Données projet'!$E$9+1,1))</f>
        <v>324.16557124328614</v>
      </c>
      <c r="T125" s="59">
        <f t="shared" si="88"/>
        <v>343.92635918979386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69.113165572175234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1.5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5.5</v>
      </c>
      <c r="H126" s="67">
        <f t="shared" si="56"/>
        <v>234.66666666666666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290.13801727839535</v>
      </c>
      <c r="S126" s="59">
        <f ca="1">AVERAGE(OFFSET($R$3,0,0,'Données projet'!$E$9+1,1))-AVERAGE(OFFSET($H$3,0,0,'Données projet'!$E$9+1,1))</f>
        <v>324.16557124328614</v>
      </c>
      <c r="T126" s="59">
        <f t="shared" si="88"/>
        <v>343.92635918979386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69.128550166833236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1.5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5.5</v>
      </c>
      <c r="H127" s="67">
        <f t="shared" si="56"/>
        <v>234.66666666666666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290.19344886829214</v>
      </c>
      <c r="S127" s="59">
        <f ca="1">AVERAGE(OFFSET($R$3,0,0,'Données projet'!$E$9+1,1))-AVERAGE(OFFSET($H$3,0,0,'Données projet'!$E$9+1,1))</f>
        <v>324.16557124328614</v>
      </c>
      <c r="T127" s="59">
        <f t="shared" si="88"/>
        <v>343.92635918979386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69.143667873168724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1.5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5.5</v>
      </c>
      <c r="H128" s="67">
        <f t="shared" si="56"/>
        <v>234.66666666666666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290.24791884403072</v>
      </c>
      <c r="S128" s="59">
        <f ca="1">AVERAGE(OFFSET($R$3,0,0,'Données projet'!$E$9+1,1))-AVERAGE(OFFSET($H$3,0,0,'Données projet'!$E$9+1,1))</f>
        <v>324.16557124328614</v>
      </c>
      <c r="T128" s="59">
        <f t="shared" si="88"/>
        <v>343.92635918979386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69.15852332109742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1.5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5.5</v>
      </c>
      <c r="H129" s="67">
        <f t="shared" si="56"/>
        <v>234.66666666666666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290.3014438874668</v>
      </c>
      <c r="S129" s="59">
        <f ca="1">AVERAGE(OFFSET($R$3,0,0,'Données projet'!$E$9+1,1))-AVERAGE(OFFSET($H$3,0,0,'Données projet'!$E$9+1,1))</f>
        <v>324.16557124328614</v>
      </c>
      <c r="T129" s="59">
        <f t="shared" si="88"/>
        <v>343.92635918979386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69.17312106021636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1.5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5.5</v>
      </c>
      <c r="H130" s="67">
        <f t="shared" si="56"/>
        <v>234.66666666666666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290.35404039106339</v>
      </c>
      <c r="S130" s="59">
        <f ca="1">AVERAGE(OFFSET($R$3,0,0,'Données projet'!$E$9+1,1))-AVERAGE(OFFSET($H$3,0,0,'Données projet'!$E$9+1,1))</f>
        <v>324.16557124328614</v>
      </c>
      <c r="T130" s="59">
        <f t="shared" si="88"/>
        <v>343.92635918979386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69.187465561197243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1.5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5.5</v>
      </c>
      <c r="H131" s="67">
        <f t="shared" si="56"/>
        <v>234.66666666666666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290.40572446291065</v>
      </c>
      <c r="S131" s="59">
        <f ca="1">AVERAGE(OFFSET($R$3,0,0,'Données projet'!$E$9+1,1))-AVERAGE(OFFSET($H$3,0,0,'Données projet'!$E$9+1,1))</f>
        <v>324.16557124328614</v>
      </c>
      <c r="T131" s="59">
        <f t="shared" si="88"/>
        <v>343.92635918979386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69.2015612171556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1.5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5.5</v>
      </c>
      <c r="H132" s="67">
        <f t="shared" ref="H132:H195" si="110">(B132+E132+F132)*44/12+(C132+D132)*0.475*44/12</f>
        <v>234.66666666666666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290.45651193165975</v>
      </c>
      <c r="S132" s="59">
        <f ca="1">AVERAGE(OFFSET($R$3,0,0,'Données projet'!$E$9+1,1))-AVERAGE(OFFSET($H$3,0,0,'Données projet'!$E$9+1,1))</f>
        <v>324.16557124328614</v>
      </c>
      <c r="T132" s="59">
        <f t="shared" si="88"/>
        <v>343.92635918979386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69.215412344996253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1.5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5.5</v>
      </c>
      <c r="H133" s="67">
        <f t="shared" si="110"/>
        <v>234.66666666666666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290.5064183513698</v>
      </c>
      <c r="S133" s="59">
        <f ca="1">AVERAGE(OFFSET($R$3,0,0,'Données projet'!$E$9+1,1))-AVERAGE(OFFSET($H$3,0,0,'Données projet'!$E$9+1,1))</f>
        <v>324.16557124328614</v>
      </c>
      <c r="T133" s="59">
        <f t="shared" ref="T133:T196" si="142">$T$3</f>
        <v>343.92635918979386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69.229023186735361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1.5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5.5</v>
      </c>
      <c r="H134" s="67">
        <f t="shared" si="110"/>
        <v>234.66666666666666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290.55545900627186</v>
      </c>
      <c r="S134" s="59">
        <f ca="1">AVERAGE(OFFSET($R$3,0,0,'Données projet'!$E$9+1,1))-AVERAGE(OFFSET($H$3,0,0,'Données projet'!$E$9+1,1))</f>
        <v>324.16557124328614</v>
      </c>
      <c r="T134" s="59">
        <f t="shared" si="142"/>
        <v>343.92635918979386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69.242397910799554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1.5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5.5</v>
      </c>
      <c r="H135" s="67">
        <f t="shared" si="110"/>
        <v>234.66666666666666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290.60364891544992</v>
      </c>
      <c r="S135" s="59">
        <f ca="1">AVERAGE(OFFSET($R$3,0,0,'Données projet'!$E$9+1,1))-AVERAGE(OFFSET($H$3,0,0,'Données projet'!$E$9+1,1))</f>
        <v>324.16557124328614</v>
      </c>
      <c r="T135" s="59">
        <f t="shared" si="142"/>
        <v>343.92635918979386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69.255540613302657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1.5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5.5</v>
      </c>
      <c r="H136" s="67">
        <f t="shared" si="110"/>
        <v>234.66666666666666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290.65100283744016</v>
      </c>
      <c r="S136" s="59">
        <f ca="1">AVERAGE(OFFSET($R$3,0,0,'Données projet'!$E$9+1,1))-AVERAGE(OFFSET($H$3,0,0,'Données projet'!$E$9+1,1))</f>
        <v>324.16557124328614</v>
      </c>
      <c r="T136" s="59">
        <f t="shared" si="142"/>
        <v>343.92635918979386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69.268455319300003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1.5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5.5</v>
      </c>
      <c r="H137" s="67">
        <f t="shared" si="110"/>
        <v>234.66666666666666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290.69753527475149</v>
      </c>
      <c r="S137" s="59">
        <f ca="1">AVERAGE(OFFSET($R$3,0,0,'Données projet'!$E$9+1,1))-AVERAGE(OFFSET($H$3,0,0,'Données projet'!$E$9+1,1))</f>
        <v>324.16557124328614</v>
      </c>
      <c r="T137" s="59">
        <f t="shared" si="142"/>
        <v>343.92635918979386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69.281145984021265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1.5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5.5</v>
      </c>
      <c r="H138" s="67">
        <f t="shared" si="110"/>
        <v>234.66666666666666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290.7432604783063</v>
      </c>
      <c r="S138" s="59">
        <f ca="1">AVERAGE(OFFSET($R$3,0,0,'Données projet'!$E$9+1,1))-AVERAGE(OFFSET($H$3,0,0,'Données projet'!$E$9+1,1))</f>
        <v>324.16557124328614</v>
      </c>
      <c r="T138" s="59">
        <f t="shared" si="142"/>
        <v>343.92635918979386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69.293616494081675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1.5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5.5</v>
      </c>
      <c r="H139" s="67">
        <f t="shared" si="110"/>
        <v>234.66666666666666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290.78819245180574</v>
      </c>
      <c r="S139" s="59">
        <f ca="1">AVERAGE(OFFSET($R$3,0,0,'Données projet'!$E$9+1,1))-AVERAGE(OFFSET($H$3,0,0,'Données projet'!$E$9+1,1))</f>
        <v>324.16557124328614</v>
      </c>
      <c r="T139" s="59">
        <f t="shared" si="142"/>
        <v>343.92635918979386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69.305870668672426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1.5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5.5</v>
      </c>
      <c r="H140" s="67">
        <f t="shared" si="110"/>
        <v>234.66666666666666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290.83234495601772</v>
      </c>
      <c r="S140" s="59">
        <f ca="1">AVERAGE(OFFSET($R$3,0,0,'Données projet'!$E$9+1,1))-AVERAGE(OFFSET($H$3,0,0,'Données projet'!$E$9+1,1))</f>
        <v>324.16557124328614</v>
      </c>
      <c r="T140" s="59">
        <f t="shared" si="142"/>
        <v>343.92635918979386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69.317912260730253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1.5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5.5</v>
      </c>
      <c r="H141" s="67">
        <f t="shared" si="110"/>
        <v>234.66666666666666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290.87573151299193</v>
      </c>
      <c r="S141" s="59">
        <f ca="1">AVERAGE(OFFSET($R$3,0,0,'Données projet'!$E$9+1,1))-AVERAGE(OFFSET($H$3,0,0,'Données projet'!$E$9+1,1))</f>
        <v>324.16557124328614</v>
      </c>
      <c r="T141" s="59">
        <f t="shared" si="142"/>
        <v>343.92635918979386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69.329744958086849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1.5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5.5</v>
      </c>
      <c r="H142" s="67">
        <f t="shared" si="110"/>
        <v>234.66666666666666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290.91836541020047</v>
      </c>
      <c r="S142" s="59">
        <f ca="1">AVERAGE(OFFSET($R$3,0,0,'Données projet'!$E$9+1,1))-AVERAGE(OFFSET($H$3,0,0,'Données projet'!$E$9+1,1))</f>
        <v>324.16557124328614</v>
      </c>
      <c r="T142" s="59">
        <f t="shared" si="142"/>
        <v>343.92635918979386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69.341372384598259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1.5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5.5</v>
      </c>
      <c r="H143" s="67">
        <f t="shared" si="110"/>
        <v>234.66666666666666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290.96025970460749</v>
      </c>
      <c r="S143" s="59">
        <f ca="1">AVERAGE(OFFSET($R$3,0,0,'Données projet'!$E$9+1,1))-AVERAGE(OFFSET($H$3,0,0,'Données projet'!$E$9+1,1))</f>
        <v>324.16557124328614</v>
      </c>
      <c r="T143" s="59">
        <f t="shared" si="142"/>
        <v>343.92635918979386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69.35279810125472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1.5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5.5</v>
      </c>
      <c r="H144" s="67">
        <f t="shared" si="110"/>
        <v>234.66666666666666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291.00142722666817</v>
      </c>
      <c r="S144" s="59">
        <f ca="1">AVERAGE(OFFSET($R$3,0,0,'Données projet'!$E$9+1,1))-AVERAGE(OFFSET($H$3,0,0,'Données projet'!$E$9+1,1))</f>
        <v>324.16557124328614</v>
      </c>
      <c r="T144" s="59">
        <f t="shared" si="142"/>
        <v>343.92635918979386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69.364025607271273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1.5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5.5</v>
      </c>
      <c r="H145" s="67">
        <f t="shared" si="110"/>
        <v>234.66666666666666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291.04188058425785</v>
      </c>
      <c r="S145" s="59">
        <f ca="1">AVERAGE(OFFSET($R$3,0,0,'Données projet'!$E$9+1,1))-AVERAGE(OFFSET($H$3,0,0,'Données projet'!$E$9+1,1))</f>
        <v>324.16557124328614</v>
      </c>
      <c r="T145" s="59">
        <f t="shared" si="142"/>
        <v>343.92635918979386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69.375058341159374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1.5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5.5</v>
      </c>
      <c r="H146" s="67">
        <f t="shared" si="110"/>
        <v>234.66666666666666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291.08163216653355</v>
      </c>
      <c r="S146" s="59">
        <f ca="1">AVERAGE(OFFSET($R$3,0,0,'Données projet'!$E$9+1,1))-AVERAGE(OFFSET($H$3,0,0,'Données projet'!$E$9+1,1))</f>
        <v>324.16557124328614</v>
      </c>
      <c r="T146" s="59">
        <f t="shared" si="142"/>
        <v>343.92635918979386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69.385899681780018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1.5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5.5</v>
      </c>
      <c r="H147" s="67">
        <f t="shared" si="110"/>
        <v>234.66666666666666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291.12069414772799</v>
      </c>
      <c r="S147" s="59">
        <f ca="1">AVERAGE(OFFSET($R$3,0,0,'Données projet'!$E$9+1,1))-AVERAGE(OFFSET($H$3,0,0,'Données projet'!$E$9+1,1))</f>
        <v>324.16557124328614</v>
      </c>
      <c r="T147" s="59">
        <f t="shared" si="142"/>
        <v>343.92635918979386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69.396552949378503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1.5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5.5</v>
      </c>
      <c r="H148" s="67">
        <f t="shared" si="110"/>
        <v>234.66666666666666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291.15907849087824</v>
      </c>
      <c r="S148" s="59">
        <f ca="1">AVERAGE(OFFSET($R$3,0,0,'Données projet'!$E$9+1,1))-AVERAGE(OFFSET($H$3,0,0,'Données projet'!$E$9+1,1))</f>
        <v>324.16557124328614</v>
      </c>
      <c r="T148" s="59">
        <f t="shared" si="142"/>
        <v>343.92635918979386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69.407021406601288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1.5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5.5</v>
      </c>
      <c r="H149" s="67">
        <f t="shared" si="110"/>
        <v>234.66666666666666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291.19679695148932</v>
      </c>
      <c r="S149" s="59">
        <f ca="1">AVERAGE(OFFSET($R$3,0,0,'Données projet'!$E$9+1,1))-AVERAGE(OFFSET($H$3,0,0,'Données projet'!$E$9+1,1))</f>
        <v>324.16557124328614</v>
      </c>
      <c r="T149" s="59">
        <f t="shared" si="142"/>
        <v>343.92635918979386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69.417308259495229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1.5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5.5</v>
      </c>
      <c r="H150" s="67">
        <f t="shared" si="110"/>
        <v>234.66666666666666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291.23386108113471</v>
      </c>
      <c r="S150" s="59">
        <f ca="1">AVERAGE(OFFSET($R$3,0,0,'Données projet'!$E$9+1,1))-AVERAGE(OFFSET($H$3,0,0,'Données projet'!$E$9+1,1))</f>
        <v>324.16557124328614</v>
      </c>
      <c r="T150" s="59">
        <f t="shared" si="142"/>
        <v>343.92635918979386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69.42741665848942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1.5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5.5</v>
      </c>
      <c r="H151" s="67">
        <f t="shared" si="110"/>
        <v>234.66666666666666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291.27028223099364</v>
      </c>
      <c r="S151" s="59">
        <f ca="1">AVERAGE(OFFSET($R$3,0,0,'Données projet'!$E$9+1,1))-AVERAGE(OFFSET($H$3,0,0,'Données projet'!$E$9+1,1))</f>
        <v>324.16557124328614</v>
      </c>
      <c r="T151" s="59">
        <f t="shared" si="142"/>
        <v>343.92635918979386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69.437349699360041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1.5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5.5</v>
      </c>
      <c r="H152" s="67">
        <f t="shared" si="110"/>
        <v>234.66666666666666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291.30607155532806</v>
      </c>
      <c r="S152" s="59">
        <f ca="1">AVERAGE(OFFSET($R$3,0,0,'Données projet'!$E$9+1,1))-AVERAGE(OFFSET($H$3,0,0,'Données projet'!$E$9+1,1))</f>
        <v>324.16557124328614</v>
      </c>
      <c r="T152" s="59">
        <f t="shared" si="142"/>
        <v>343.92635918979386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69.447110424178518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1.5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5.5</v>
      </c>
      <c r="H153" s="67">
        <f t="shared" si="110"/>
        <v>234.66666666666666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291.34124001489823</v>
      </c>
      <c r="S153" s="59">
        <f ca="1">AVERAGE(OFFSET($R$3,0,0,'Données projet'!$E$9+1,1))-AVERAGE(OFFSET($H$3,0,0,'Données projet'!$E$9+1,1))</f>
        <v>324.16557124328614</v>
      </c>
      <c r="T153" s="59">
        <f t="shared" si="142"/>
        <v>343.92635918979386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69.456701822243119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1.5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5.5</v>
      </c>
      <c r="H154" s="67">
        <f t="shared" si="110"/>
        <v>234.66666666666666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291.37579838031974</v>
      </c>
      <c r="S154" s="59">
        <f ca="1">AVERAGE(OFFSET($R$3,0,0,'Données projet'!$E$9+1,1))-AVERAGE(OFFSET($H$3,0,0,'Données projet'!$E$9+1,1))</f>
        <v>324.16557124328614</v>
      </c>
      <c r="T154" s="59">
        <f t="shared" si="142"/>
        <v>343.92635918979386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69.46612683099444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1.5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5.5</v>
      </c>
      <c r="H155" s="67">
        <f t="shared" si="110"/>
        <v>234.66666666666666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291.40975723536218</v>
      </c>
      <c r="S155" s="59">
        <f ca="1">AVERAGE(OFFSET($R$3,0,0,'Données projet'!$E$9+1,1))-AVERAGE(OFFSET($H$3,0,0,'Données projet'!$E$9+1,1))</f>
        <v>324.16557124328614</v>
      </c>
      <c r="T155" s="59">
        <f t="shared" si="142"/>
        <v>343.92635918979386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69.475388336915088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1.5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5.5</v>
      </c>
      <c r="H156" s="67">
        <f t="shared" si="110"/>
        <v>234.66666666666666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291.44312698019013</v>
      </c>
      <c r="S156" s="59">
        <f ca="1">AVERAGE(OFFSET($R$3,0,0,'Données projet'!$E$9+1,1))-AVERAGE(OFFSET($H$3,0,0,'Données projet'!$E$9+1,1))</f>
        <v>324.16557124328614</v>
      </c>
      <c r="T156" s="59">
        <f t="shared" si="142"/>
        <v>343.92635918979386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69.484489176413632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1.5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5.5</v>
      </c>
      <c r="H157" s="67">
        <f t="shared" si="110"/>
        <v>234.66666666666666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291.47591783454897</v>
      </c>
      <c r="S157" s="59">
        <f ca="1">AVERAGE(OFFSET($R$3,0,0,'Données projet'!$E$9+1,1))-AVERAGE(OFFSET($H$3,0,0,'Données projet'!$E$9+1,1))</f>
        <v>324.16557124328614</v>
      </c>
      <c r="T157" s="59">
        <f t="shared" si="142"/>
        <v>343.92635918979386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69.493432136693315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1.5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5.5</v>
      </c>
      <c r="H158" s="67">
        <f t="shared" si="110"/>
        <v>234.66666666666666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291.5081398408941</v>
      </c>
      <c r="S158" s="59">
        <f ca="1">AVERAGE(OFFSET($R$3,0,0,'Données projet'!$E$9+1,1))-AVERAGE(OFFSET($H$3,0,0,'Données projet'!$E$9+1,1))</f>
        <v>324.16557124328614</v>
      </c>
      <c r="T158" s="59">
        <f t="shared" si="142"/>
        <v>343.92635918979386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69.502219956605614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1.5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5.5</v>
      </c>
      <c r="H159" s="67">
        <f t="shared" si="110"/>
        <v>234.66666666666666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291.53980286746662</v>
      </c>
      <c r="S159" s="59">
        <f ca="1">AVERAGE(OFFSET($R$3,0,0,'Données projet'!$E$9+1,1))-AVERAGE(OFFSET($H$3,0,0,'Données projet'!$E$9+1,1))</f>
        <v>324.16557124328614</v>
      </c>
      <c r="T159" s="59">
        <f t="shared" si="142"/>
        <v>343.92635918979386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69.51085532748904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1.5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5.5</v>
      </c>
      <c r="H160" s="67">
        <f t="shared" si="110"/>
        <v>234.66666666666666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291.57091661131614</v>
      </c>
      <c r="S160" s="59">
        <f ca="1">AVERAGE(OFFSET($R$3,0,0,'Données projet'!$E$9+1,1))-AVERAGE(OFFSET($H$3,0,0,'Données projet'!$E$9+1,1))</f>
        <v>324.16557124328614</v>
      </c>
      <c r="T160" s="59">
        <f t="shared" si="142"/>
        <v>343.92635918979386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69.519340893993444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1.5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5.5</v>
      </c>
      <c r="H161" s="67">
        <f t="shared" si="110"/>
        <v>234.66666666666666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291.60149060126975</v>
      </c>
      <c r="S161" s="59">
        <f ca="1">AVERAGE(OFFSET($R$3,0,0,'Données projet'!$E$9+1,1))-AVERAGE(OFFSET($H$3,0,0,'Données projet'!$E$9+1,1))</f>
        <v>324.16557124328614</v>
      </c>
      <c r="T161" s="59">
        <f t="shared" si="142"/>
        <v>343.92635918979386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69.52767925488989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1.5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5.5</v>
      </c>
      <c r="H162" s="67">
        <f t="shared" si="110"/>
        <v>234.66666666666666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291.63153420085087</v>
      </c>
      <c r="S162" s="59">
        <f ca="1">AVERAGE(OFFSET($R$3,0,0,'Données projet'!$E$9+1,1))-AVERAGE(OFFSET($H$3,0,0,'Données projet'!$E$9+1,1))</f>
        <v>324.16557124328614</v>
      </c>
      <c r="T162" s="59">
        <f t="shared" si="142"/>
        <v>343.92635918979386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69.535872963866552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1.5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5.5</v>
      </c>
      <c r="H163" s="67">
        <f t="shared" si="110"/>
        <v>234.66666666666666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291.66105661114665</v>
      </c>
      <c r="S163" s="59">
        <f ca="1">AVERAGE(OFFSET($R$3,0,0,'Données projet'!$E$9+1,1))-AVERAGE(OFFSET($H$3,0,0,'Données projet'!$E$9+1,1))</f>
        <v>324.16557124328614</v>
      </c>
      <c r="T163" s="59">
        <f t="shared" si="142"/>
        <v>343.92635918979386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69.543924530310861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1.5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5.5</v>
      </c>
      <c r="H164" s="67">
        <f t="shared" si="110"/>
        <v>234.66666666666666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291.69006687362605</v>
      </c>
      <c r="S164" s="59">
        <f ca="1">AVERAGE(OFFSET($R$3,0,0,'Données projet'!$E$9+1,1))-AVERAGE(OFFSET($H$3,0,0,'Données projet'!$E$9+1,1))</f>
        <v>324.16557124328614</v>
      </c>
      <c r="T164" s="59">
        <f t="shared" si="142"/>
        <v>343.92635918979386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69.551836420077976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1.5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5.5</v>
      </c>
      <c r="H165" s="67">
        <f t="shared" si="110"/>
        <v>234.66666666666666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291.71857387290862</v>
      </c>
      <c r="S165" s="59">
        <f ca="1">AVERAGE(OFFSET($R$3,0,0,'Données projet'!$E$9+1,1))-AVERAGE(OFFSET($H$3,0,0,'Données projet'!$E$9+1,1))</f>
        <v>324.16557124328614</v>
      </c>
      <c r="T165" s="59">
        <f t="shared" si="142"/>
        <v>343.92635918979386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69.559611056245956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1.5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5.5</v>
      </c>
      <c r="H166" s="67">
        <f t="shared" si="110"/>
        <v>234.66666666666666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291.74658633948587</v>
      </c>
      <c r="S166" s="59">
        <f ca="1">AVERAGE(OFFSET($R$3,0,0,'Données projet'!$E$9+1,1))-AVERAGE(OFFSET($H$3,0,0,'Données projet'!$E$9+1,1))</f>
        <v>324.16557124328614</v>
      </c>
      <c r="T166" s="59">
        <f t="shared" si="142"/>
        <v>343.92635918979386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69.567250819857918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1.5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5.5</v>
      </c>
      <c r="H167" s="67">
        <f t="shared" si="110"/>
        <v>234.66666666666666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291.77411285239441</v>
      </c>
      <c r="S167" s="59">
        <f ca="1">AVERAGE(OFFSET($R$3,0,0,'Données projet'!$E$9+1,1))-AVERAGE(OFFSET($H$3,0,0,'Données projet'!$E$9+1,1))</f>
        <v>324.16557124328614</v>
      </c>
      <c r="T167" s="59">
        <f t="shared" si="142"/>
        <v>343.92635918979386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69.574758050651155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1.5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5.5</v>
      </c>
      <c r="H168" s="67">
        <f t="shared" si="110"/>
        <v>234.66666666666666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291.80116184184402</v>
      </c>
      <c r="S168" s="59">
        <f ca="1">AVERAGE(OFFSET($R$3,0,0,'Données projet'!$E$9+1,1))-AVERAGE(OFFSET($H$3,0,0,'Données projet'!$E$9+1,1))</f>
        <v>324.16557124328614</v>
      </c>
      <c r="T168" s="59">
        <f t="shared" si="142"/>
        <v>343.92635918979386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69.582135047773775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1.5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5.5</v>
      </c>
      <c r="H169" s="67">
        <f t="shared" si="110"/>
        <v>234.66666666666666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291.82774159179917</v>
      </c>
      <c r="S169" s="59">
        <f ca="1">AVERAGE(OFFSET($R$3,0,0,'Données projet'!$E$9+1,1))-AVERAGE(OFFSET($H$3,0,0,'Données projet'!$E$9+1,1))</f>
        <v>324.16557124328614</v>
      </c>
      <c r="T169" s="59">
        <f t="shared" si="142"/>
        <v>343.92635918979386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69.589384070488819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1.5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5.5</v>
      </c>
      <c r="H170" s="67">
        <f t="shared" si="110"/>
        <v>234.66666666666666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291.85386024251602</v>
      </c>
      <c r="S170" s="59">
        <f ca="1">AVERAGE(OFFSET($R$3,0,0,'Données projet'!$E$9+1,1))-AVERAGE(OFFSET($H$3,0,0,'Données projet'!$E$9+1,1))</f>
        <v>324.16557124328614</v>
      </c>
      <c r="T170" s="59">
        <f t="shared" si="142"/>
        <v>343.92635918979386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69.596507338866147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1.5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5.5</v>
      </c>
      <c r="H171" s="67">
        <f t="shared" si="110"/>
        <v>234.66666666666666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291.8795257930355</v>
      </c>
      <c r="S171" s="59">
        <f ca="1">AVERAGE(OFFSET($R$3,0,0,'Données projet'!$E$9+1,1))-AVERAGE(OFFSET($H$3,0,0,'Données projet'!$E$9+1,1))</f>
        <v>324.16557124328614</v>
      </c>
      <c r="T171" s="59">
        <f t="shared" si="142"/>
        <v>343.92635918979386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69.603507034462368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1.5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5.5</v>
      </c>
      <c r="H172" s="67">
        <f t="shared" si="110"/>
        <v>234.66666666666666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291.90474610363304</v>
      </c>
      <c r="S172" s="59">
        <f ca="1">AVERAGE(OFFSET($R$3,0,0,'Données projet'!$E$9+1,1))-AVERAGE(OFFSET($H$3,0,0,'Données projet'!$E$9+1,1))</f>
        <v>324.16557124328614</v>
      </c>
      <c r="T172" s="59">
        <f t="shared" si="142"/>
        <v>343.92635918979386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69.61038530098898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1.5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5.5</v>
      </c>
      <c r="H173" s="67">
        <f t="shared" si="110"/>
        <v>234.66666666666666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291.9295288982259</v>
      </c>
      <c r="S173" s="59">
        <f ca="1">AVERAGE(OFFSET($R$3,0,0,'Données projet'!$E$9+1,1))-AVERAGE(OFFSET($H$3,0,0,'Données projet'!$E$9+1,1))</f>
        <v>324.16557124328614</v>
      </c>
      <c r="T173" s="59">
        <f t="shared" si="142"/>
        <v>343.92635918979386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69.617144244968841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1.5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5.5</v>
      </c>
      <c r="H174" s="67">
        <f t="shared" si="110"/>
        <v>234.66666666666666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291.95388176673862</v>
      </c>
      <c r="S174" s="59">
        <f ca="1">AVERAGE(OFFSET($R$3,0,0,'Données projet'!$E$9+1,1))-AVERAGE(OFFSET($H$3,0,0,'Données projet'!$E$9+1,1))</f>
        <v>324.16557124328614</v>
      </c>
      <c r="T174" s="59">
        <f t="shared" si="142"/>
        <v>343.92635918979386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69.623785936381395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1.5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5.5</v>
      </c>
      <c r="H175" s="67">
        <f t="shared" si="110"/>
        <v>234.66666666666666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291.97781216742743</v>
      </c>
      <c r="S175" s="59">
        <f ca="1">AVERAGE(OFFSET($R$3,0,0,'Données projet'!$E$9+1,1))-AVERAGE(OFFSET($H$3,0,0,'Données projet'!$E$9+1,1))</f>
        <v>324.16557124328614</v>
      </c>
      <c r="T175" s="59">
        <f t="shared" si="142"/>
        <v>343.92635918979386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69.630312409296536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1.5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5.5</v>
      </c>
      <c r="H176" s="67">
        <f t="shared" si="110"/>
        <v>234.66666666666666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292.00132742916475</v>
      </c>
      <c r="S176" s="59">
        <f ca="1">AVERAGE(OFFSET($R$3,0,0,'Données projet'!$E$9+1,1))-AVERAGE(OFFSET($H$3,0,0,'Données projet'!$E$9+1,1))</f>
        <v>324.16557124328614</v>
      </c>
      <c r="T176" s="59">
        <f t="shared" si="142"/>
        <v>343.92635918979386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69.636725662497611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1.5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5.5</v>
      </c>
      <c r="H177" s="67">
        <f t="shared" si="110"/>
        <v>234.66666666666666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292.02443475368307</v>
      </c>
      <c r="S177" s="59">
        <f ca="1">AVERAGE(OFFSET($R$3,0,0,'Données projet'!$E$9+1,1))-AVERAGE(OFFSET($H$3,0,0,'Données projet'!$E$9+1,1))</f>
        <v>324.16557124328614</v>
      </c>
      <c r="T177" s="59">
        <f t="shared" si="142"/>
        <v>343.92635918979386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69.643027660093523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1.5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5.5</v>
      </c>
      <c r="H178" s="67">
        <f t="shared" si="110"/>
        <v>234.66666666666666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292.0471412177813</v>
      </c>
      <c r="S178" s="59">
        <f ca="1">AVERAGE(OFFSET($R$3,0,0,'Données projet'!$E$9+1,1))-AVERAGE(OFFSET($H$3,0,0,'Données projet'!$E$9+1,1))</f>
        <v>324.16557124328614</v>
      </c>
      <c r="T178" s="59">
        <f t="shared" si="142"/>
        <v>343.92635918979386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69.649220332120308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1.5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5.5</v>
      </c>
      <c r="H179" s="67">
        <f t="shared" si="110"/>
        <v>234.66666666666666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292.06945377549141</v>
      </c>
      <c r="S179" s="59">
        <f ca="1">AVERAGE(OFFSET($R$3,0,0,'Données projet'!$E$9+1,1))-AVERAGE(OFFSET($H$3,0,0,'Données projet'!$E$9+1,1))</f>
        <v>324.16557124328614</v>
      </c>
      <c r="T179" s="59">
        <f t="shared" si="142"/>
        <v>343.92635918979386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69.655305575132161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1.5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5.5</v>
      </c>
      <c r="H180" s="67">
        <f t="shared" si="110"/>
        <v>234.66666666666666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292.09137926020873</v>
      </c>
      <c r="S180" s="59">
        <f ca="1">AVERAGE(OFFSET($R$3,0,0,'Données projet'!$E$9+1,1))-AVERAGE(OFFSET($H$3,0,0,'Données projet'!$E$9+1,1))</f>
        <v>324.16557124328614</v>
      </c>
      <c r="T180" s="59">
        <f t="shared" si="142"/>
        <v>343.92635918979386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69.661285252782335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1.5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5.5</v>
      </c>
      <c r="H181" s="67">
        <f t="shared" si="110"/>
        <v>234.66666666666666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292.11292438678419</v>
      </c>
      <c r="S181" s="59">
        <f ca="1">AVERAGE(OFFSET($R$3,0,0,'Données projet'!$E$9+1,1))-AVERAGE(OFFSET($H$3,0,0,'Données projet'!$E$9+1,1))</f>
        <v>324.16557124328614</v>
      </c>
      <c r="T181" s="59">
        <f t="shared" si="142"/>
        <v>343.92635918979386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69.667161196393835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1.5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5.5</v>
      </c>
      <c r="H182" s="67">
        <f t="shared" si="110"/>
        <v>234.66666666666666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292.13409575358128</v>
      </c>
      <c r="S182" s="59">
        <f ca="1">AVERAGE(OFFSET($R$3,0,0,'Données projet'!$E$9+1,1))-AVERAGE(OFFSET($H$3,0,0,'Données projet'!$E$9+1,1))</f>
        <v>324.16557124328614</v>
      </c>
      <c r="T182" s="59">
        <f t="shared" si="142"/>
        <v>343.92635918979386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69.672935205520304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1.5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5.5</v>
      </c>
      <c r="H183" s="67">
        <f t="shared" si="110"/>
        <v>234.66666666666666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292.15489984449653</v>
      </c>
      <c r="S183" s="59">
        <f ca="1">AVERAGE(OFFSET($R$3,0,0,'Données projet'!$E$9+1,1))-AVERAGE(OFFSET($H$3,0,0,'Données projet'!$E$9+1,1))</f>
        <v>324.16557124328614</v>
      </c>
      <c r="T183" s="59">
        <f t="shared" si="142"/>
        <v>343.92635918979386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69.678609048497194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1.5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5.5</v>
      </c>
      <c r="H184" s="67">
        <f t="shared" si="110"/>
        <v>234.66666666666666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292.17534303094538</v>
      </c>
      <c r="S184" s="59">
        <f ca="1">AVERAGE(OFFSET($R$3,0,0,'Données projet'!$E$9+1,1))-AVERAGE(OFFSET($H$3,0,0,'Données projet'!$E$9+1,1))</f>
        <v>324.16557124328614</v>
      </c>
      <c r="T184" s="59">
        <f t="shared" si="142"/>
        <v>343.92635918979386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69.684184462983239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1.5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5.5</v>
      </c>
      <c r="H185" s="67">
        <f t="shared" si="110"/>
        <v>234.66666666666666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292.19543157381349</v>
      </c>
      <c r="S185" s="59">
        <f ca="1">AVERAGE(OFFSET($R$3,0,0,'Données projet'!$E$9+1,1))-AVERAGE(OFFSET($H$3,0,0,'Données projet'!$E$9+1,1))</f>
        <v>324.16557124328614</v>
      </c>
      <c r="T185" s="59">
        <f t="shared" si="142"/>
        <v>343.92635918979386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69.689663156492728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1.5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5.5</v>
      </c>
      <c r="H186" s="67">
        <f t="shared" si="110"/>
        <v>234.66666666666666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292.21517162537401</v>
      </c>
      <c r="S186" s="59">
        <f ca="1">AVERAGE(OFFSET($R$3,0,0,'Données projet'!$E$9+1,1))-AVERAGE(OFFSET($H$3,0,0,'Données projet'!$E$9+1,1))</f>
        <v>324.16557124328614</v>
      </c>
      <c r="T186" s="59">
        <f t="shared" si="142"/>
        <v>343.92635918979386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69.695046806918327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1.5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5.5</v>
      </c>
      <c r="H187" s="67">
        <f t="shared" si="110"/>
        <v>234.66666666666666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292.2345692311722</v>
      </c>
      <c r="S187" s="59">
        <f ca="1">AVERAGE(OFFSET($R$3,0,0,'Données projet'!$E$9+1,1))-AVERAGE(OFFSET($H$3,0,0,'Données projet'!$E$9+1,1))</f>
        <v>324.16557124328614</v>
      </c>
      <c r="T187" s="59">
        <f t="shared" si="142"/>
        <v>343.92635918979386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69.700337063045097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1.5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5.5</v>
      </c>
      <c r="H188" s="67">
        <f t="shared" si="110"/>
        <v>234.66666666666666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292.25363033187625</v>
      </c>
      <c r="S188" s="59">
        <f ca="1">AVERAGE(OFFSET($R$3,0,0,'Données projet'!$E$9+1,1))-AVERAGE(OFFSET($H$3,0,0,'Données projet'!$E$9+1,1))</f>
        <v>324.16557124328614</v>
      </c>
      <c r="T188" s="59">
        <f t="shared" si="142"/>
        <v>343.92635918979386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69.705535545055298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1.5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5.5</v>
      </c>
      <c r="H189" s="67">
        <f t="shared" si="110"/>
        <v>234.66666666666666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292.27236076509735</v>
      </c>
      <c r="S189" s="59">
        <f ca="1">AVERAGE(OFFSET($R$3,0,0,'Données projet'!$E$9+1,1))-AVERAGE(OFFSET($H$3,0,0,'Données projet'!$E$9+1,1))</f>
        <v>324.16557124328614</v>
      </c>
      <c r="T189" s="59">
        <f t="shared" si="142"/>
        <v>343.92635918979386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69.710643845024691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1.5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5.5</v>
      </c>
      <c r="H190" s="67">
        <f t="shared" si="110"/>
        <v>234.66666666666666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292.2907662671771</v>
      </c>
      <c r="S190" s="59">
        <f ca="1">AVERAGE(OFFSET($R$3,0,0,'Données projet'!$E$9+1,1))-AVERAGE(OFFSET($H$3,0,0,'Données projet'!$E$9+1,1))</f>
        <v>324.16557124328614</v>
      </c>
      <c r="T190" s="59">
        <f t="shared" si="142"/>
        <v>343.92635918979386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69.715663527410072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1.5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5.5</v>
      </c>
      <c r="H191" s="67">
        <f t="shared" si="110"/>
        <v>234.66666666666666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292.30885247494422</v>
      </c>
      <c r="S191" s="59">
        <f ca="1">AVERAGE(OFFSET($R$3,0,0,'Données projet'!$E$9+1,1))-AVERAGE(OFFSET($H$3,0,0,'Données projet'!$E$9+1,1))</f>
        <v>324.16557124328614</v>
      </c>
      <c r="T191" s="59">
        <f t="shared" si="142"/>
        <v>343.92635918979386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69.720596129528388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1.5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5.5</v>
      </c>
      <c r="H192" s="67">
        <f t="shared" si="110"/>
        <v>234.66666666666666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292.32662492744129</v>
      </c>
      <c r="S192" s="59">
        <f ca="1">AVERAGE(OFFSET($R$3,0,0,'Données projet'!$E$9+1,1))-AVERAGE(OFFSET($H$3,0,0,'Données projet'!$E$9+1,1))</f>
        <v>324.16557124328614</v>
      </c>
      <c r="T192" s="59">
        <f t="shared" si="142"/>
        <v>343.92635918979386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69.725443162027588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1.5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5.5</v>
      </c>
      <c r="H193" s="67">
        <f t="shared" si="110"/>
        <v>234.66666666666666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292.34408906762081</v>
      </c>
      <c r="S193" s="59">
        <f ca="1">AVERAGE(OFFSET($R$3,0,0,'Données projet'!$E$9+1,1))-AVERAGE(OFFSET($H$3,0,0,'Données projet'!$E$9+1,1))</f>
        <v>324.16557124328614</v>
      </c>
      <c r="T193" s="59">
        <f t="shared" si="142"/>
        <v>343.92635918979386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69.730206109349268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1.5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5.5</v>
      </c>
      <c r="H194" s="67">
        <f t="shared" si="110"/>
        <v>234.66666666666666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292.36125024401218</v>
      </c>
      <c r="S194" s="59">
        <f ca="1">AVERAGE(OFFSET($R$3,0,0,'Données projet'!$E$9+1,1))-AVERAGE(OFFSET($H$3,0,0,'Données projet'!$E$9+1,1))</f>
        <v>324.16557124328614</v>
      </c>
      <c r="T194" s="59">
        <f t="shared" si="142"/>
        <v>343.92635918979386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69.73488643018328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1.5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5.5</v>
      </c>
      <c r="H195" s="67">
        <f t="shared" si="110"/>
        <v>234.66666666666666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292.37811371235983</v>
      </c>
      <c r="S195" s="59">
        <f ca="1">AVERAGE(OFFSET($R$3,0,0,'Données projet'!$E$9+1,1))-AVERAGE(OFFSET($H$3,0,0,'Données projet'!$E$9+1,1))</f>
        <v>324.16557124328614</v>
      </c>
      <c r="T195" s="59">
        <f t="shared" si="142"/>
        <v>343.92635918979386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69.739485557914463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1.5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5.5</v>
      </c>
      <c r="H196" s="67">
        <f t="shared" ref="H196:H203" si="192">(B196+E196+F196)*44/12+(C196+D196)*0.475*44/12</f>
        <v>234.66666666666666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292.39468463723273</v>
      </c>
      <c r="S196" s="59">
        <f ca="1">AVERAGE(OFFSET($R$3,0,0,'Données projet'!$E$9+1,1))-AVERAGE(OFFSET($H$3,0,0,'Données projet'!$E$9+1,1))</f>
        <v>324.16557124328614</v>
      </c>
      <c r="T196" s="59">
        <f t="shared" si="142"/>
        <v>343.92635918979386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69.744004901061601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1.5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5.5</v>
      </c>
      <c r="H197" s="67">
        <f t="shared" si="192"/>
        <v>234.66666666666666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292.41096809360607</v>
      </c>
      <c r="S197" s="59">
        <f ca="1">AVERAGE(OFFSET($R$3,0,0,'Données projet'!$E$9+1,1))-AVERAGE(OFFSET($H$3,0,0,'Données projet'!$E$9+1,1))</f>
        <v>324.16557124328614</v>
      </c>
      <c r="T197" s="59">
        <f t="shared" ref="T197:T203" si="204">$T$3</f>
        <v>343.92635918979386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69.748445843708879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1.5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5.5</v>
      </c>
      <c r="H198" s="67">
        <f t="shared" si="192"/>
        <v>234.66666666666666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292.4269690684157</v>
      </c>
      <c r="S198" s="59">
        <f ca="1">AVERAGE(OFFSET($R$3,0,0,'Données projet'!$E$9+1,1))-AVERAGE(OFFSET($H$3,0,0,'Données projet'!$E$9+1,1))</f>
        <v>324.16557124328614</v>
      </c>
      <c r="T198" s="59">
        <f t="shared" si="204"/>
        <v>343.92635918979386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69.752809745929696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1.5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5.5</v>
      </c>
      <c r="H199" s="67">
        <f t="shared" si="192"/>
        <v>234.66666666666666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292.44269246208518</v>
      </c>
      <c r="S199" s="59">
        <f ca="1">AVERAGE(OFFSET($R$3,0,0,'Données projet'!$E$9+1,1))-AVERAGE(OFFSET($H$3,0,0,'Données projet'!$E$9+1,1))</f>
        <v>324.16557124328614</v>
      </c>
      <c r="T199" s="59">
        <f t="shared" si="204"/>
        <v>343.92635918979386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69.757097944203196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1.5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5.5</v>
      </c>
      <c r="H200" s="67">
        <f t="shared" si="192"/>
        <v>234.66666666666666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292.45814309002679</v>
      </c>
      <c r="S200" s="59">
        <f ca="1">AVERAGE(OFFSET($R$3,0,0,'Données projet'!$E$9+1,1))-AVERAGE(OFFSET($H$3,0,0,'Données projet'!$E$9+1,1))</f>
        <v>324.16557124328614</v>
      </c>
      <c r="T200" s="59">
        <f t="shared" si="204"/>
        <v>343.92635918979386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69.761311751823627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1.5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5.5</v>
      </c>
      <c r="H201" s="67">
        <f t="shared" si="192"/>
        <v>234.66666666666666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292.47332568411599</v>
      </c>
      <c r="S201" s="59">
        <f ca="1">AVERAGE(OFFSET($R$3,0,0,'Données projet'!$E$9+1,1))-AVERAGE(OFFSET($H$3,0,0,'Données projet'!$E$9+1,1))</f>
        <v>324.16557124328614</v>
      </c>
      <c r="T201" s="59">
        <f t="shared" si="204"/>
        <v>343.92635918979386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69.765452459302509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1.5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5.5</v>
      </c>
      <c r="H202" s="67">
        <f t="shared" si="192"/>
        <v>234.66666666666666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292.48824489414102</v>
      </c>
      <c r="S202" s="59">
        <f ca="1">AVERAGE(OFFSET($R$3,0,0,'Données projet'!$E$9+1,1))-AVERAGE(OFFSET($H$3,0,0,'Données projet'!$E$9+1,1))</f>
        <v>324.16557124328614</v>
      </c>
      <c r="T202" s="59">
        <f t="shared" si="204"/>
        <v>343.92635918979386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69.769521334763866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1.5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62.5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5.5</v>
      </c>
      <c r="H203" s="67">
        <f t="shared" si="192"/>
        <v>234.66666666666666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292.50290528922636</v>
      </c>
      <c r="S203" s="59">
        <f ca="1">AVERAGE(OFFSET($R$3,0,0,'Données projet'!$E$9+1,1))-AVERAGE(OFFSET($H$3,0,0,'Données projet'!$E$9+1,1))</f>
        <v>324.16557124328614</v>
      </c>
      <c r="T203" s="59">
        <f t="shared" si="204"/>
        <v>343.92635918979386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69.773519624332607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90" zoomScaleNormal="90" workbookViewId="0">
      <selection activeCell="S21" sqref="S2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taeda</v>
      </c>
      <c r="B6" s="146">
        <f>'Données projet'!D9</f>
        <v>11</v>
      </c>
      <c r="C6" s="147">
        <f ca="1">IF(OR('Données projet'!B9="",'Données projet'!C9="",'Données projet'!C9=0%),0,Calculateur!S3)</f>
        <v>324.16557124328614</v>
      </c>
      <c r="D6" s="147">
        <f>IF(OR('Données projet'!B9="",'Données projet'!C9="",'Données projet'!C9=0%),0,Calculateur!T3)</f>
        <v>343.92635918979386</v>
      </c>
      <c r="E6" s="147">
        <f ca="1">MIN(C6,D6)</f>
        <v>324.16557124328614</v>
      </c>
      <c r="F6" s="147">
        <f ca="1">E6*B6</f>
        <v>3565.8212836761477</v>
      </c>
      <c r="G6" s="147">
        <f ca="1">F6*(100%-'Données projet'!$C$24)*(100%-'Données projet'!$C$25)*(100%-'Données projet'!$C$26)*(100%-'Données projet'!$C$27)</f>
        <v>2182.2826256098024</v>
      </c>
      <c r="H6" s="148">
        <f>IF(OR('Données projet'!B9="",'Données projet'!C9="",'Données projet'!C9=0%),0,AVERAGE(Calculateur!$AC$3:$AC$33)*B6)</f>
        <v>78.234443275093241</v>
      </c>
      <c r="I6" s="149">
        <f>H6*(100%-'Données projet'!$C$24)*(100%-'Données projet'!$C$25)*(100%-'Données projet'!$C$26)*(100%-'Données projet'!$C$27)</f>
        <v>47.879479284357068</v>
      </c>
      <c r="J6" s="150">
        <f>IF(OR('Données projet'!B9="",'Données projet'!C9="",'Données projet'!C9=0%),0,SUM(Calculateur!$V$3:$V$33)*VLOOKUP('Données projet'!$B$9,Paramètres!$A$1:$I$89,9,0)*B6)</f>
        <v>676.39</v>
      </c>
      <c r="K6" s="151">
        <f>J6*(100%-'Données projet'!$C$24)*(100%-'Données projet'!$C$25)*(100%-'Données projet'!$C$26)*(100%-'Données projet'!$C$27)</f>
        <v>413.95067999999998</v>
      </c>
      <c r="L6" s="152">
        <f ca="1">G6+I6+K6</f>
        <v>2644.1127848941592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3565.8212836761477</v>
      </c>
      <c r="G16" s="166">
        <f t="shared" ca="1" si="3"/>
        <v>2182.2826256098024</v>
      </c>
      <c r="H16" s="167">
        <f t="shared" si="3"/>
        <v>78.234443275093241</v>
      </c>
      <c r="I16" s="167">
        <f t="shared" si="3"/>
        <v>47.879479284357068</v>
      </c>
      <c r="J16" s="168">
        <f t="shared" si="3"/>
        <v>676.39</v>
      </c>
      <c r="K16" s="168">
        <f t="shared" si="3"/>
        <v>413.95067999999998</v>
      </c>
      <c r="L16" s="169">
        <f t="shared" ca="1" si="3"/>
        <v>2644.1127848941592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1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11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2024-04-30T06:07:28Z</cp:lastPrinted>
  <dcterms:created xsi:type="dcterms:W3CDTF">2021-02-01T08:22:39Z</dcterms:created>
  <dcterms:modified xsi:type="dcterms:W3CDTF">2024-04-30T06:08:06Z</dcterms:modified>
</cp:coreProperties>
</file>