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E8CD190A-C8E8-457B-9C27-BBA0256B2206}" xr6:coauthVersionLast="47" xr6:coauthVersionMax="47" xr10:uidLastSave="{00000000-0000-0000-0000-000000000000}"/>
  <bookViews>
    <workbookView xWindow="2868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0" i="2" l="1"/>
  <c r="AN153" i="2"/>
  <c r="AN113" i="2"/>
  <c r="AN11" i="2"/>
  <c r="AN119" i="2"/>
  <c r="AN149" i="2"/>
  <c r="AN101" i="2"/>
  <c r="AN187" i="2"/>
  <c r="AN179" i="2"/>
  <c r="AN95" i="2"/>
  <c r="AN123" i="2"/>
  <c r="AN150" i="2"/>
  <c r="AN117" i="2"/>
  <c r="AN19" i="2"/>
  <c r="AN146" i="2"/>
  <c r="AN192" i="2"/>
  <c r="AN125" i="2"/>
  <c r="AN63" i="2"/>
  <c r="AN172" i="2"/>
  <c r="AN199" i="2"/>
  <c r="AN48" i="2"/>
  <c r="AN177" i="2"/>
  <c r="AN68" i="2"/>
  <c r="AN196" i="2"/>
  <c r="AN17" i="2"/>
  <c r="AN67" i="2"/>
  <c r="AN70" i="2"/>
  <c r="AN20" i="2"/>
  <c r="AN89" i="2"/>
  <c r="AN98" i="2"/>
  <c r="AN176" i="2"/>
  <c r="AN102" i="2"/>
  <c r="AN109" i="2"/>
  <c r="AN90" i="2"/>
  <c r="AN24" i="2"/>
  <c r="AN27" i="2"/>
  <c r="AN36" i="2"/>
  <c r="AN186" i="2"/>
  <c r="AN171" i="2"/>
  <c r="AN158" i="2"/>
  <c r="AN103" i="2"/>
  <c r="AN114" i="2"/>
  <c r="AN183" i="2"/>
  <c r="AN132" i="2"/>
  <c r="AN8" i="2"/>
  <c r="AN74" i="2"/>
  <c r="AN55" i="2"/>
  <c r="AN49" i="2"/>
  <c r="AN72" i="2"/>
  <c r="AN42" i="2"/>
  <c r="AN13" i="2"/>
  <c r="AN77" i="2"/>
  <c r="AN92" i="2"/>
  <c r="AN131" i="2"/>
  <c r="AN201" i="2"/>
  <c r="AN115" i="2"/>
  <c r="AN151" i="2"/>
  <c r="AN133" i="2"/>
  <c r="AN130" i="2"/>
  <c r="AN184" i="2"/>
  <c r="AN34" i="2"/>
  <c r="AN26" i="2"/>
  <c r="AN94" i="2"/>
  <c r="AN104" i="2"/>
  <c r="AN14" i="2"/>
  <c r="AN79" i="2"/>
  <c r="AN168" i="2"/>
  <c r="AN56" i="2"/>
  <c r="AN137" i="2"/>
  <c r="AN41" i="2"/>
  <c r="AN31" i="2"/>
  <c r="AN46" i="2"/>
  <c r="AN59" i="2"/>
  <c r="AN182" i="2"/>
  <c r="AN12" i="2"/>
  <c r="AN169" i="2"/>
  <c r="AN22" i="2"/>
  <c r="AN162" i="2"/>
  <c r="AN175" i="2"/>
  <c r="AN40" i="2"/>
  <c r="AN135" i="2"/>
  <c r="AN54" i="2"/>
  <c r="AN166" i="2"/>
  <c r="AN28" i="2"/>
  <c r="AN33" i="2"/>
  <c r="AN44" i="2"/>
  <c r="AN53" i="2"/>
  <c r="AN6" i="2"/>
  <c r="AN197" i="2"/>
  <c r="AN203" i="2"/>
  <c r="AN188" i="2"/>
  <c r="AN148" i="2"/>
  <c r="AN145" i="2"/>
  <c r="AN108" i="2"/>
  <c r="AN142" i="2"/>
  <c r="AN147" i="2"/>
  <c r="AN51" i="2"/>
  <c r="AN96" i="2"/>
  <c r="AN152" i="2"/>
  <c r="AN32" i="2"/>
  <c r="AN7" i="2"/>
  <c r="AN120" i="2"/>
  <c r="AN99" i="2"/>
  <c r="AN128" i="2"/>
  <c r="AN78" i="2"/>
  <c r="AN126" i="2"/>
  <c r="AN122" i="2"/>
  <c r="AN107" i="2"/>
  <c r="AN81" i="2"/>
  <c r="AN93" i="2"/>
  <c r="AN167" i="2"/>
  <c r="AN80" i="2"/>
  <c r="AN178" i="2"/>
  <c r="AN193" i="2"/>
  <c r="AN66" i="2"/>
  <c r="AN39" i="2"/>
  <c r="AN38" i="2"/>
  <c r="AN110" i="2"/>
  <c r="AN181" i="2"/>
  <c r="AN180" i="2"/>
  <c r="AN23" i="2"/>
  <c r="AN127" i="2"/>
  <c r="AN87" i="2"/>
  <c r="AN139" i="2"/>
  <c r="AN91" i="2"/>
  <c r="AN84" i="2"/>
  <c r="AN73" i="2"/>
  <c r="AN29" i="2"/>
  <c r="AN61" i="2"/>
  <c r="AN83" i="2"/>
  <c r="AN88" i="2"/>
  <c r="AN134" i="2"/>
  <c r="AN159" i="2"/>
  <c r="AN174" i="2"/>
  <c r="AN52" i="2"/>
  <c r="AN161" i="2"/>
  <c r="AN163" i="2"/>
  <c r="AN65" i="2"/>
  <c r="AN140" i="2"/>
  <c r="AN156" i="2"/>
  <c r="AN85" i="2"/>
  <c r="AN15" i="2"/>
  <c r="AN50" i="2"/>
  <c r="AN71" i="2"/>
  <c r="AN121" i="2"/>
  <c r="AN5" i="2"/>
  <c r="AN57" i="2"/>
  <c r="AN86" i="2"/>
  <c r="AN64" i="2"/>
  <c r="AN170" i="2"/>
  <c r="AN69" i="2"/>
  <c r="AN173" i="2"/>
  <c r="AN9" i="2"/>
  <c r="AN37" i="2"/>
  <c r="AN194" i="2"/>
  <c r="AN3" i="2"/>
  <c r="C7" i="4" s="1"/>
  <c r="E7" i="4" s="1"/>
  <c r="F7" i="4" s="1"/>
  <c r="G7" i="4" s="1"/>
  <c r="L7" i="4" s="1"/>
  <c r="AN118" i="2"/>
  <c r="AN116" i="2"/>
  <c r="AN129" i="2"/>
  <c r="AN58" i="2"/>
  <c r="AN136" i="2"/>
  <c r="AN25" i="2"/>
  <c r="AN141" i="2"/>
  <c r="AN143" i="2"/>
  <c r="AN185" i="2"/>
  <c r="AN75" i="2"/>
  <c r="AN160" i="2"/>
  <c r="AN47" i="2"/>
  <c r="AN76" i="2"/>
  <c r="AN105" i="2"/>
  <c r="AN10" i="2"/>
  <c r="AN4" i="2"/>
  <c r="AN45" i="2"/>
  <c r="AN106" i="2"/>
  <c r="AN43" i="2"/>
  <c r="AN155" i="2"/>
  <c r="AN202" i="2"/>
  <c r="AN138" i="2"/>
  <c r="AN144" i="2"/>
  <c r="AN82" i="2"/>
  <c r="AN21" i="2"/>
  <c r="AN189" i="2"/>
  <c r="AN60" i="2"/>
  <c r="AN62" i="2"/>
  <c r="AN124" i="2"/>
  <c r="AN200" i="2"/>
  <c r="AN97" i="2"/>
  <c r="AN112" i="2"/>
  <c r="AN195" i="2"/>
  <c r="AN111" i="2"/>
  <c r="AN191" i="2"/>
  <c r="AN154" i="2"/>
  <c r="AN18" i="2"/>
  <c r="AN157" i="2"/>
  <c r="AN165" i="2"/>
  <c r="AN164" i="2"/>
  <c r="AN16" i="2"/>
  <c r="AN35" i="2"/>
  <c r="AN190" i="2"/>
  <c r="AN30" i="2"/>
  <c r="AN198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<sst xmlns="http://schemas.openxmlformats.org/spreadsheetml/2006/main" count="1173" uniqueCount="325">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</sst>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53" zoomScale="80" zoomScaleNormal="80" workbookViewId="0">
      <selection activeCell="F75" sqref="F75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17.04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1" t="s">
        <v>36</v>
      </c>
      <c r="C9" s="262">
        <v>0.98579944949813969</v>
      </c>
      <c r="D9" s="33">
        <f t="shared" ref="D9:D18" si="0">C9*$C$5</f>
        <v>16.7980226194483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1" t="s">
        <v>10</v>
      </c>
      <c r="C10" s="262">
        <v>1.4200550501860365E-2</v>
      </c>
      <c r="D10" s="33">
        <f t="shared" si="0"/>
        <v>0.24197738055170062</v>
      </c>
      <c r="E10" s="263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17.04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30</v>
      </c>
      <c r="B62" s="60">
        <v>75.346153846153854</v>
      </c>
      <c r="C62" s="260"/>
      <c r="D62" s="260"/>
      <c r="E62" s="259"/>
      <c r="F62" s="259"/>
      <c r="G62" s="259"/>
      <c r="H62" s="259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42</v>
      </c>
      <c r="B63" s="60">
        <v>171.96</v>
      </c>
      <c r="C63" s="260">
        <v>1</v>
      </c>
      <c r="D63" s="260">
        <v>43.21</v>
      </c>
      <c r="E63" s="259">
        <v>1</v>
      </c>
      <c r="F63" s="259"/>
      <c r="G63" s="259"/>
      <c r="H63" s="259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50</v>
      </c>
      <c r="B64" s="60">
        <v>208.33</v>
      </c>
      <c r="C64" s="260">
        <v>2</v>
      </c>
      <c r="D64" s="260">
        <v>35.58</v>
      </c>
      <c r="E64" s="259">
        <v>1</v>
      </c>
      <c r="F64" s="259"/>
      <c r="G64" s="259"/>
      <c r="H64" s="259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58</v>
      </c>
      <c r="B65" s="60">
        <v>253.7</v>
      </c>
      <c r="C65" s="260">
        <v>3</v>
      </c>
      <c r="D65" s="260">
        <v>44.93</v>
      </c>
      <c r="E65" s="259">
        <v>1</v>
      </c>
      <c r="F65" s="259"/>
      <c r="G65" s="259"/>
      <c r="H65" s="259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66</v>
      </c>
      <c r="B66" s="60">
        <v>286.77</v>
      </c>
      <c r="C66" s="260">
        <v>4</v>
      </c>
      <c r="D66" s="260">
        <v>49.91</v>
      </c>
      <c r="E66" s="259">
        <v>1</v>
      </c>
      <c r="F66" s="259"/>
      <c r="G66" s="259"/>
      <c r="H66" s="259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74</v>
      </c>
      <c r="B67" s="60">
        <v>310.95999999999998</v>
      </c>
      <c r="C67" s="260">
        <v>5</v>
      </c>
      <c r="D67" s="260">
        <v>47.4</v>
      </c>
      <c r="E67" s="259">
        <v>1</v>
      </c>
      <c r="F67" s="259"/>
      <c r="G67" s="259"/>
      <c r="H67" s="259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84</v>
      </c>
      <c r="B68" s="60">
        <v>355.09</v>
      </c>
      <c r="C68" s="260">
        <v>6</v>
      </c>
      <c r="D68" s="260">
        <v>61.47</v>
      </c>
      <c r="E68" s="259">
        <v>1</v>
      </c>
      <c r="F68" s="259"/>
      <c r="G68" s="259"/>
      <c r="H68" s="259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94</v>
      </c>
      <c r="B69" s="60">
        <v>380.13</v>
      </c>
      <c r="C69" s="260">
        <v>7</v>
      </c>
      <c r="D69" s="260">
        <v>61.85</v>
      </c>
      <c r="E69" s="259">
        <v>1</v>
      </c>
      <c r="F69" s="259"/>
      <c r="G69" s="259"/>
      <c r="H69" s="259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104</v>
      </c>
      <c r="B70" s="60">
        <v>402.2</v>
      </c>
      <c r="C70" s="260">
        <v>8</v>
      </c>
      <c r="D70" s="260">
        <v>60.19</v>
      </c>
      <c r="E70" s="259">
        <v>1</v>
      </c>
      <c r="F70" s="259"/>
      <c r="G70" s="259"/>
      <c r="H70" s="259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114</v>
      </c>
      <c r="B71" s="60">
        <v>424.56</v>
      </c>
      <c r="C71" s="260">
        <v>9</v>
      </c>
      <c r="D71" s="260">
        <v>56.07</v>
      </c>
      <c r="E71" s="259">
        <v>1</v>
      </c>
      <c r="F71" s="259"/>
      <c r="G71" s="259"/>
      <c r="H71" s="259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124</v>
      </c>
      <c r="B72" s="60">
        <v>451.86</v>
      </c>
      <c r="C72" s="260">
        <v>10</v>
      </c>
      <c r="D72" s="260">
        <v>52.53</v>
      </c>
      <c r="E72" s="259">
        <v>1</v>
      </c>
      <c r="F72" s="259"/>
      <c r="G72" s="259"/>
      <c r="H72" s="259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0">
        <v>134</v>
      </c>
      <c r="B73" s="260">
        <v>484.28</v>
      </c>
      <c r="C73" s="260">
        <v>11</v>
      </c>
      <c r="D73" s="260">
        <v>54.95</v>
      </c>
      <c r="E73" s="259">
        <v>1</v>
      </c>
      <c r="F73" s="259"/>
      <c r="G73" s="259"/>
      <c r="H73" s="259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0">
        <v>144</v>
      </c>
      <c r="B74" s="260">
        <v>514.94000000000005</v>
      </c>
      <c r="C74" s="260">
        <v>12</v>
      </c>
      <c r="D74" s="260">
        <v>56.01</v>
      </c>
      <c r="E74" s="259">
        <v>1</v>
      </c>
      <c r="F74" s="259"/>
      <c r="G74" s="259"/>
      <c r="H74" s="259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0">
        <v>154</v>
      </c>
      <c r="B75" s="260">
        <v>546.49</v>
      </c>
      <c r="C75" s="260">
        <v>13</v>
      </c>
      <c r="D75" s="260">
        <v>55.13</v>
      </c>
      <c r="E75" s="259">
        <v>1</v>
      </c>
      <c r="F75" s="259"/>
      <c r="G75" s="259"/>
      <c r="H75" s="259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0">
        <v>164</v>
      </c>
      <c r="B76" s="260">
        <v>580.32000000000005</v>
      </c>
      <c r="C76" s="260">
        <v>14</v>
      </c>
      <c r="D76" s="260">
        <v>59.58</v>
      </c>
      <c r="E76" s="259">
        <v>1</v>
      </c>
      <c r="F76" s="259"/>
      <c r="G76" s="259"/>
      <c r="H76" s="259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6" zoomScale="110" zoomScaleNormal="110" workbookViewId="0">
      <selection activeCell="G23" sqref="G23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C3" zoomScale="110" zoomScaleNormal="110" workbookViewId="0">
      <selection activeCell="N9" sqref="N9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16.7980226194483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2492.7642184710803</v>
      </c>
      <c r="G6" s="145">
        <f ca="1">F6*(100%-'Données projet'!$C$24)*(100%-'Données projet'!$C$25)*(100%-'Données projet'!$C$26)*(100%-'Données projet'!$C$27)</f>
        <v>1525.5717017043012</v>
      </c>
      <c r="H6" s="146">
        <f>IF(OR('Données projet'!B9="",'Données projet'!C9="",'Données projet'!C9=0%),0,AVERAGE(Calculateur!$AC$3:$AC$33)*B6)</f>
        <v>290.04695612568486</v>
      </c>
      <c r="I6" s="147">
        <f>H6*(100%-'Données projet'!$C$24)*(100%-'Données projet'!$C$25)*(100%-'Données projet'!$C$26)*(100%-'Données projet'!$C$27)</f>
        <v>177.50873714891912</v>
      </c>
      <c r="J6" s="148">
        <f>IF(OR('Données projet'!B9="",'Données projet'!C9="",'Données projet'!C9=0%),0,SUM(Calculateur!$V$3:$V$33)*VLOOKUP('Données projet'!$B$9,Paramètres!$A$1:$I$89,9,0)*B6)</f>
        <v>4380.5883386997275</v>
      </c>
      <c r="K6" s="149">
        <f>J6*(100%-'Données projet'!$C$24)*(100%-'Données projet'!$C$25)*(100%-'Données projet'!$C$26)*(100%-'Données projet'!$C$27)</f>
        <v>2680.9200632842335</v>
      </c>
      <c r="L6" s="150">
        <f ca="1">G6+I6+K6</f>
        <v>4384.0005021374536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0.24197738055170062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34.188965999580326</v>
      </c>
      <c r="G7" s="145">
        <f ca="1">F7*(100%-'Données projet'!$C$24)*(100%-'Données projet'!$C$25)*(100%-'Données projet'!$C$26)*(100%-'Données projet'!$C$27)</f>
        <v>20.923647191743161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20.923647191743161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2526.9531844706607</v>
      </c>
      <c r="G16" s="164">
        <f t="shared" ca="1" si="3"/>
        <v>1546.4953488960443</v>
      </c>
      <c r="H16" s="165">
        <f t="shared" si="3"/>
        <v>290.04695612568486</v>
      </c>
      <c r="I16" s="165">
        <f t="shared" si="3"/>
        <v>177.50873714891912</v>
      </c>
      <c r="J16" s="166">
        <f t="shared" si="3"/>
        <v>4380.5883386997275</v>
      </c>
      <c r="K16" s="166">
        <f t="shared" si="3"/>
        <v>2680.9200632842335</v>
      </c>
      <c r="L16" s="167">
        <f t="shared" ca="1" si="3"/>
        <v>4404.9241493291966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F3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16.7980226194483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0.24197738055170062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2024-07-08T09:06:08Z</dcterms:modified>
</cp:coreProperties>
</file>