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F09150DD-9981-46A8-A918-5478B32585AA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<sst xmlns="http://schemas.openxmlformats.org/spreadsheetml/2006/main" count="1173" uniqueCount="325">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</sst>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41.17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0.982838196</v>
      </c>
      <c r="D9" s="33">
        <f t="shared" ref="D9:D18" si="0">C9*$C$5</f>
        <v>40.463448529320004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1.7161803699999999E-2</v>
      </c>
      <c r="D10" s="33">
        <f t="shared" si="0"/>
        <v>0.70655145832900002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0.99999999969999998</v>
      </c>
      <c r="D19" s="38">
        <f>SUM(D9:D18)</f>
        <v>41.169999987649007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N9" sqref="N9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40.463448529320004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6004.6255999831437</v>
      </c>
      <c r="G6" s="145">
        <f ca="1">F6*(100%-'Données projet'!$C$24)*(100%-'Données projet'!$C$25)*(100%-'Données projet'!$C$26)*(100%-'Données projet'!$C$27)</f>
        <v>3674.8308671896848</v>
      </c>
      <c r="H6" s="146">
        <f>IF(OR('Données projet'!B9="",'Données projet'!C9="",'Données projet'!C9=0%),0,AVERAGE(Calculateur!$AC$3:$AC$33)*B6)</f>
        <v>698.67152498589996</v>
      </c>
      <c r="I6" s="147">
        <f>H6*(100%-'Données projet'!$C$24)*(100%-'Données projet'!$C$25)*(100%-'Données projet'!$C$26)*(100%-'Données projet'!$C$27)</f>
        <v>427.58697329137084</v>
      </c>
      <c r="J6" s="148">
        <f>IF(OR('Données projet'!B9="",'Données projet'!C9="",'Données projet'!C9=0%),0,SUM(Calculateur!$V$3:$V$33)*VLOOKUP('Données projet'!$B$9,Paramètres!$A$1:$I$89,9,0)*B6)</f>
        <v>10552.05810747607</v>
      </c>
      <c r="K6" s="149">
        <f>J6*(100%-'Données projet'!$C$24)*(100%-'Données projet'!$C$25)*(100%-'Données projet'!$C$26)*(100%-'Données projet'!$C$27)</f>
        <v>6457.8595617753554</v>
      </c>
      <c r="L6" s="150">
        <f ca="1">G6+I6+K6</f>
        <v>10560.277402256412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0.70655145832900002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144.36314394941127</v>
      </c>
      <c r="G7" s="145">
        <f ca="1">F7*(100%-'Données projet'!$C$24)*(100%-'Données projet'!$C$25)*(100%-'Données projet'!$C$26)*(100%-'Données projet'!$C$27)</f>
        <v>88.350244097039706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88.350244097039706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6148.9887439325548</v>
      </c>
      <c r="G16" s="164">
        <f t="shared" ca="1" si="3"/>
        <v>3763.1811112867244</v>
      </c>
      <c r="H16" s="165">
        <f t="shared" si="3"/>
        <v>698.67152498589996</v>
      </c>
      <c r="I16" s="165">
        <f t="shared" si="3"/>
        <v>427.58697329137084</v>
      </c>
      <c r="J16" s="166">
        <f t="shared" si="3"/>
        <v>10552.05810747607</v>
      </c>
      <c r="K16" s="166">
        <f t="shared" si="3"/>
        <v>6457.8595617753554</v>
      </c>
      <c r="L16" s="167">
        <f t="shared" ca="1" si="3"/>
        <v>10648.627646353452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40.463448529320004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0.70655145832900002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2024-02-28T08:14:21Z</dcterms:modified>
</cp:coreProperties>
</file>