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Reboisement Treecolore GF de Chambret - Belin-Béliet 19\Dossier d_instruction\"/>
    </mc:Choice>
  </mc:AlternateContent>
  <xr:revisionPtr revIDLastSave="0" documentId="13_ncr:1_{8B19452C-4431-4BCE-8DD1-4BCE2782607A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<sst xmlns="http://schemas.openxmlformats.org/spreadsheetml/2006/main" count="1173" uniqueCount="325">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</sst>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F20" sqref="F2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5.68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0.98080000000000001</v>
      </c>
      <c r="D9" s="33">
        <f t="shared" ref="D9:D18" si="0">C9*$C$5</f>
        <v>5.5709439999999999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10</v>
      </c>
      <c r="C10" s="262">
        <v>1.9199999999999998E-2</v>
      </c>
      <c r="D10" s="33">
        <f t="shared" si="0"/>
        <v>0.10905599999999999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5.68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260"/>
      <c r="D62" s="260"/>
      <c r="E62" s="259"/>
      <c r="F62" s="259"/>
      <c r="G62" s="259"/>
      <c r="H62" s="259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260"/>
      <c r="D63" s="260"/>
      <c r="E63" s="259"/>
      <c r="F63" s="259"/>
      <c r="G63" s="259"/>
      <c r="H63" s="259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260"/>
      <c r="D64" s="260"/>
      <c r="E64" s="259"/>
      <c r="F64" s="259"/>
      <c r="G64" s="259"/>
      <c r="H64" s="259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260"/>
      <c r="D65" s="260"/>
      <c r="E65" s="259"/>
      <c r="F65" s="259"/>
      <c r="G65" s="259"/>
      <c r="H65" s="259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260"/>
      <c r="D66" s="260"/>
      <c r="E66" s="259"/>
      <c r="F66" s="259"/>
      <c r="G66" s="259"/>
      <c r="H66" s="259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260"/>
      <c r="D67" s="260"/>
      <c r="E67" s="259"/>
      <c r="F67" s="259"/>
      <c r="G67" s="259"/>
      <c r="H67" s="259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260"/>
      <c r="D68" s="260"/>
      <c r="E68" s="259"/>
      <c r="F68" s="259"/>
      <c r="G68" s="259"/>
      <c r="H68" s="259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260"/>
      <c r="D69" s="260"/>
      <c r="E69" s="259"/>
      <c r="F69" s="259"/>
      <c r="G69" s="259"/>
      <c r="H69" s="259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260"/>
      <c r="D70" s="260"/>
      <c r="E70" s="259"/>
      <c r="F70" s="259"/>
      <c r="G70" s="259"/>
      <c r="H70" s="259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260"/>
      <c r="D71" s="260"/>
      <c r="E71" s="259"/>
      <c r="F71" s="259"/>
      <c r="G71" s="259"/>
      <c r="H71" s="259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260"/>
      <c r="D72" s="260"/>
      <c r="E72" s="259"/>
      <c r="F72" s="259"/>
      <c r="G72" s="259"/>
      <c r="H72" s="259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="110" zoomScaleNormal="110" workbookViewId="0">
      <selection activeCell="G23" sqref="G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5" zoomScale="110" zoomScaleNormal="110" workbookViewId="0">
      <selection activeCell="N9" sqref="N9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5.5709439999999999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826.70741556378778</v>
      </c>
      <c r="G6" s="145">
        <f ca="1">F6*(100%-'Données projet'!$C$24)*(100%-'Données projet'!$C$25)*(100%-'Données projet'!$C$26)*(100%-'Données projet'!$C$27)</f>
        <v>505.94493832503821</v>
      </c>
      <c r="H6" s="146">
        <f>IF(OR('Données projet'!B9="",'Données projet'!C9="",'Données projet'!C9=0%),0,AVERAGE(Calculateur!$AC$3:$AC$33)*B6)</f>
        <v>96.19199750784216</v>
      </c>
      <c r="I6" s="147">
        <f>H6*(100%-'Données projet'!$C$24)*(100%-'Données projet'!$C$25)*(100%-'Données projet'!$C$26)*(100%-'Données projet'!$C$27)</f>
        <v>58.869502474799411</v>
      </c>
      <c r="J6" s="148">
        <f>IF(OR('Données projet'!B9="",'Données projet'!C9="",'Données projet'!C9=0%),0,SUM(Calculateur!$V$3:$V$33)*VLOOKUP('Données projet'!$B$9,Paramètres!$A$1:$I$89,9,0)*B6)</f>
        <v>1452.7907763199998</v>
      </c>
      <c r="K6" s="149">
        <f>J6*(100%-'Données projet'!$C$24)*(100%-'Données projet'!$C$25)*(100%-'Données projet'!$C$26)*(100%-'Données projet'!$C$27)</f>
        <v>889.10795510783987</v>
      </c>
      <c r="L6" s="150">
        <f ca="1">G6+I6+K6</f>
        <v>1453.9223959076776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0.10905599999999999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22.282406809803909</v>
      </c>
      <c r="G7" s="145">
        <f ca="1">F7*(100%-'Données projet'!$C$24)*(100%-'Données projet'!$C$25)*(100%-'Données projet'!$C$26)*(100%-'Données projet'!$C$27)</f>
        <v>13.636832967599995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13.636832967599995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848.98982237359166</v>
      </c>
      <c r="G16" s="164">
        <f t="shared" ca="1" si="3"/>
        <v>519.58177129263822</v>
      </c>
      <c r="H16" s="165">
        <f t="shared" si="3"/>
        <v>96.19199750784216</v>
      </c>
      <c r="I16" s="165">
        <f t="shared" si="3"/>
        <v>58.869502474799411</v>
      </c>
      <c r="J16" s="166">
        <f t="shared" si="3"/>
        <v>1452.7907763199998</v>
      </c>
      <c r="K16" s="166">
        <f t="shared" si="3"/>
        <v>889.10795510783987</v>
      </c>
      <c r="L16" s="167">
        <f t="shared" ca="1" si="3"/>
        <v>1467.5592288752775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3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5.5709439999999999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0.10905599999999999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2024-03-04T13:42:33Z</dcterms:modified>
</cp:coreProperties>
</file>