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38B8322D-DED8-4B95-974F-0606C6AD358E}" xr6:coauthVersionLast="47" xr6:coauthVersionMax="47" xr10:uidLastSave="{00000000-0000-0000-0000-000000000000}"/>
  <bookViews>
    <workbookView xWindow="-110" yWindow="-110" windowWidth="19420" windowHeight="104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<sst xmlns="http://schemas.openxmlformats.org/spreadsheetml/2006/main" count="1173" uniqueCount="325">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</sst>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E7" sqref="E7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1.1299999999999999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0.93300000000000005</v>
      </c>
      <c r="D9" s="33">
        <f t="shared" ref="D9:D18" si="0">C9*$C$5</f>
        <v>1.0542899999999999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6.6900000000000001E-2</v>
      </c>
      <c r="D10" s="33">
        <f t="shared" si="0"/>
        <v>7.5596999999999998E-2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0.99990000000000001</v>
      </c>
      <c r="D19" s="38">
        <f>SUM(D9:D18)</f>
        <v>1.1298869999999999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110" zoomScaleNormal="110" workbookViewId="0">
      <selection activeCell="N9" sqref="N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1.0542899999999999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156.45272348003243</v>
      </c>
      <c r="G6" s="145">
        <f ca="1">F6*(100%-'Données projet'!$C$24)*(100%-'Données projet'!$C$25)*(100%-'Données projet'!$C$26)*(100%-'Données projet'!$C$27)</f>
        <v>95.749066769779844</v>
      </c>
      <c r="H6" s="146">
        <f>IF(OR('Données projet'!B9="",'Données projet'!C9="",'Données projet'!C9=0%),0,AVERAGE(Calculateur!$AC$3:$AC$33)*B6)</f>
        <v>18.204142969762916</v>
      </c>
      <c r="I6" s="147">
        <f>H6*(100%-'Données projet'!$C$24)*(100%-'Données projet'!$C$25)*(100%-'Données projet'!$C$26)*(100%-'Données projet'!$C$27)</f>
        <v>11.140935497494905</v>
      </c>
      <c r="J6" s="148">
        <f>IF(OR('Données projet'!B9="",'Données projet'!C9="",'Données projet'!C9=0%),0,SUM(Calculateur!$V$3:$V$33)*VLOOKUP('Données projet'!$B$9,Paramètres!$A$1:$I$89,9,0)*B6)</f>
        <v>274.93774619999994</v>
      </c>
      <c r="K6" s="149">
        <f>J6*(100%-'Données projet'!$C$24)*(100%-'Données projet'!$C$25)*(100%-'Données projet'!$C$26)*(100%-'Données projet'!$C$27)</f>
        <v>168.26190067439998</v>
      </c>
      <c r="L6" s="150">
        <f ca="1">G6+I6+K6</f>
        <v>275.15190294167473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7.5596999999999998E-2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15.446037885130083</v>
      </c>
      <c r="G7" s="145">
        <f ca="1">F7*(100%-'Données projet'!$C$24)*(100%-'Données projet'!$C$25)*(100%-'Données projet'!$C$26)*(100%-'Données projet'!$C$27)</f>
        <v>9.4529751856996107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9.4529751856996107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171.89876136516253</v>
      </c>
      <c r="G16" s="164">
        <f t="shared" ca="1" si="3"/>
        <v>105.20204195547946</v>
      </c>
      <c r="H16" s="165">
        <f t="shared" si="3"/>
        <v>18.204142969762916</v>
      </c>
      <c r="I16" s="165">
        <f t="shared" si="3"/>
        <v>11.140935497494905</v>
      </c>
      <c r="J16" s="166">
        <f t="shared" si="3"/>
        <v>274.93774619999994</v>
      </c>
      <c r="K16" s="166">
        <f t="shared" si="3"/>
        <v>168.26190067439998</v>
      </c>
      <c r="L16" s="167">
        <f t="shared" ca="1" si="3"/>
        <v>284.60487812737432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1.0542899999999999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7.5596999999999998E-2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2024-01-05T13:09:10Z</dcterms:modified>
</cp:coreProperties>
</file>