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56 - SAINT MICHEL DE CASTELNAU - Ind BOUCAU Jean-René\PDF documents remplis par bazas\"/>
    </mc:Choice>
  </mc:AlternateContent>
  <xr:revisionPtr revIDLastSave="0" documentId="13_ncr:1_{DE50A198-FF42-4ADC-B159-9D3E5E436111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HI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H156" i="2" l="1"/>
  <c r="EB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Y159" i="2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A161" i="2"/>
  <c r="HH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X164" i="2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HG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FR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HH168" i="2"/>
  <c r="EC168" i="2"/>
  <c r="DG168" i="2"/>
  <c r="EV168" i="2"/>
  <c r="EY168" i="2" s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V185" i="2" l="1"/>
  <c r="HI185" i="2"/>
  <c r="EW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A199" i="2"/>
  <c r="HH199" i="2"/>
  <c r="EB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105" i="2" l="1" a="1"/>
  <c r="CS105" i="2" s="1"/>
  <c r="CS137" i="2" a="1"/>
  <c r="CS137" i="2" s="1"/>
  <c r="CS129" i="2" a="1"/>
  <c r="CS129" i="2" s="1"/>
  <c r="CS161" i="2" a="1"/>
  <c r="CS161" i="2" s="1"/>
  <c r="CS52" i="2" a="1"/>
  <c r="CS52" i="2" s="1"/>
  <c r="CS114" i="2" a="1"/>
  <c r="CS114" i="2" s="1"/>
  <c r="CS120" i="2" a="1"/>
  <c r="CS120" i="2" s="1"/>
  <c r="AH163" i="2" a="1"/>
  <c r="AH163" i="2" s="1"/>
  <c r="CS72" i="2" a="1"/>
  <c r="CS72" i="2" s="1"/>
  <c r="CS56" i="2" a="1"/>
  <c r="CS56" i="2" s="1"/>
  <c r="AH62" i="2" a="1"/>
  <c r="AH62" i="2" s="1"/>
  <c r="CS116" i="2" a="1"/>
  <c r="CS116" i="2" s="1"/>
  <c r="CS66" i="2" a="1"/>
  <c r="CS66" i="2" s="1"/>
  <c r="AH199" i="2" a="1"/>
  <c r="AH199" i="2" s="1"/>
  <c r="CS134" i="2" a="1"/>
  <c r="CS134" i="2" s="1"/>
  <c r="CS185" i="2" a="1"/>
  <c r="CS185" i="2" s="1"/>
  <c r="AH166" i="2" a="1"/>
  <c r="AH166" i="2" s="1"/>
  <c r="AH92" i="2" a="1"/>
  <c r="AH92" i="2" s="1"/>
  <c r="AH151" i="2" a="1"/>
  <c r="AH151" i="2" s="1"/>
  <c r="AH19" i="2" a="1"/>
  <c r="AH19" i="2" s="1"/>
  <c r="CS38" i="2" a="1"/>
  <c r="CS38" i="2" s="1"/>
  <c r="CS24" i="2" a="1"/>
  <c r="CS24" i="2" s="1"/>
  <c r="AH90" i="2" a="1"/>
  <c r="AH90" i="2" s="1"/>
  <c r="FS203" i="2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<sst xmlns="http://schemas.openxmlformats.org/spreadsheetml/2006/main" count="1169" uniqueCount="324">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</sst>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1.1200000000000001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1.1200000000000001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1.1200000000000001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1.1200000000000001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169.77423365701205</v>
      </c>
      <c r="G6" s="156">
        <f ca="1">F6*(100%-'Données projet'!$C$24)*(100%-'Données projet'!$C$25)*(100%-'Données projet'!$C$26)*(100%-'Données projet'!$C$27)</f>
        <v>103.90183099809137</v>
      </c>
      <c r="H6" s="157">
        <f>IF(OR('Données projet'!B9="",'Données projet'!C9="",'Données projet'!C9=0%),0,AVERAGE(Calculateur!$AC$3:$AC$33)*B6)</f>
        <v>10.846059822935731</v>
      </c>
      <c r="I6" s="158">
        <f>H6*(100%-'Données projet'!$C$24)*(100%-'Données projet'!$C$25)*(100%-'Données projet'!$C$26)*(100%-'Données projet'!$C$27)</f>
        <v>6.637788611636668</v>
      </c>
      <c r="J6" s="159">
        <f>IF(OR('Données projet'!B9="",'Données projet'!C9="",'Données projet'!C9=0%),0,SUM(Calculateur!$V$3:$V$33)*VLOOKUP('Données projet'!$B$9,Paramètres!$A$1:$I$89,9,0)*B6)</f>
        <v>79.296000000000006</v>
      </c>
      <c r="K6" s="160">
        <f>J6*(100%-'Données projet'!$C$24)*(100%-'Données projet'!$C$25)*(100%-'Données projet'!$C$26)*(100%-'Données projet'!$C$27)</f>
        <v>48.529152000000003</v>
      </c>
      <c r="L6" s="161">
        <f ca="1">G6+I6+K6</f>
        <v>159.06877160972803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169.77423365701205</v>
      </c>
      <c r="G16" s="175">
        <f t="shared" ca="1" si="3"/>
        <v>103.90183099809137</v>
      </c>
      <c r="H16" s="176">
        <f t="shared" si="3"/>
        <v>10.846059822935731</v>
      </c>
      <c r="I16" s="176">
        <f t="shared" si="3"/>
        <v>6.637788611636668</v>
      </c>
      <c r="J16" s="177">
        <f t="shared" si="3"/>
        <v>79.296000000000006</v>
      </c>
      <c r="K16" s="177">
        <f t="shared" si="3"/>
        <v>48.529152000000003</v>
      </c>
      <c r="L16" s="178">
        <f t="shared" ca="1" si="3"/>
        <v>159.06877160972803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I20" sqref="I20:I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1.1200000000000001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2023-11-17T14:56:23Z</dcterms:modified>
</cp:coreProperties>
</file>