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45 - BALIZAC (33) - GF DE POUSSIGNAC\PDF documents remplis par bazas\"/>
    </mc:Choice>
  </mc:AlternateContent>
  <xr:revisionPtr revIDLastSave="0" documentId="13_ncr:1_{D49A2754-C00F-4200-9986-9D99443F0560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<sst xmlns="http://schemas.openxmlformats.org/spreadsheetml/2006/main" count="1171" uniqueCount="324">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</sst>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G24" sqref="G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38.4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0.75</v>
      </c>
      <c r="D9" s="36">
        <f t="shared" ref="D9:D18" si="0">C9*$C$5</f>
        <v>28.799999999999997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0.25</v>
      </c>
      <c r="D10" s="36">
        <f t="shared" si="0"/>
        <v>9.6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38.4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R28" sqref="R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28.799999999999997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4527.7716635782972</v>
      </c>
      <c r="G6" s="156">
        <f ca="1">F6*(100%-'Données projet'!$C$24)*(100%-'Données projet'!$C$25)*(100%-'Données projet'!$C$26)*(100%-'Données projet'!$C$27)</f>
        <v>2770.996258109918</v>
      </c>
      <c r="H6" s="157">
        <f>IF(OR('Données projet'!B9="",'Données projet'!C9="",'Données projet'!C9=0%),0,AVERAGE(Calculateur!$AC$3:$AC$33)*B6)</f>
        <v>235.78703067928546</v>
      </c>
      <c r="I6" s="158">
        <f>H6*(100%-'Données projet'!$C$24)*(100%-'Données projet'!$C$25)*(100%-'Données projet'!$C$26)*(100%-'Données projet'!$C$27)</f>
        <v>144.30166277572272</v>
      </c>
      <c r="J6" s="159">
        <f>IF(OR('Données projet'!B9="",'Données projet'!C9="",'Données projet'!C9=0%),0,SUM(Calculateur!$V$3:$V$33)*VLOOKUP('Données projet'!$B$9,Paramètres!$A$1:$I$89,9,0)*B6)</f>
        <v>1852.1279999999999</v>
      </c>
      <c r="K6" s="160">
        <f>J6*(100%-'Données projet'!$C$24)*(100%-'Données projet'!$C$25)*(100%-'Données projet'!$C$26)*(100%-'Données projet'!$C$27)</f>
        <v>1133.5023360000002</v>
      </c>
      <c r="L6" s="161">
        <f ca="1">G6+I6+K6</f>
        <v>4048.8002568856409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9.6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1418.1996885806709</v>
      </c>
      <c r="G7" s="156">
        <f ca="1">F7*(100%-'Données projet'!$C$24)*(100%-'Données projet'!$C$25)*(100%-'Données projet'!$C$26)*(100%-'Données projet'!$C$27)</f>
        <v>867.93820941137051</v>
      </c>
      <c r="H7" s="164">
        <f>IF(OR('Données projet'!B10="",'Données projet'!C10="",'Données projet'!C10=0%),0,AVERAGE(Calculateur!$AX$3:$AX$33)*B7)</f>
        <v>144.31754840563028</v>
      </c>
      <c r="I7" s="158">
        <f>H7*(100%-'Données projet'!$C$24)*(100%-'Données projet'!$C$25)*(100%-'Données projet'!$C$26)*(100%-'Données projet'!$C$27)</f>
        <v>88.322339624245728</v>
      </c>
      <c r="J7" s="159">
        <f>IF(OR('Données projet'!B10="",'Données projet'!C10="",'Données projet'!C10=0%),0,SUM(Calculateur!$AQ$3:$AQ$33)*VLOOKUP('Données projet'!$B$10,Paramètres!$A$1:$I$89,9,0)*B7)</f>
        <v>1824.576</v>
      </c>
      <c r="K7" s="160">
        <f>J7*(100%-'Données projet'!$C$24)*(100%-'Données projet'!$C$25)*(100%-'Données projet'!$C$26)*(100%-'Données projet'!$C$27)</f>
        <v>1116.6405120000002</v>
      </c>
      <c r="L7" s="161">
        <f t="shared" ref="L7:L15" ca="1" si="2">G7+I7+K7</f>
        <v>2072.9010610356163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5945.9713521589683</v>
      </c>
      <c r="G16" s="175">
        <f t="shared" ca="1" si="3"/>
        <v>3638.9344675212888</v>
      </c>
      <c r="H16" s="176">
        <f t="shared" si="3"/>
        <v>380.10457908491571</v>
      </c>
      <c r="I16" s="176">
        <f t="shared" si="3"/>
        <v>232.62400239996845</v>
      </c>
      <c r="J16" s="177">
        <f t="shared" si="3"/>
        <v>3676.7039999999997</v>
      </c>
      <c r="K16" s="177">
        <f t="shared" si="3"/>
        <v>2250.1428480000004</v>
      </c>
      <c r="L16" s="178">
        <f t="shared" ca="1" si="3"/>
        <v>6121.7013179212572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28.799999999999997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9.6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2023-06-20T12:50:56Z</dcterms:modified>
</cp:coreProperties>
</file>