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Treecolore Tiemblo_Belin-Béliet 4 (33)\Dossier d'instruction\"/>
    </mc:Choice>
  </mc:AlternateContent>
  <xr:revisionPtr revIDLastSave="0" documentId="13_ncr:1_{7740FBD2-6456-4C17-84A2-D5091457911E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<sst xmlns="http://schemas.openxmlformats.org/spreadsheetml/2006/main" count="1171" uniqueCount="324">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</sst>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5" zoomScaleNormal="100" workbookViewId="0">
      <selection activeCell="C76" sqref="C7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1.9715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0.96048256128683007</v>
      </c>
      <c r="D9" s="33">
        <f t="shared" ref="D9:D18" si="0">C9*$C$5</f>
        <v>1.8935913695769855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3.95174387131699E-2</v>
      </c>
      <c r="D10" s="33">
        <f t="shared" si="0"/>
        <v>7.7908630423014463E-2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1.9715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60"/>
      <c r="D62" s="60"/>
      <c r="E62" s="51"/>
      <c r="F62" s="51"/>
      <c r="G62" s="51"/>
      <c r="H62" s="51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60"/>
      <c r="D63" s="60"/>
      <c r="E63" s="51"/>
      <c r="F63" s="51"/>
      <c r="G63" s="51"/>
      <c r="H63" s="51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60"/>
      <c r="D64" s="60"/>
      <c r="E64" s="51"/>
      <c r="F64" s="51"/>
      <c r="G64" s="51"/>
      <c r="H64" s="51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60"/>
      <c r="D65" s="60"/>
      <c r="E65" s="51"/>
      <c r="F65" s="51"/>
      <c r="G65" s="51"/>
      <c r="H65" s="51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60"/>
      <c r="D67" s="60"/>
      <c r="E67" s="51"/>
      <c r="F67" s="51"/>
      <c r="G67" s="51"/>
      <c r="H67" s="51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60"/>
      <c r="D68" s="60"/>
      <c r="E68" s="51"/>
      <c r="F68" s="51"/>
      <c r="G68" s="51"/>
      <c r="H68" s="51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60"/>
      <c r="D69" s="60"/>
      <c r="E69" s="51"/>
      <c r="F69" s="51"/>
      <c r="G69" s="51"/>
      <c r="H69" s="51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60"/>
      <c r="D70" s="60"/>
      <c r="E70" s="51"/>
      <c r="F70" s="51"/>
      <c r="G70" s="51"/>
      <c r="H70" s="51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60"/>
      <c r="D71" s="60"/>
      <c r="E71" s="51"/>
      <c r="F71" s="51"/>
      <c r="G71" s="51"/>
      <c r="H71" s="51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60"/>
      <c r="D72" s="60"/>
      <c r="E72" s="51"/>
      <c r="F72" s="51"/>
      <c r="G72" s="51"/>
      <c r="H72" s="51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6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6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6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6" zoomScaleNormal="86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1.8935913695769855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281.00193203824756</v>
      </c>
      <c r="G6" s="145">
        <f ca="1">F6*(100%-'Données projet'!$C$24)*(100%-'Données projet'!$C$25)*(100%-'Données projet'!$C$26)*(100%-'Données projet'!$C$27)</f>
        <v>171.97318240740751</v>
      </c>
      <c r="H6" s="146">
        <f>IF(OR('Données projet'!B9="",'Données projet'!C9="",'Données projet'!C9=0%),0,AVERAGE(Calculateur!$AC$3:$AC$33)*B6)</f>
        <v>32.696134856717428</v>
      </c>
      <c r="I6" s="147">
        <f>H6*(100%-'Données projet'!$C$24)*(100%-'Données projet'!$C$25)*(100%-'Données projet'!$C$26)*(100%-'Données projet'!$C$27)</f>
        <v>20.010034532311067</v>
      </c>
      <c r="J6" s="148">
        <f>IF(OR('Données projet'!B9="",'Données projet'!C9="",'Données projet'!C9=0%),0,SUM(Calculateur!$V$3:$V$33)*VLOOKUP('Données projet'!$B$9,Paramètres!$A$1:$I$89,9,0)*B6)</f>
        <v>493.8107573582862</v>
      </c>
      <c r="K6" s="149">
        <f>J6*(100%-'Données projet'!$C$24)*(100%-'Données projet'!$C$25)*(100%-'Données projet'!$C$26)*(100%-'Données projet'!$C$27)</f>
        <v>302.21218350327115</v>
      </c>
      <c r="L6" s="150">
        <f ca="1">G6+I6+K6</f>
        <v>494.19540044298969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7.7908630423014463E-2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15.918352012546524</v>
      </c>
      <c r="G7" s="145">
        <f ca="1">F7*(100%-'Données projet'!$C$24)*(100%-'Données projet'!$C$25)*(100%-'Données projet'!$C$26)*(100%-'Données projet'!$C$27)</f>
        <v>9.7420314316784733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9.7420314316784733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296.92028405079407</v>
      </c>
      <c r="G16" s="164">
        <f t="shared" ca="1" si="3"/>
        <v>181.71521383908598</v>
      </c>
      <c r="H16" s="165">
        <f t="shared" si="3"/>
        <v>32.696134856717428</v>
      </c>
      <c r="I16" s="165">
        <f t="shared" si="3"/>
        <v>20.010034532311067</v>
      </c>
      <c r="J16" s="166">
        <f t="shared" si="3"/>
        <v>493.8107573582862</v>
      </c>
      <c r="K16" s="166">
        <f t="shared" si="3"/>
        <v>302.21218350327115</v>
      </c>
      <c r="L16" s="167">
        <f t="shared" ca="1" si="3"/>
        <v>503.93743187466816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1.8935913695769855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7.7908630423014463E-2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2023-06-13T14:31:23Z</dcterms:modified>
</cp:coreProperties>
</file>