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 Treecolore GF Monseigne_Belin-Béliet 3 (33)\Dossier d'instruction\"/>
    </mc:Choice>
  </mc:AlternateContent>
  <xr:revisionPtr revIDLastSave="0" documentId="13_ncr:1_{F5B5C97A-26B5-4433-9289-DF62B60B221A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D155" i="2" s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B162" i="2"/>
  <c r="EC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D165" i="2" s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J166" i="2" s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Y168" i="2" s="1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EY189" i="2" s="1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EW191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D192" i="2" s="1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ED194" i="2" s="1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HG199" i="2"/>
  <c r="HJ199" i="2" s="1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FS201" i="2"/>
  <c r="HH201" i="2"/>
  <c r="EA201" i="2"/>
  <c r="ED201" i="2" s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DN56" i="2" a="1"/>
  <c r="DN56" i="2" s="1"/>
  <c r="GT115" i="2" a="1"/>
  <c r="GT115" i="2" s="1"/>
  <c r="GT51" i="2" a="1"/>
  <c r="GT51" i="2" s="1"/>
  <c r="GT33" i="2" a="1"/>
  <c r="GT33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89" i="2" a="1"/>
  <c r="GT189" i="2" s="1"/>
  <c r="GT38" i="2" a="1"/>
  <c r="GT38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EY202" i="2"/>
  <c r="AX200" i="2"/>
  <c r="HJ202" i="2" l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<sst xmlns="http://schemas.openxmlformats.org/spreadsheetml/2006/main" count="1171" uniqueCount="324">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</sst>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E11" sqref="E1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10.458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0.96662461123173526</v>
      </c>
      <c r="D9" s="33">
        <f t="shared" ref="D9:D18" si="0">C9*$C$5</f>
        <v>10.108960184261488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10</v>
      </c>
      <c r="C10" s="264">
        <v>3.3375388768264777E-2</v>
      </c>
      <c r="D10" s="33">
        <f t="shared" si="0"/>
        <v>0.34903981573851306</v>
      </c>
      <c r="E10" s="265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10.458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9.0432000000000006</v>
      </c>
      <c r="C62" s="60"/>
      <c r="D62" s="60"/>
      <c r="E62" s="51"/>
      <c r="F62" s="51"/>
      <c r="G62" s="51"/>
      <c r="H62" s="51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25.645950000000006</v>
      </c>
      <c r="C63" s="60"/>
      <c r="D63" s="60"/>
      <c r="E63" s="51"/>
      <c r="F63" s="51"/>
      <c r="G63" s="51"/>
      <c r="H63" s="51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47.759399999999999</v>
      </c>
      <c r="C64" s="60"/>
      <c r="D64" s="60"/>
      <c r="E64" s="51"/>
      <c r="F64" s="51"/>
      <c r="G64" s="51"/>
      <c r="H64" s="51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71.533124999999984</v>
      </c>
      <c r="C65" s="60"/>
      <c r="D65" s="60"/>
      <c r="E65" s="51"/>
      <c r="F65" s="51"/>
      <c r="G65" s="51"/>
      <c r="H65" s="51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102.08925000000002</v>
      </c>
      <c r="C66" s="60"/>
      <c r="D66" s="60"/>
      <c r="E66" s="51"/>
      <c r="F66" s="51"/>
      <c r="G66" s="51"/>
      <c r="H66" s="51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125.89830000000001</v>
      </c>
      <c r="C67" s="60"/>
      <c r="D67" s="60"/>
      <c r="E67" s="51"/>
      <c r="F67" s="51"/>
      <c r="G67" s="51"/>
      <c r="H67" s="51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169.56</v>
      </c>
      <c r="C68" s="60"/>
      <c r="D68" s="60"/>
      <c r="E68" s="51"/>
      <c r="F68" s="51"/>
      <c r="G68" s="51"/>
      <c r="H68" s="51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60">
        <v>202.51822499999997</v>
      </c>
      <c r="C69" s="60"/>
      <c r="D69" s="60"/>
      <c r="E69" s="51"/>
      <c r="F69" s="51"/>
      <c r="G69" s="51"/>
      <c r="H69" s="51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60">
        <v>239.36220000000003</v>
      </c>
      <c r="C70" s="60"/>
      <c r="D70" s="60"/>
      <c r="E70" s="51"/>
      <c r="F70" s="51"/>
      <c r="G70" s="51"/>
      <c r="H70" s="51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60">
        <v>280.30387500000006</v>
      </c>
      <c r="C71" s="60"/>
      <c r="D71" s="60"/>
      <c r="E71" s="51"/>
      <c r="F71" s="51"/>
      <c r="G71" s="51"/>
      <c r="H71" s="51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60">
        <v>325.55520000000001</v>
      </c>
      <c r="C72" s="60"/>
      <c r="D72" s="60"/>
      <c r="E72" s="51"/>
      <c r="F72" s="51"/>
      <c r="G72" s="51"/>
      <c r="H72" s="51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60"/>
      <c r="C73" s="60"/>
      <c r="D73" s="6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60"/>
      <c r="C74" s="60"/>
      <c r="D74" s="6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60"/>
      <c r="C75" s="60"/>
      <c r="D75" s="6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60"/>
      <c r="D76" s="6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60"/>
      <c r="D77" s="6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60"/>
      <c r="D78" s="6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60"/>
      <c r="D79" s="6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60"/>
      <c r="D80" s="6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60"/>
      <c r="D81" s="6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86" zoomScaleNormal="86" workbookViewId="0">
      <selection activeCell="G17" sqref="G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245.5026179711341</v>
      </c>
      <c r="AO3" s="59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245.5026179711341</v>
      </c>
      <c r="AO4" s="59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245.5026179711341</v>
      </c>
      <c r="AO5" s="59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245.5026179711341</v>
      </c>
      <c r="AO6" s="59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245.5026179711341</v>
      </c>
      <c r="AO7" s="59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245.5026179711341</v>
      </c>
      <c r="AO8" s="59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245.5026179711341</v>
      </c>
      <c r="AO9" s="59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245.5026179711341</v>
      </c>
      <c r="AO10" s="59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245.5026179711341</v>
      </c>
      <c r="AO11" s="59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245.5026179711341</v>
      </c>
      <c r="AO12" s="59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245.5026179711341</v>
      </c>
      <c r="AO13" s="59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9">
        <f t="shared" si="5"/>
        <v>324.85208727992824</v>
      </c>
      <c r="AN14" s="59">
        <f ca="1">AVERAGE(OFFSET($AM$3,0,0,'Données projet'!$E$10+1,1))-AVERAGE(OFFSET($H$3,0,0,'Données projet'!$E$10+1,1))</f>
        <v>245.5026179711341</v>
      </c>
      <c r="AO14" s="59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245.5026179711341</v>
      </c>
      <c r="AO15" s="59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245.5026179711341</v>
      </c>
      <c r="AO16" s="59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245.5026179711341</v>
      </c>
      <c r="AO17" s="59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245.5026179711341</v>
      </c>
      <c r="AO18" s="59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245.5026179711341</v>
      </c>
      <c r="AO19" s="59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245.5026179711341</v>
      </c>
      <c r="AO20" s="59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9">
        <f t="shared" si="5"/>
        <v>389.38882030927795</v>
      </c>
      <c r="AN21" s="59">
        <f ca="1">AVERAGE(OFFSET($AM$3,0,0,'Données projet'!$E$10+1,1))-AVERAGE(OFFSET($H$3,0,0,'Données projet'!$E$10+1,1))</f>
        <v>245.5026179711341</v>
      </c>
      <c r="AO21" s="59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245.5026179711341</v>
      </c>
      <c r="AO22" s="59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9">
        <f t="shared" si="5"/>
        <v>410.58536826574334</v>
      </c>
      <c r="AN23" s="59">
        <f ca="1">AVERAGE(OFFSET($AM$3,0,0,'Données projet'!$E$10+1,1))-AVERAGE(OFFSET($H$3,0,0,'Données projet'!$E$10+1,1))</f>
        <v>245.5026179711341</v>
      </c>
      <c r="AO23" s="59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9">
        <f t="shared" si="5"/>
        <v>421.93939959611521</v>
      </c>
      <c r="AN24" s="59">
        <f ca="1">AVERAGE(OFFSET($AM$3,0,0,'Données projet'!$E$10+1,1))-AVERAGE(OFFSET($H$3,0,0,'Données projet'!$E$10+1,1))</f>
        <v>245.5026179711341</v>
      </c>
      <c r="AO24" s="59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245.5026179711341</v>
      </c>
      <c r="AO25" s="59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9">
        <f t="shared" si="5"/>
        <v>444.57691740727989</v>
      </c>
      <c r="AN26" s="59">
        <f ca="1">AVERAGE(OFFSET($AM$3,0,0,'Données projet'!$E$10+1,1))-AVERAGE(OFFSET($H$3,0,0,'Données projet'!$E$10+1,1))</f>
        <v>245.5026179711341</v>
      </c>
      <c r="AO26" s="59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9">
        <f t="shared" si="5"/>
        <v>455.86452725493064</v>
      </c>
      <c r="AN27" s="59">
        <f ca="1">AVERAGE(OFFSET($AM$3,0,0,'Données projet'!$E$10+1,1))-AVERAGE(OFFSET($H$3,0,0,'Données projet'!$E$10+1,1))</f>
        <v>245.5026179711341</v>
      </c>
      <c r="AO27" s="59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9">
        <f t="shared" si="5"/>
        <v>467.13359476341981</v>
      </c>
      <c r="AN28" s="59">
        <f ca="1">AVERAGE(OFFSET($AM$3,0,0,'Données projet'!$E$10+1,1))-AVERAGE(OFFSET($H$3,0,0,'Données projet'!$E$10+1,1))</f>
        <v>245.5026179711341</v>
      </c>
      <c r="AO28" s="59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245.5026179711341</v>
      </c>
      <c r="AO29" s="59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9">
        <f t="shared" si="5"/>
        <v>496.02564569727656</v>
      </c>
      <c r="AN30" s="59">
        <f ca="1">AVERAGE(OFFSET($AM$3,0,0,'Données projet'!$E$10+1,1))-AVERAGE(OFFSET($H$3,0,0,'Données projet'!$E$10+1,1))</f>
        <v>245.5026179711341</v>
      </c>
      <c r="AO30" s="59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9">
        <f t="shared" si="5"/>
        <v>510.43493701157979</v>
      </c>
      <c r="AN31" s="59">
        <f ca="1">AVERAGE(OFFSET($AM$3,0,0,'Données projet'!$E$10+1,1))-AVERAGE(OFFSET($H$3,0,0,'Données projet'!$E$10+1,1))</f>
        <v>245.5026179711341</v>
      </c>
      <c r="AO31" s="59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9">
        <f t="shared" si="5"/>
        <v>524.82224194885021</v>
      </c>
      <c r="AN32" s="59">
        <f ca="1">AVERAGE(OFFSET($AM$3,0,0,'Données projet'!$E$10+1,1))-AVERAGE(OFFSET($H$3,0,0,'Données projet'!$E$10+1,1))</f>
        <v>245.5026179711341</v>
      </c>
      <c r="AO32" s="59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9">
        <f t="shared" si="5"/>
        <v>539.18911980079713</v>
      </c>
      <c r="AN33" s="59">
        <f ca="1">AVERAGE(OFFSET($AM$3,0,0,'Données projet'!$E$10+1,1))-AVERAGE(OFFSET($H$3,0,0,'Données projet'!$E$10+1,1))</f>
        <v>245.5026179711341</v>
      </c>
      <c r="AO33" s="59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9">
        <f t="shared" si="5"/>
        <v>550.37037947815725</v>
      </c>
      <c r="AN34" s="59">
        <f ca="1">AVERAGE(OFFSET($AM$3,0,0,'Données projet'!$E$10+1,1))-AVERAGE(OFFSET($H$3,0,0,'Données projet'!$E$10+1,1))</f>
        <v>245.5026179711341</v>
      </c>
      <c r="AO34" s="59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245.5026179711341</v>
      </c>
      <c r="AO35" s="59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9">
        <f t="shared" si="5"/>
        <v>572.70042985939017</v>
      </c>
      <c r="AN36" s="59">
        <f ca="1">AVERAGE(OFFSET($AM$3,0,0,'Données projet'!$E$10+1,1))-AVERAGE(OFFSET($H$3,0,0,'Données projet'!$E$10+1,1))</f>
        <v>245.5026179711341</v>
      </c>
      <c r="AO36" s="59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245.5026179711341</v>
      </c>
      <c r="AO37" s="59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245.5026179711341</v>
      </c>
      <c r="AO38" s="59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245.5026179711341</v>
      </c>
      <c r="AO39" s="59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9">
        <f t="shared" si="5"/>
        <v>635.77336274549668</v>
      </c>
      <c r="AN40" s="59">
        <f ca="1">AVERAGE(OFFSET($AM$3,0,0,'Données projet'!$E$10+1,1))-AVERAGE(OFFSET($H$3,0,0,'Données projet'!$E$10+1,1))</f>
        <v>245.5026179711341</v>
      </c>
      <c r="AO40" s="59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245.5026179711341</v>
      </c>
      <c r="AO41" s="59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245.5026179711341</v>
      </c>
      <c r="AO42" s="59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245.5026179711341</v>
      </c>
      <c r="AO43" s="59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9">
        <f t="shared" si="5"/>
        <v>712.06205638209872</v>
      </c>
      <c r="AN44" s="59">
        <f ca="1">AVERAGE(OFFSET($AM$3,0,0,'Données projet'!$E$10+1,1))-AVERAGE(OFFSET($H$3,0,0,'Données projet'!$E$10+1,1))</f>
        <v>245.5026179711341</v>
      </c>
      <c r="AO44" s="59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9">
        <f t="shared" si="5"/>
        <v>727.3604601427877</v>
      </c>
      <c r="AN45" s="59">
        <f ca="1">AVERAGE(OFFSET($AM$3,0,0,'Données projet'!$E$10+1,1))-AVERAGE(OFFSET($H$3,0,0,'Données projet'!$E$10+1,1))</f>
        <v>245.5026179711341</v>
      </c>
      <c r="AO45" s="59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245.5026179711341</v>
      </c>
      <c r="AO46" s="59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245.5026179711341</v>
      </c>
      <c r="AO47" s="59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9">
        <f t="shared" si="5"/>
        <v>773.18799276364803</v>
      </c>
      <c r="AN48" s="59">
        <f ca="1">AVERAGE(OFFSET($AM$3,0,0,'Données projet'!$E$10+1,1))-AVERAGE(OFFSET($H$3,0,0,'Données projet'!$E$10+1,1))</f>
        <v>245.5026179711341</v>
      </c>
      <c r="AO48" s="59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245.5026179711341</v>
      </c>
      <c r="AO49" s="59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245.5026179711341</v>
      </c>
      <c r="AO50" s="59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245.5026179711341</v>
      </c>
      <c r="AO51" s="59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9">
        <f t="shared" si="5"/>
        <v>841.32560660872628</v>
      </c>
      <c r="AN52" s="59">
        <f ca="1">AVERAGE(OFFSET($AM$3,0,0,'Données projet'!$E$10+1,1))-AVERAGE(OFFSET($H$3,0,0,'Données projet'!$E$10+1,1))</f>
        <v>245.5026179711341</v>
      </c>
      <c r="AO52" s="59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245.5026179711341</v>
      </c>
      <c r="AO53" s="59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245.5026179711341</v>
      </c>
      <c r="AO54" s="59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9">
        <f t="shared" si="5"/>
        <v>896.08740840791779</v>
      </c>
      <c r="AN55" s="59">
        <f ca="1">AVERAGE(OFFSET($AM$3,0,0,'Données projet'!$E$10+1,1))-AVERAGE(OFFSET($H$3,0,0,'Données projet'!$E$10+1,1))</f>
        <v>245.5026179711341</v>
      </c>
      <c r="AO55" s="59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245.5026179711341</v>
      </c>
      <c r="AO56" s="59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245.5026179711341</v>
      </c>
      <c r="AO57" s="59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245.5026179711341</v>
      </c>
      <c r="AO58" s="59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9">
        <f t="shared" si="5"/>
        <v>973.43661221725256</v>
      </c>
      <c r="AN59" s="59">
        <f ca="1">AVERAGE(OFFSET($AM$3,0,0,'Données projet'!$E$10+1,1))-AVERAGE(OFFSET($H$3,0,0,'Données projet'!$E$10+1,1))</f>
        <v>245.5026179711341</v>
      </c>
      <c r="AO59" s="59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9">
        <f t="shared" si="5"/>
        <v>994.22957475488693</v>
      </c>
      <c r="AN60" s="59">
        <f ca="1">AVERAGE(OFFSET($AM$3,0,0,'Données projet'!$E$10+1,1))-AVERAGE(OFFSET($H$3,0,0,'Données projet'!$E$10+1,1))</f>
        <v>245.5026179711341</v>
      </c>
      <c r="AO60" s="59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9">
        <f t="shared" si="5"/>
        <v>1015.009918202777</v>
      </c>
      <c r="AN61" s="59">
        <f ca="1">AVERAGE(OFFSET($AM$3,0,0,'Données projet'!$E$10+1,1))-AVERAGE(OFFSET($H$3,0,0,'Données projet'!$E$10+1,1))</f>
        <v>245.5026179711341</v>
      </c>
      <c r="AO61" s="59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9">
        <f t="shared" si="5"/>
        <v>1035.7780566668196</v>
      </c>
      <c r="AN62" s="59">
        <f ca="1">AVERAGE(OFFSET($AM$3,0,0,'Données projet'!$E$10+1,1))-AVERAGE(OFFSET($H$3,0,0,'Données projet'!$E$10+1,1))</f>
        <v>245.5026179711341</v>
      </c>
      <c r="AO62" s="59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9">
        <f t="shared" si="5"/>
        <v>1056.5343792237356</v>
      </c>
      <c r="AN63" s="59">
        <f ca="1">AVERAGE(OFFSET($AM$3,0,0,'Données projet'!$E$10+1,1))-AVERAGE(OFFSET($H$3,0,0,'Données projet'!$E$10+1,1))</f>
        <v>245.5026179711341</v>
      </c>
      <c r="AO63" s="59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9">
        <f t="shared" si="5"/>
        <v>1056.5343792237356</v>
      </c>
      <c r="AN64" s="59">
        <f ca="1">AVERAGE(OFFSET($AM$3,0,0,'Données projet'!$E$10+1,1))-AVERAGE(OFFSET($H$3,0,0,'Données projet'!$E$10+1,1))</f>
        <v>245.5026179711341</v>
      </c>
      <c r="AO64" s="59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9">
        <f t="shared" si="5"/>
        <v>1056.5343792237356</v>
      </c>
      <c r="AN65" s="59">
        <f ca="1">AVERAGE(OFFSET($AM$3,0,0,'Données projet'!$E$10+1,1))-AVERAGE(OFFSET($H$3,0,0,'Données projet'!$E$10+1,1))</f>
        <v>245.5026179711341</v>
      </c>
      <c r="AO65" s="59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9">
        <f t="shared" si="5"/>
        <v>1056.5343792237356</v>
      </c>
      <c r="AN66" s="59">
        <f ca="1">AVERAGE(OFFSET($AM$3,0,0,'Données projet'!$E$10+1,1))-AVERAGE(OFFSET($H$3,0,0,'Données projet'!$E$10+1,1))</f>
        <v>245.5026179711341</v>
      </c>
      <c r="AO66" s="59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9">
        <f t="shared" si="5"/>
        <v>1056.5343792237356</v>
      </c>
      <c r="AN67" s="59">
        <f ca="1">AVERAGE(OFFSET($AM$3,0,0,'Données projet'!$E$10+1,1))-AVERAGE(OFFSET($H$3,0,0,'Données projet'!$E$10+1,1))</f>
        <v>245.5026179711341</v>
      </c>
      <c r="AO67" s="59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9">
        <f t="shared" ref="AM68:AM131" si="59">AL68+(AD68+AE68)*44/12</f>
        <v>1056.5343792237356</v>
      </c>
      <c r="AN68" s="59">
        <f ca="1">AVERAGE(OFFSET($AM$3,0,0,'Données projet'!$E$10+1,1))-AVERAGE(OFFSET($H$3,0,0,'Données projet'!$E$10+1,1))</f>
        <v>245.5026179711341</v>
      </c>
      <c r="AO68" s="59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9">
        <f t="shared" si="59"/>
        <v>1056.5343792237356</v>
      </c>
      <c r="AN69" s="59">
        <f ca="1">AVERAGE(OFFSET($AM$3,0,0,'Données projet'!$E$10+1,1))-AVERAGE(OFFSET($H$3,0,0,'Données projet'!$E$10+1,1))</f>
        <v>245.5026179711341</v>
      </c>
      <c r="AO69" s="59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9">
        <f t="shared" si="59"/>
        <v>1056.5343792237356</v>
      </c>
      <c r="AN70" s="59">
        <f ca="1">AVERAGE(OFFSET($AM$3,0,0,'Données projet'!$E$10+1,1))-AVERAGE(OFFSET($H$3,0,0,'Données projet'!$E$10+1,1))</f>
        <v>245.5026179711341</v>
      </c>
      <c r="AO70" s="59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9">
        <f t="shared" si="59"/>
        <v>1056.5343792237356</v>
      </c>
      <c r="AN71" s="59">
        <f ca="1">AVERAGE(OFFSET($AM$3,0,0,'Données projet'!$E$10+1,1))-AVERAGE(OFFSET($H$3,0,0,'Données projet'!$E$10+1,1))</f>
        <v>245.5026179711341</v>
      </c>
      <c r="AO71" s="59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9">
        <f t="shared" si="59"/>
        <v>1056.5343792237356</v>
      </c>
      <c r="AN72" s="59">
        <f ca="1">AVERAGE(OFFSET($AM$3,0,0,'Données projet'!$E$10+1,1))-AVERAGE(OFFSET($H$3,0,0,'Données projet'!$E$10+1,1))</f>
        <v>245.5026179711341</v>
      </c>
      <c r="AO72" s="59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9">
        <f t="shared" si="59"/>
        <v>1056.5343792237356</v>
      </c>
      <c r="AN73" s="59">
        <f ca="1">AVERAGE(OFFSET($AM$3,0,0,'Données projet'!$E$10+1,1))-AVERAGE(OFFSET($H$3,0,0,'Données projet'!$E$10+1,1))</f>
        <v>245.5026179711341</v>
      </c>
      <c r="AO73" s="59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9">
        <f t="shared" si="59"/>
        <v>1056.5343792237356</v>
      </c>
      <c r="AN74" s="59">
        <f ca="1">AVERAGE(OFFSET($AM$3,0,0,'Données projet'!$E$10+1,1))-AVERAGE(OFFSET($H$3,0,0,'Données projet'!$E$10+1,1))</f>
        <v>245.5026179711341</v>
      </c>
      <c r="AO74" s="59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9">
        <f t="shared" si="59"/>
        <v>1056.5343792237356</v>
      </c>
      <c r="AN75" s="59">
        <f ca="1">AVERAGE(OFFSET($AM$3,0,0,'Données projet'!$E$10+1,1))-AVERAGE(OFFSET($H$3,0,0,'Données projet'!$E$10+1,1))</f>
        <v>245.5026179711341</v>
      </c>
      <c r="AO75" s="59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9">
        <f t="shared" si="59"/>
        <v>1056.5343792237356</v>
      </c>
      <c r="AN76" s="59">
        <f ca="1">AVERAGE(OFFSET($AM$3,0,0,'Données projet'!$E$10+1,1))-AVERAGE(OFFSET($H$3,0,0,'Données projet'!$E$10+1,1))</f>
        <v>245.5026179711341</v>
      </c>
      <c r="AO76" s="59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9">
        <f t="shared" si="59"/>
        <v>1056.5343792237356</v>
      </c>
      <c r="AN77" s="59">
        <f ca="1">AVERAGE(OFFSET($AM$3,0,0,'Données projet'!$E$10+1,1))-AVERAGE(OFFSET($H$3,0,0,'Données projet'!$E$10+1,1))</f>
        <v>245.5026179711341</v>
      </c>
      <c r="AO77" s="59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9">
        <f t="shared" si="59"/>
        <v>1056.5343792237356</v>
      </c>
      <c r="AN78" s="59">
        <f ca="1">AVERAGE(OFFSET($AM$3,0,0,'Données projet'!$E$10+1,1))-AVERAGE(OFFSET($H$3,0,0,'Données projet'!$E$10+1,1))</f>
        <v>245.5026179711341</v>
      </c>
      <c r="AO78" s="59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9">
        <f t="shared" si="59"/>
        <v>1056.5343792237356</v>
      </c>
      <c r="AN79" s="59">
        <f ca="1">AVERAGE(OFFSET($AM$3,0,0,'Données projet'!$E$10+1,1))-AVERAGE(OFFSET($H$3,0,0,'Données projet'!$E$10+1,1))</f>
        <v>245.5026179711341</v>
      </c>
      <c r="AO79" s="59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9">
        <f t="shared" si="59"/>
        <v>1056.5343792237356</v>
      </c>
      <c r="AN80" s="59">
        <f ca="1">AVERAGE(OFFSET($AM$3,0,0,'Données projet'!$E$10+1,1))-AVERAGE(OFFSET($H$3,0,0,'Données projet'!$E$10+1,1))</f>
        <v>245.5026179711341</v>
      </c>
      <c r="AO80" s="59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9">
        <f t="shared" si="59"/>
        <v>1056.5343792237356</v>
      </c>
      <c r="AN81" s="59">
        <f ca="1">AVERAGE(OFFSET($AM$3,0,0,'Données projet'!$E$10+1,1))-AVERAGE(OFFSET($H$3,0,0,'Données projet'!$E$10+1,1))</f>
        <v>245.5026179711341</v>
      </c>
      <c r="AO81" s="59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9">
        <f t="shared" si="59"/>
        <v>1056.5343792237356</v>
      </c>
      <c r="AN82" s="59">
        <f ca="1">AVERAGE(OFFSET($AM$3,0,0,'Données projet'!$E$10+1,1))-AVERAGE(OFFSET($H$3,0,0,'Données projet'!$E$10+1,1))</f>
        <v>245.5026179711341</v>
      </c>
      <c r="AO82" s="59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9">
        <f t="shared" si="59"/>
        <v>1056.5343792237356</v>
      </c>
      <c r="AN83" s="59">
        <f ca="1">AVERAGE(OFFSET($AM$3,0,0,'Données projet'!$E$10+1,1))-AVERAGE(OFFSET($H$3,0,0,'Données projet'!$E$10+1,1))</f>
        <v>245.5026179711341</v>
      </c>
      <c r="AO83" s="59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9">
        <f t="shared" si="59"/>
        <v>1056.5343792237356</v>
      </c>
      <c r="AN84" s="59">
        <f ca="1">AVERAGE(OFFSET($AM$3,0,0,'Données projet'!$E$10+1,1))-AVERAGE(OFFSET($H$3,0,0,'Données projet'!$E$10+1,1))</f>
        <v>245.5026179711341</v>
      </c>
      <c r="AO84" s="59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9">
        <f t="shared" si="59"/>
        <v>1056.5343792237356</v>
      </c>
      <c r="AN85" s="59">
        <f ca="1">AVERAGE(OFFSET($AM$3,0,0,'Données projet'!$E$10+1,1))-AVERAGE(OFFSET($H$3,0,0,'Données projet'!$E$10+1,1))</f>
        <v>245.5026179711341</v>
      </c>
      <c r="AO85" s="59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9">
        <f t="shared" si="59"/>
        <v>1056.5343792237356</v>
      </c>
      <c r="AN86" s="59">
        <f ca="1">AVERAGE(OFFSET($AM$3,0,0,'Données projet'!$E$10+1,1))-AVERAGE(OFFSET($H$3,0,0,'Données projet'!$E$10+1,1))</f>
        <v>245.5026179711341</v>
      </c>
      <c r="AO86" s="59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9">
        <f t="shared" si="59"/>
        <v>1056.5343792237356</v>
      </c>
      <c r="AN87" s="59">
        <f ca="1">AVERAGE(OFFSET($AM$3,0,0,'Données projet'!$E$10+1,1))-AVERAGE(OFFSET($H$3,0,0,'Données projet'!$E$10+1,1))</f>
        <v>245.5026179711341</v>
      </c>
      <c r="AO87" s="59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9">
        <f t="shared" si="59"/>
        <v>1056.5343792237356</v>
      </c>
      <c r="AN88" s="59">
        <f ca="1">AVERAGE(OFFSET($AM$3,0,0,'Données projet'!$E$10+1,1))-AVERAGE(OFFSET($H$3,0,0,'Données projet'!$E$10+1,1))</f>
        <v>245.5026179711341</v>
      </c>
      <c r="AO88" s="59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9">
        <f t="shared" si="59"/>
        <v>1056.5343792237356</v>
      </c>
      <c r="AN89" s="59">
        <f ca="1">AVERAGE(OFFSET($AM$3,0,0,'Données projet'!$E$10+1,1))-AVERAGE(OFFSET($H$3,0,0,'Données projet'!$E$10+1,1))</f>
        <v>245.5026179711341</v>
      </c>
      <c r="AO89" s="59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9">
        <f t="shared" si="59"/>
        <v>1056.5343792237356</v>
      </c>
      <c r="AN90" s="59">
        <f ca="1">AVERAGE(OFFSET($AM$3,0,0,'Données projet'!$E$10+1,1))-AVERAGE(OFFSET($H$3,0,0,'Données projet'!$E$10+1,1))</f>
        <v>245.5026179711341</v>
      </c>
      <c r="AO90" s="59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9">
        <f t="shared" si="59"/>
        <v>1056.5343792237356</v>
      </c>
      <c r="AN91" s="59">
        <f ca="1">AVERAGE(OFFSET($AM$3,0,0,'Données projet'!$E$10+1,1))-AVERAGE(OFFSET($H$3,0,0,'Données projet'!$E$10+1,1))</f>
        <v>245.5026179711341</v>
      </c>
      <c r="AO91" s="59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9">
        <f t="shared" si="59"/>
        <v>1056.5343792237356</v>
      </c>
      <c r="AN92" s="59">
        <f ca="1">AVERAGE(OFFSET($AM$3,0,0,'Données projet'!$E$10+1,1))-AVERAGE(OFFSET($H$3,0,0,'Données projet'!$E$10+1,1))</f>
        <v>245.5026179711341</v>
      </c>
      <c r="AO92" s="59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9">
        <f t="shared" si="59"/>
        <v>1056.5343792237356</v>
      </c>
      <c r="AN93" s="59">
        <f ca="1">AVERAGE(OFFSET($AM$3,0,0,'Données projet'!$E$10+1,1))-AVERAGE(OFFSET($H$3,0,0,'Données projet'!$E$10+1,1))</f>
        <v>245.5026179711341</v>
      </c>
      <c r="AO93" s="59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9">
        <f t="shared" si="59"/>
        <v>1056.5343792237356</v>
      </c>
      <c r="AN94" s="59">
        <f ca="1">AVERAGE(OFFSET($AM$3,0,0,'Données projet'!$E$10+1,1))-AVERAGE(OFFSET($H$3,0,0,'Données projet'!$E$10+1,1))</f>
        <v>245.5026179711341</v>
      </c>
      <c r="AO94" s="59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9">
        <f t="shared" si="59"/>
        <v>1056.5343792237356</v>
      </c>
      <c r="AN95" s="59">
        <f ca="1">AVERAGE(OFFSET($AM$3,0,0,'Données projet'!$E$10+1,1))-AVERAGE(OFFSET($H$3,0,0,'Données projet'!$E$10+1,1))</f>
        <v>245.5026179711341</v>
      </c>
      <c r="AO95" s="59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9">
        <f t="shared" si="59"/>
        <v>1056.5343792237356</v>
      </c>
      <c r="AN96" s="59">
        <f ca="1">AVERAGE(OFFSET($AM$3,0,0,'Données projet'!$E$10+1,1))-AVERAGE(OFFSET($H$3,0,0,'Données projet'!$E$10+1,1))</f>
        <v>245.5026179711341</v>
      </c>
      <c r="AO96" s="59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9">
        <f t="shared" si="59"/>
        <v>1056.5343792237356</v>
      </c>
      <c r="AN97" s="59">
        <f ca="1">AVERAGE(OFFSET($AM$3,0,0,'Données projet'!$E$10+1,1))-AVERAGE(OFFSET($H$3,0,0,'Données projet'!$E$10+1,1))</f>
        <v>245.5026179711341</v>
      </c>
      <c r="AO97" s="59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9">
        <f t="shared" si="59"/>
        <v>1056.5343792237356</v>
      </c>
      <c r="AN98" s="59">
        <f ca="1">AVERAGE(OFFSET($AM$3,0,0,'Données projet'!$E$10+1,1))-AVERAGE(OFFSET($H$3,0,0,'Données projet'!$E$10+1,1))</f>
        <v>245.5026179711341</v>
      </c>
      <c r="AO98" s="59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9">
        <f t="shared" si="59"/>
        <v>1056.5343792237356</v>
      </c>
      <c r="AN99" s="59">
        <f ca="1">AVERAGE(OFFSET($AM$3,0,0,'Données projet'!$E$10+1,1))-AVERAGE(OFFSET($H$3,0,0,'Données projet'!$E$10+1,1))</f>
        <v>245.5026179711341</v>
      </c>
      <c r="AO99" s="59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9">
        <f t="shared" si="59"/>
        <v>1056.5343792237356</v>
      </c>
      <c r="AN100" s="59">
        <f ca="1">AVERAGE(OFFSET($AM$3,0,0,'Données projet'!$E$10+1,1))-AVERAGE(OFFSET($H$3,0,0,'Données projet'!$E$10+1,1))</f>
        <v>245.5026179711341</v>
      </c>
      <c r="AO100" s="59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9">
        <f t="shared" si="59"/>
        <v>1056.5343792237356</v>
      </c>
      <c r="AN101" s="59">
        <f ca="1">AVERAGE(OFFSET($AM$3,0,0,'Données projet'!$E$10+1,1))-AVERAGE(OFFSET($H$3,0,0,'Données projet'!$E$10+1,1))</f>
        <v>245.5026179711341</v>
      </c>
      <c r="AO101" s="59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9">
        <f t="shared" si="59"/>
        <v>1056.5343792237356</v>
      </c>
      <c r="AN102" s="59">
        <f ca="1">AVERAGE(OFFSET($AM$3,0,0,'Données projet'!$E$10+1,1))-AVERAGE(OFFSET($H$3,0,0,'Données projet'!$E$10+1,1))</f>
        <v>245.5026179711341</v>
      </c>
      <c r="AO102" s="59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9">
        <f t="shared" si="59"/>
        <v>1056.5343792237356</v>
      </c>
      <c r="AN103" s="59">
        <f ca="1">AVERAGE(OFFSET($AM$3,0,0,'Données projet'!$E$10+1,1))-AVERAGE(OFFSET($H$3,0,0,'Données projet'!$E$10+1,1))</f>
        <v>245.5026179711341</v>
      </c>
      <c r="AO103" s="59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9">
        <f t="shared" si="59"/>
        <v>1056.5343792237356</v>
      </c>
      <c r="AN104" s="59">
        <f ca="1">AVERAGE(OFFSET($AM$3,0,0,'Données projet'!$E$10+1,1))-AVERAGE(OFFSET($H$3,0,0,'Données projet'!$E$10+1,1))</f>
        <v>245.5026179711341</v>
      </c>
      <c r="AO104" s="59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9">
        <f t="shared" si="59"/>
        <v>1056.5343792237356</v>
      </c>
      <c r="AN105" s="59">
        <f ca="1">AVERAGE(OFFSET($AM$3,0,0,'Données projet'!$E$10+1,1))-AVERAGE(OFFSET($H$3,0,0,'Données projet'!$E$10+1,1))</f>
        <v>245.5026179711341</v>
      </c>
      <c r="AO105" s="59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9">
        <f t="shared" si="59"/>
        <v>1056.5343792237356</v>
      </c>
      <c r="AN106" s="59">
        <f ca="1">AVERAGE(OFFSET($AM$3,0,0,'Données projet'!$E$10+1,1))-AVERAGE(OFFSET($H$3,0,0,'Données projet'!$E$10+1,1))</f>
        <v>245.5026179711341</v>
      </c>
      <c r="AO106" s="59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9">
        <f t="shared" si="59"/>
        <v>1056.5343792237356</v>
      </c>
      <c r="AN107" s="59">
        <f ca="1">AVERAGE(OFFSET($AM$3,0,0,'Données projet'!$E$10+1,1))-AVERAGE(OFFSET($H$3,0,0,'Données projet'!$E$10+1,1))</f>
        <v>245.5026179711341</v>
      </c>
      <c r="AO107" s="59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9">
        <f t="shared" si="59"/>
        <v>1056.5343792237356</v>
      </c>
      <c r="AN108" s="59">
        <f ca="1">AVERAGE(OFFSET($AM$3,0,0,'Données projet'!$E$10+1,1))-AVERAGE(OFFSET($H$3,0,0,'Données projet'!$E$10+1,1))</f>
        <v>245.5026179711341</v>
      </c>
      <c r="AO108" s="59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9">
        <f t="shared" si="59"/>
        <v>1056.5343792237356</v>
      </c>
      <c r="AN109" s="59">
        <f ca="1">AVERAGE(OFFSET($AM$3,0,0,'Données projet'!$E$10+1,1))-AVERAGE(OFFSET($H$3,0,0,'Données projet'!$E$10+1,1))</f>
        <v>245.5026179711341</v>
      </c>
      <c r="AO109" s="59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9">
        <f t="shared" si="59"/>
        <v>1056.5343792237356</v>
      </c>
      <c r="AN110" s="59">
        <f ca="1">AVERAGE(OFFSET($AM$3,0,0,'Données projet'!$E$10+1,1))-AVERAGE(OFFSET($H$3,0,0,'Données projet'!$E$10+1,1))</f>
        <v>245.5026179711341</v>
      </c>
      <c r="AO110" s="59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9">
        <f t="shared" si="59"/>
        <v>1056.5343792237356</v>
      </c>
      <c r="AN111" s="59">
        <f ca="1">AVERAGE(OFFSET($AM$3,0,0,'Données projet'!$E$10+1,1))-AVERAGE(OFFSET($H$3,0,0,'Données projet'!$E$10+1,1))</f>
        <v>245.5026179711341</v>
      </c>
      <c r="AO111" s="59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9">
        <f t="shared" si="59"/>
        <v>1056.5343792237356</v>
      </c>
      <c r="AN112" s="59">
        <f ca="1">AVERAGE(OFFSET($AM$3,0,0,'Données projet'!$E$10+1,1))-AVERAGE(OFFSET($H$3,0,0,'Données projet'!$E$10+1,1))</f>
        <v>245.5026179711341</v>
      </c>
      <c r="AO112" s="59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9">
        <f t="shared" si="59"/>
        <v>1056.5343792237356</v>
      </c>
      <c r="AN113" s="59">
        <f ca="1">AVERAGE(OFFSET($AM$3,0,0,'Données projet'!$E$10+1,1))-AVERAGE(OFFSET($H$3,0,0,'Données projet'!$E$10+1,1))</f>
        <v>245.5026179711341</v>
      </c>
      <c r="AO113" s="59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9">
        <f t="shared" si="59"/>
        <v>1056.5343792237356</v>
      </c>
      <c r="AN114" s="59">
        <f ca="1">AVERAGE(OFFSET($AM$3,0,0,'Données projet'!$E$10+1,1))-AVERAGE(OFFSET($H$3,0,0,'Données projet'!$E$10+1,1))</f>
        <v>245.5026179711341</v>
      </c>
      <c r="AO114" s="59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9">
        <f t="shared" si="59"/>
        <v>1056.5343792237356</v>
      </c>
      <c r="AN115" s="59">
        <f ca="1">AVERAGE(OFFSET($AM$3,0,0,'Données projet'!$E$10+1,1))-AVERAGE(OFFSET($H$3,0,0,'Données projet'!$E$10+1,1))</f>
        <v>245.5026179711341</v>
      </c>
      <c r="AO115" s="59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9">
        <f t="shared" si="59"/>
        <v>1056.5343792237356</v>
      </c>
      <c r="AN116" s="59">
        <f ca="1">AVERAGE(OFFSET($AM$3,0,0,'Données projet'!$E$10+1,1))-AVERAGE(OFFSET($H$3,0,0,'Données projet'!$E$10+1,1))</f>
        <v>245.5026179711341</v>
      </c>
      <c r="AO116" s="59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9">
        <f t="shared" si="59"/>
        <v>1056.5343792237356</v>
      </c>
      <c r="AN117" s="59">
        <f ca="1">AVERAGE(OFFSET($AM$3,0,0,'Données projet'!$E$10+1,1))-AVERAGE(OFFSET($H$3,0,0,'Données projet'!$E$10+1,1))</f>
        <v>245.5026179711341</v>
      </c>
      <c r="AO117" s="59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9">
        <f t="shared" si="59"/>
        <v>1056.5343792237356</v>
      </c>
      <c r="AN118" s="59">
        <f ca="1">AVERAGE(OFFSET($AM$3,0,0,'Données projet'!$E$10+1,1))-AVERAGE(OFFSET($H$3,0,0,'Données projet'!$E$10+1,1))</f>
        <v>245.5026179711341</v>
      </c>
      <c r="AO118" s="59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9">
        <f t="shared" si="59"/>
        <v>1056.5343792237356</v>
      </c>
      <c r="AN119" s="59">
        <f ca="1">AVERAGE(OFFSET($AM$3,0,0,'Données projet'!$E$10+1,1))-AVERAGE(OFFSET($H$3,0,0,'Données projet'!$E$10+1,1))</f>
        <v>245.5026179711341</v>
      </c>
      <c r="AO119" s="59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9">
        <f t="shared" si="59"/>
        <v>1056.5343792237356</v>
      </c>
      <c r="AN120" s="59">
        <f ca="1">AVERAGE(OFFSET($AM$3,0,0,'Données projet'!$E$10+1,1))-AVERAGE(OFFSET($H$3,0,0,'Données projet'!$E$10+1,1))</f>
        <v>245.5026179711341</v>
      </c>
      <c r="AO120" s="59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9">
        <f t="shared" si="59"/>
        <v>1056.5343792237356</v>
      </c>
      <c r="AN121" s="59">
        <f ca="1">AVERAGE(OFFSET($AM$3,0,0,'Données projet'!$E$10+1,1))-AVERAGE(OFFSET($H$3,0,0,'Données projet'!$E$10+1,1))</f>
        <v>245.5026179711341</v>
      </c>
      <c r="AO121" s="59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9">
        <f t="shared" si="59"/>
        <v>1056.5343792237356</v>
      </c>
      <c r="AN122" s="59">
        <f ca="1">AVERAGE(OFFSET($AM$3,0,0,'Données projet'!$E$10+1,1))-AVERAGE(OFFSET($H$3,0,0,'Données projet'!$E$10+1,1))</f>
        <v>245.5026179711341</v>
      </c>
      <c r="AO122" s="59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9">
        <f t="shared" si="59"/>
        <v>1056.5343792237356</v>
      </c>
      <c r="AN123" s="59">
        <f ca="1">AVERAGE(OFFSET($AM$3,0,0,'Données projet'!$E$10+1,1))-AVERAGE(OFFSET($H$3,0,0,'Données projet'!$E$10+1,1))</f>
        <v>245.5026179711341</v>
      </c>
      <c r="AO123" s="59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9">
        <f t="shared" si="59"/>
        <v>1056.5343792237356</v>
      </c>
      <c r="AN124" s="59">
        <f ca="1">AVERAGE(OFFSET($AM$3,0,0,'Données projet'!$E$10+1,1))-AVERAGE(OFFSET($H$3,0,0,'Données projet'!$E$10+1,1))</f>
        <v>245.5026179711341</v>
      </c>
      <c r="AO124" s="59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9">
        <f t="shared" si="59"/>
        <v>1056.5343792237356</v>
      </c>
      <c r="AN125" s="59">
        <f ca="1">AVERAGE(OFFSET($AM$3,0,0,'Données projet'!$E$10+1,1))-AVERAGE(OFFSET($H$3,0,0,'Données projet'!$E$10+1,1))</f>
        <v>245.5026179711341</v>
      </c>
      <c r="AO125" s="59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9">
        <f t="shared" si="59"/>
        <v>1056.5343792237356</v>
      </c>
      <c r="AN126" s="59">
        <f ca="1">AVERAGE(OFFSET($AM$3,0,0,'Données projet'!$E$10+1,1))-AVERAGE(OFFSET($H$3,0,0,'Données projet'!$E$10+1,1))</f>
        <v>245.5026179711341</v>
      </c>
      <c r="AO126" s="59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9">
        <f t="shared" si="59"/>
        <v>1056.5343792237356</v>
      </c>
      <c r="AN127" s="59">
        <f ca="1">AVERAGE(OFFSET($AM$3,0,0,'Données projet'!$E$10+1,1))-AVERAGE(OFFSET($H$3,0,0,'Données projet'!$E$10+1,1))</f>
        <v>245.5026179711341</v>
      </c>
      <c r="AO127" s="59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9">
        <f t="shared" si="59"/>
        <v>1056.5343792237356</v>
      </c>
      <c r="AN128" s="59">
        <f ca="1">AVERAGE(OFFSET($AM$3,0,0,'Données projet'!$E$10+1,1))-AVERAGE(OFFSET($H$3,0,0,'Données projet'!$E$10+1,1))</f>
        <v>245.5026179711341</v>
      </c>
      <c r="AO128" s="59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9">
        <f t="shared" si="59"/>
        <v>1056.5343792237356</v>
      </c>
      <c r="AN129" s="59">
        <f ca="1">AVERAGE(OFFSET($AM$3,0,0,'Données projet'!$E$10+1,1))-AVERAGE(OFFSET($H$3,0,0,'Données projet'!$E$10+1,1))</f>
        <v>245.5026179711341</v>
      </c>
      <c r="AO129" s="59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9">
        <f t="shared" si="59"/>
        <v>1056.5343792237356</v>
      </c>
      <c r="AN130" s="59">
        <f ca="1">AVERAGE(OFFSET($AM$3,0,0,'Données projet'!$E$10+1,1))-AVERAGE(OFFSET($H$3,0,0,'Données projet'!$E$10+1,1))</f>
        <v>245.5026179711341</v>
      </c>
      <c r="AO130" s="59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9">
        <f t="shared" si="59"/>
        <v>1056.5343792237356</v>
      </c>
      <c r="AN131" s="59">
        <f ca="1">AVERAGE(OFFSET($AM$3,0,0,'Données projet'!$E$10+1,1))-AVERAGE(OFFSET($H$3,0,0,'Données projet'!$E$10+1,1))</f>
        <v>245.5026179711341</v>
      </c>
      <c r="AO131" s="59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9">
        <f t="shared" ref="AM132:AM195" si="113">AL132+(AD132+AE132)*44/12</f>
        <v>1056.5343792237356</v>
      </c>
      <c r="AN132" s="59">
        <f ca="1">AVERAGE(OFFSET($AM$3,0,0,'Données projet'!$E$10+1,1))-AVERAGE(OFFSET($H$3,0,0,'Données projet'!$E$10+1,1))</f>
        <v>245.5026179711341</v>
      </c>
      <c r="AO132" s="59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9">
        <f t="shared" si="113"/>
        <v>1056.5343792237356</v>
      </c>
      <c r="AN133" s="59">
        <f ca="1">AVERAGE(OFFSET($AM$3,0,0,'Données projet'!$E$10+1,1))-AVERAGE(OFFSET($H$3,0,0,'Données projet'!$E$10+1,1))</f>
        <v>245.5026179711341</v>
      </c>
      <c r="AO133" s="59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9">
        <f t="shared" si="113"/>
        <v>1056.5343792237356</v>
      </c>
      <c r="AN134" s="59">
        <f ca="1">AVERAGE(OFFSET($AM$3,0,0,'Données projet'!$E$10+1,1))-AVERAGE(OFFSET($H$3,0,0,'Données projet'!$E$10+1,1))</f>
        <v>245.5026179711341</v>
      </c>
      <c r="AO134" s="59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9">
        <f t="shared" si="113"/>
        <v>1056.5343792237356</v>
      </c>
      <c r="AN135" s="59">
        <f ca="1">AVERAGE(OFFSET($AM$3,0,0,'Données projet'!$E$10+1,1))-AVERAGE(OFFSET($H$3,0,0,'Données projet'!$E$10+1,1))</f>
        <v>245.5026179711341</v>
      </c>
      <c r="AO135" s="59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9">
        <f t="shared" si="113"/>
        <v>1056.5343792237356</v>
      </c>
      <c r="AN136" s="59">
        <f ca="1">AVERAGE(OFFSET($AM$3,0,0,'Données projet'!$E$10+1,1))-AVERAGE(OFFSET($H$3,0,0,'Données projet'!$E$10+1,1))</f>
        <v>245.5026179711341</v>
      </c>
      <c r="AO136" s="59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9">
        <f t="shared" si="113"/>
        <v>1056.5343792237356</v>
      </c>
      <c r="AN137" s="59">
        <f ca="1">AVERAGE(OFFSET($AM$3,0,0,'Données projet'!$E$10+1,1))-AVERAGE(OFFSET($H$3,0,0,'Données projet'!$E$10+1,1))</f>
        <v>245.5026179711341</v>
      </c>
      <c r="AO137" s="59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9">
        <f t="shared" si="113"/>
        <v>1056.5343792237356</v>
      </c>
      <c r="AN138" s="59">
        <f ca="1">AVERAGE(OFFSET($AM$3,0,0,'Données projet'!$E$10+1,1))-AVERAGE(OFFSET($H$3,0,0,'Données projet'!$E$10+1,1))</f>
        <v>245.5026179711341</v>
      </c>
      <c r="AO138" s="59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9">
        <f t="shared" si="113"/>
        <v>1056.5343792237356</v>
      </c>
      <c r="AN139" s="59">
        <f ca="1">AVERAGE(OFFSET($AM$3,0,0,'Données projet'!$E$10+1,1))-AVERAGE(OFFSET($H$3,0,0,'Données projet'!$E$10+1,1))</f>
        <v>245.5026179711341</v>
      </c>
      <c r="AO139" s="59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9">
        <f t="shared" si="113"/>
        <v>1056.5343792237356</v>
      </c>
      <c r="AN140" s="59">
        <f ca="1">AVERAGE(OFFSET($AM$3,0,0,'Données projet'!$E$10+1,1))-AVERAGE(OFFSET($H$3,0,0,'Données projet'!$E$10+1,1))</f>
        <v>245.5026179711341</v>
      </c>
      <c r="AO140" s="59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9">
        <f t="shared" si="113"/>
        <v>1056.5343792237356</v>
      </c>
      <c r="AN141" s="59">
        <f ca="1">AVERAGE(OFFSET($AM$3,0,0,'Données projet'!$E$10+1,1))-AVERAGE(OFFSET($H$3,0,0,'Données projet'!$E$10+1,1))</f>
        <v>245.5026179711341</v>
      </c>
      <c r="AO141" s="59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9">
        <f t="shared" si="113"/>
        <v>1056.5343792237356</v>
      </c>
      <c r="AN142" s="59">
        <f ca="1">AVERAGE(OFFSET($AM$3,0,0,'Données projet'!$E$10+1,1))-AVERAGE(OFFSET($H$3,0,0,'Données projet'!$E$10+1,1))</f>
        <v>245.5026179711341</v>
      </c>
      <c r="AO142" s="59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9">
        <f t="shared" si="113"/>
        <v>1056.5343792237356</v>
      </c>
      <c r="AN143" s="59">
        <f ca="1">AVERAGE(OFFSET($AM$3,0,0,'Données projet'!$E$10+1,1))-AVERAGE(OFFSET($H$3,0,0,'Données projet'!$E$10+1,1))</f>
        <v>245.5026179711341</v>
      </c>
      <c r="AO143" s="59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9">
        <f t="shared" si="113"/>
        <v>1056.5343792237356</v>
      </c>
      <c r="AN144" s="59">
        <f ca="1">AVERAGE(OFFSET($AM$3,0,0,'Données projet'!$E$10+1,1))-AVERAGE(OFFSET($H$3,0,0,'Données projet'!$E$10+1,1))</f>
        <v>245.5026179711341</v>
      </c>
      <c r="AO144" s="59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9">
        <f t="shared" si="113"/>
        <v>1056.5343792237356</v>
      </c>
      <c r="AN145" s="59">
        <f ca="1">AVERAGE(OFFSET($AM$3,0,0,'Données projet'!$E$10+1,1))-AVERAGE(OFFSET($H$3,0,0,'Données projet'!$E$10+1,1))</f>
        <v>245.5026179711341</v>
      </c>
      <c r="AO145" s="59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9">
        <f t="shared" si="113"/>
        <v>1056.5343792237356</v>
      </c>
      <c r="AN146" s="59">
        <f ca="1">AVERAGE(OFFSET($AM$3,0,0,'Données projet'!$E$10+1,1))-AVERAGE(OFFSET($H$3,0,0,'Données projet'!$E$10+1,1))</f>
        <v>245.5026179711341</v>
      </c>
      <c r="AO146" s="59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9">
        <f t="shared" si="113"/>
        <v>1056.5343792237356</v>
      </c>
      <c r="AN147" s="59">
        <f ca="1">AVERAGE(OFFSET($AM$3,0,0,'Données projet'!$E$10+1,1))-AVERAGE(OFFSET($H$3,0,0,'Données projet'!$E$10+1,1))</f>
        <v>245.5026179711341</v>
      </c>
      <c r="AO147" s="59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9">
        <f t="shared" si="113"/>
        <v>1056.5343792237356</v>
      </c>
      <c r="AN148" s="59">
        <f ca="1">AVERAGE(OFFSET($AM$3,0,0,'Données projet'!$E$10+1,1))-AVERAGE(OFFSET($H$3,0,0,'Données projet'!$E$10+1,1))</f>
        <v>245.5026179711341</v>
      </c>
      <c r="AO148" s="59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9">
        <f t="shared" si="113"/>
        <v>1056.5343792237356</v>
      </c>
      <c r="AN149" s="59">
        <f ca="1">AVERAGE(OFFSET($AM$3,0,0,'Données projet'!$E$10+1,1))-AVERAGE(OFFSET($H$3,0,0,'Données projet'!$E$10+1,1))</f>
        <v>245.5026179711341</v>
      </c>
      <c r="AO149" s="59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9">
        <f t="shared" si="113"/>
        <v>1056.5343792237356</v>
      </c>
      <c r="AN150" s="59">
        <f ca="1">AVERAGE(OFFSET($AM$3,0,0,'Données projet'!$E$10+1,1))-AVERAGE(OFFSET($H$3,0,0,'Données projet'!$E$10+1,1))</f>
        <v>245.5026179711341</v>
      </c>
      <c r="AO150" s="59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9">
        <f t="shared" si="113"/>
        <v>1056.5343792237356</v>
      </c>
      <c r="AN151" s="59">
        <f ca="1">AVERAGE(OFFSET($AM$3,0,0,'Données projet'!$E$10+1,1))-AVERAGE(OFFSET($H$3,0,0,'Données projet'!$E$10+1,1))</f>
        <v>245.5026179711341</v>
      </c>
      <c r="AO151" s="59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9">
        <f t="shared" si="113"/>
        <v>1056.5343792237356</v>
      </c>
      <c r="AN152" s="59">
        <f ca="1">AVERAGE(OFFSET($AM$3,0,0,'Données projet'!$E$10+1,1))-AVERAGE(OFFSET($H$3,0,0,'Données projet'!$E$10+1,1))</f>
        <v>245.5026179711341</v>
      </c>
      <c r="AO152" s="59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9">
        <f t="shared" si="113"/>
        <v>1056.5343792237356</v>
      </c>
      <c r="AN153" s="59">
        <f ca="1">AVERAGE(OFFSET($AM$3,0,0,'Données projet'!$E$10+1,1))-AVERAGE(OFFSET($H$3,0,0,'Données projet'!$E$10+1,1))</f>
        <v>245.5026179711341</v>
      </c>
      <c r="AO153" s="59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9">
        <f t="shared" si="113"/>
        <v>1056.5343792237356</v>
      </c>
      <c r="AN154" s="59">
        <f ca="1">AVERAGE(OFFSET($AM$3,0,0,'Données projet'!$E$10+1,1))-AVERAGE(OFFSET($H$3,0,0,'Données projet'!$E$10+1,1))</f>
        <v>245.5026179711341</v>
      </c>
      <c r="AO154" s="59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9">
        <f t="shared" si="113"/>
        <v>1056.5343792237356</v>
      </c>
      <c r="AN155" s="59">
        <f ca="1">AVERAGE(OFFSET($AM$3,0,0,'Données projet'!$E$10+1,1))-AVERAGE(OFFSET($H$3,0,0,'Données projet'!$E$10+1,1))</f>
        <v>245.5026179711341</v>
      </c>
      <c r="AO155" s="59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9">
        <f t="shared" si="113"/>
        <v>1056.5343792237356</v>
      </c>
      <c r="AN156" s="59">
        <f ca="1">AVERAGE(OFFSET($AM$3,0,0,'Données projet'!$E$10+1,1))-AVERAGE(OFFSET($H$3,0,0,'Données projet'!$E$10+1,1))</f>
        <v>245.5026179711341</v>
      </c>
      <c r="AO156" s="59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9">
        <f t="shared" si="113"/>
        <v>1056.5343792237356</v>
      </c>
      <c r="AN157" s="59">
        <f ca="1">AVERAGE(OFFSET($AM$3,0,0,'Données projet'!$E$10+1,1))-AVERAGE(OFFSET($H$3,0,0,'Données projet'!$E$10+1,1))</f>
        <v>245.5026179711341</v>
      </c>
      <c r="AO157" s="59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9">
        <f t="shared" si="113"/>
        <v>1056.5343792237356</v>
      </c>
      <c r="AN158" s="59">
        <f ca="1">AVERAGE(OFFSET($AM$3,0,0,'Données projet'!$E$10+1,1))-AVERAGE(OFFSET($H$3,0,0,'Données projet'!$E$10+1,1))</f>
        <v>245.5026179711341</v>
      </c>
      <c r="AO158" s="59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9">
        <f t="shared" si="113"/>
        <v>1056.5343792237356</v>
      </c>
      <c r="AN159" s="59">
        <f ca="1">AVERAGE(OFFSET($AM$3,0,0,'Données projet'!$E$10+1,1))-AVERAGE(OFFSET($H$3,0,0,'Données projet'!$E$10+1,1))</f>
        <v>245.5026179711341</v>
      </c>
      <c r="AO159" s="59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9">
        <f t="shared" si="113"/>
        <v>1056.5343792237356</v>
      </c>
      <c r="AN160" s="59">
        <f ca="1">AVERAGE(OFFSET($AM$3,0,0,'Données projet'!$E$10+1,1))-AVERAGE(OFFSET($H$3,0,0,'Données projet'!$E$10+1,1))</f>
        <v>245.5026179711341</v>
      </c>
      <c r="AO160" s="59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9">
        <f t="shared" si="113"/>
        <v>1056.5343792237356</v>
      </c>
      <c r="AN161" s="59">
        <f ca="1">AVERAGE(OFFSET($AM$3,0,0,'Données projet'!$E$10+1,1))-AVERAGE(OFFSET($H$3,0,0,'Données projet'!$E$10+1,1))</f>
        <v>245.5026179711341</v>
      </c>
      <c r="AO161" s="59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9">
        <f t="shared" si="113"/>
        <v>1056.5343792237356</v>
      </c>
      <c r="AN162" s="59">
        <f ca="1">AVERAGE(OFFSET($AM$3,0,0,'Données projet'!$E$10+1,1))-AVERAGE(OFFSET($H$3,0,0,'Données projet'!$E$10+1,1))</f>
        <v>245.5026179711341</v>
      </c>
      <c r="AO162" s="59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9">
        <f t="shared" si="113"/>
        <v>1056.5343792237356</v>
      </c>
      <c r="AN163" s="59">
        <f ca="1">AVERAGE(OFFSET($AM$3,0,0,'Données projet'!$E$10+1,1))-AVERAGE(OFFSET($H$3,0,0,'Données projet'!$E$10+1,1))</f>
        <v>245.5026179711341</v>
      </c>
      <c r="AO163" s="59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9">
        <f t="shared" si="113"/>
        <v>1056.5343792237356</v>
      </c>
      <c r="AN164" s="59">
        <f ca="1">AVERAGE(OFFSET($AM$3,0,0,'Données projet'!$E$10+1,1))-AVERAGE(OFFSET($H$3,0,0,'Données projet'!$E$10+1,1))</f>
        <v>245.5026179711341</v>
      </c>
      <c r="AO164" s="59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9">
        <f t="shared" si="113"/>
        <v>1056.5343792237356</v>
      </c>
      <c r="AN165" s="59">
        <f ca="1">AVERAGE(OFFSET($AM$3,0,0,'Données projet'!$E$10+1,1))-AVERAGE(OFFSET($H$3,0,0,'Données projet'!$E$10+1,1))</f>
        <v>245.5026179711341</v>
      </c>
      <c r="AO165" s="59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9">
        <f t="shared" si="113"/>
        <v>1056.5343792237356</v>
      </c>
      <c r="AN166" s="59">
        <f ca="1">AVERAGE(OFFSET($AM$3,0,0,'Données projet'!$E$10+1,1))-AVERAGE(OFFSET($H$3,0,0,'Données projet'!$E$10+1,1))</f>
        <v>245.5026179711341</v>
      </c>
      <c r="AO166" s="59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9">
        <f t="shared" si="113"/>
        <v>1056.5343792237356</v>
      </c>
      <c r="AN167" s="59">
        <f ca="1">AVERAGE(OFFSET($AM$3,0,0,'Données projet'!$E$10+1,1))-AVERAGE(OFFSET($H$3,0,0,'Données projet'!$E$10+1,1))</f>
        <v>245.5026179711341</v>
      </c>
      <c r="AO167" s="59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9">
        <f t="shared" si="113"/>
        <v>1056.5343792237356</v>
      </c>
      <c r="AN168" s="59">
        <f ca="1">AVERAGE(OFFSET($AM$3,0,0,'Données projet'!$E$10+1,1))-AVERAGE(OFFSET($H$3,0,0,'Données projet'!$E$10+1,1))</f>
        <v>245.5026179711341</v>
      </c>
      <c r="AO168" s="59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9">
        <f t="shared" si="113"/>
        <v>1056.5343792237356</v>
      </c>
      <c r="AN169" s="59">
        <f ca="1">AVERAGE(OFFSET($AM$3,0,0,'Données projet'!$E$10+1,1))-AVERAGE(OFFSET($H$3,0,0,'Données projet'!$E$10+1,1))</f>
        <v>245.5026179711341</v>
      </c>
      <c r="AO169" s="59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9">
        <f t="shared" si="113"/>
        <v>1056.5343792237356</v>
      </c>
      <c r="AN170" s="59">
        <f ca="1">AVERAGE(OFFSET($AM$3,0,0,'Données projet'!$E$10+1,1))-AVERAGE(OFFSET($H$3,0,0,'Données projet'!$E$10+1,1))</f>
        <v>245.5026179711341</v>
      </c>
      <c r="AO170" s="59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9">
        <f t="shared" si="113"/>
        <v>1056.5343792237356</v>
      </c>
      <c r="AN171" s="59">
        <f ca="1">AVERAGE(OFFSET($AM$3,0,0,'Données projet'!$E$10+1,1))-AVERAGE(OFFSET($H$3,0,0,'Données projet'!$E$10+1,1))</f>
        <v>245.5026179711341</v>
      </c>
      <c r="AO171" s="59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9">
        <f t="shared" si="113"/>
        <v>1056.5343792237356</v>
      </c>
      <c r="AN172" s="59">
        <f ca="1">AVERAGE(OFFSET($AM$3,0,0,'Données projet'!$E$10+1,1))-AVERAGE(OFFSET($H$3,0,0,'Données projet'!$E$10+1,1))</f>
        <v>245.5026179711341</v>
      </c>
      <c r="AO172" s="59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9">
        <f t="shared" si="113"/>
        <v>1056.5343792237356</v>
      </c>
      <c r="AN173" s="59">
        <f ca="1">AVERAGE(OFFSET($AM$3,0,0,'Données projet'!$E$10+1,1))-AVERAGE(OFFSET($H$3,0,0,'Données projet'!$E$10+1,1))</f>
        <v>245.5026179711341</v>
      </c>
      <c r="AO173" s="59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9">
        <f t="shared" si="113"/>
        <v>1056.5343792237356</v>
      </c>
      <c r="AN174" s="59">
        <f ca="1">AVERAGE(OFFSET($AM$3,0,0,'Données projet'!$E$10+1,1))-AVERAGE(OFFSET($H$3,0,0,'Données projet'!$E$10+1,1))</f>
        <v>245.5026179711341</v>
      </c>
      <c r="AO174" s="59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9">
        <f t="shared" si="113"/>
        <v>1056.5343792237356</v>
      </c>
      <c r="AN175" s="59">
        <f ca="1">AVERAGE(OFFSET($AM$3,0,0,'Données projet'!$E$10+1,1))-AVERAGE(OFFSET($H$3,0,0,'Données projet'!$E$10+1,1))</f>
        <v>245.5026179711341</v>
      </c>
      <c r="AO175" s="59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9">
        <f t="shared" si="113"/>
        <v>1056.5343792237356</v>
      </c>
      <c r="AN176" s="59">
        <f ca="1">AVERAGE(OFFSET($AM$3,0,0,'Données projet'!$E$10+1,1))-AVERAGE(OFFSET($H$3,0,0,'Données projet'!$E$10+1,1))</f>
        <v>245.5026179711341</v>
      </c>
      <c r="AO176" s="59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9">
        <f t="shared" si="113"/>
        <v>1056.5343792237356</v>
      </c>
      <c r="AN177" s="59">
        <f ca="1">AVERAGE(OFFSET($AM$3,0,0,'Données projet'!$E$10+1,1))-AVERAGE(OFFSET($H$3,0,0,'Données projet'!$E$10+1,1))</f>
        <v>245.5026179711341</v>
      </c>
      <c r="AO177" s="59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9">
        <f t="shared" si="113"/>
        <v>1056.5343792237356</v>
      </c>
      <c r="AN178" s="59">
        <f ca="1">AVERAGE(OFFSET($AM$3,0,0,'Données projet'!$E$10+1,1))-AVERAGE(OFFSET($H$3,0,0,'Données projet'!$E$10+1,1))</f>
        <v>245.5026179711341</v>
      </c>
      <c r="AO178" s="59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9">
        <f t="shared" si="113"/>
        <v>1056.5343792237356</v>
      </c>
      <c r="AN179" s="59">
        <f ca="1">AVERAGE(OFFSET($AM$3,0,0,'Données projet'!$E$10+1,1))-AVERAGE(OFFSET($H$3,0,0,'Données projet'!$E$10+1,1))</f>
        <v>245.5026179711341</v>
      </c>
      <c r="AO179" s="59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9">
        <f t="shared" si="113"/>
        <v>1056.5343792237356</v>
      </c>
      <c r="AN180" s="59">
        <f ca="1">AVERAGE(OFFSET($AM$3,0,0,'Données projet'!$E$10+1,1))-AVERAGE(OFFSET($H$3,0,0,'Données projet'!$E$10+1,1))</f>
        <v>245.5026179711341</v>
      </c>
      <c r="AO180" s="59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9">
        <f t="shared" si="113"/>
        <v>1056.5343792237356</v>
      </c>
      <c r="AN181" s="59">
        <f ca="1">AVERAGE(OFFSET($AM$3,0,0,'Données projet'!$E$10+1,1))-AVERAGE(OFFSET($H$3,0,0,'Données projet'!$E$10+1,1))</f>
        <v>245.5026179711341</v>
      </c>
      <c r="AO181" s="59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9">
        <f t="shared" si="113"/>
        <v>1056.5343792237356</v>
      </c>
      <c r="AN182" s="59">
        <f ca="1">AVERAGE(OFFSET($AM$3,0,0,'Données projet'!$E$10+1,1))-AVERAGE(OFFSET($H$3,0,0,'Données projet'!$E$10+1,1))</f>
        <v>245.5026179711341</v>
      </c>
      <c r="AO182" s="59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9">
        <f t="shared" si="113"/>
        <v>1056.5343792237356</v>
      </c>
      <c r="AN183" s="59">
        <f ca="1">AVERAGE(OFFSET($AM$3,0,0,'Données projet'!$E$10+1,1))-AVERAGE(OFFSET($H$3,0,0,'Données projet'!$E$10+1,1))</f>
        <v>245.5026179711341</v>
      </c>
      <c r="AO183" s="59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9">
        <f t="shared" si="113"/>
        <v>1056.5343792237356</v>
      </c>
      <c r="AN184" s="59">
        <f ca="1">AVERAGE(OFFSET($AM$3,0,0,'Données projet'!$E$10+1,1))-AVERAGE(OFFSET($H$3,0,0,'Données projet'!$E$10+1,1))</f>
        <v>245.5026179711341</v>
      </c>
      <c r="AO184" s="59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9">
        <f t="shared" si="113"/>
        <v>1056.5343792237356</v>
      </c>
      <c r="AN185" s="59">
        <f ca="1">AVERAGE(OFFSET($AM$3,0,0,'Données projet'!$E$10+1,1))-AVERAGE(OFFSET($H$3,0,0,'Données projet'!$E$10+1,1))</f>
        <v>245.5026179711341</v>
      </c>
      <c r="AO185" s="59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9">
        <f t="shared" si="113"/>
        <v>1056.5343792237356</v>
      </c>
      <c r="AN186" s="59">
        <f ca="1">AVERAGE(OFFSET($AM$3,0,0,'Données projet'!$E$10+1,1))-AVERAGE(OFFSET($H$3,0,0,'Données projet'!$E$10+1,1))</f>
        <v>245.5026179711341</v>
      </c>
      <c r="AO186" s="59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9">
        <f t="shared" si="113"/>
        <v>1056.5343792237356</v>
      </c>
      <c r="AN187" s="59">
        <f ca="1">AVERAGE(OFFSET($AM$3,0,0,'Données projet'!$E$10+1,1))-AVERAGE(OFFSET($H$3,0,0,'Données projet'!$E$10+1,1))</f>
        <v>245.5026179711341</v>
      </c>
      <c r="AO187" s="59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9">
        <f t="shared" si="113"/>
        <v>1056.5343792237356</v>
      </c>
      <c r="AN188" s="59">
        <f ca="1">AVERAGE(OFFSET($AM$3,0,0,'Données projet'!$E$10+1,1))-AVERAGE(OFFSET($H$3,0,0,'Données projet'!$E$10+1,1))</f>
        <v>245.5026179711341</v>
      </c>
      <c r="AO188" s="59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9">
        <f t="shared" si="113"/>
        <v>1056.5343792237356</v>
      </c>
      <c r="AN189" s="59">
        <f ca="1">AVERAGE(OFFSET($AM$3,0,0,'Données projet'!$E$10+1,1))-AVERAGE(OFFSET($H$3,0,0,'Données projet'!$E$10+1,1))</f>
        <v>245.5026179711341</v>
      </c>
      <c r="AO189" s="59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9">
        <f t="shared" si="113"/>
        <v>1056.5343792237356</v>
      </c>
      <c r="AN190" s="59">
        <f ca="1">AVERAGE(OFFSET($AM$3,0,0,'Données projet'!$E$10+1,1))-AVERAGE(OFFSET($H$3,0,0,'Données projet'!$E$10+1,1))</f>
        <v>245.5026179711341</v>
      </c>
      <c r="AO190" s="59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9">
        <f t="shared" si="113"/>
        <v>1056.5343792237356</v>
      </c>
      <c r="AN191" s="59">
        <f ca="1">AVERAGE(OFFSET($AM$3,0,0,'Données projet'!$E$10+1,1))-AVERAGE(OFFSET($H$3,0,0,'Données projet'!$E$10+1,1))</f>
        <v>245.5026179711341</v>
      </c>
      <c r="AO191" s="59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9">
        <f t="shared" si="113"/>
        <v>1056.5343792237356</v>
      </c>
      <c r="AN192" s="59">
        <f ca="1">AVERAGE(OFFSET($AM$3,0,0,'Données projet'!$E$10+1,1))-AVERAGE(OFFSET($H$3,0,0,'Données projet'!$E$10+1,1))</f>
        <v>245.5026179711341</v>
      </c>
      <c r="AO192" s="59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9">
        <f t="shared" si="113"/>
        <v>1056.5343792237356</v>
      </c>
      <c r="AN193" s="59">
        <f ca="1">AVERAGE(OFFSET($AM$3,0,0,'Données projet'!$E$10+1,1))-AVERAGE(OFFSET($H$3,0,0,'Données projet'!$E$10+1,1))</f>
        <v>245.5026179711341</v>
      </c>
      <c r="AO193" s="59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9">
        <f t="shared" si="113"/>
        <v>1056.5343792237356</v>
      </c>
      <c r="AN194" s="59">
        <f ca="1">AVERAGE(OFFSET($AM$3,0,0,'Données projet'!$E$10+1,1))-AVERAGE(OFFSET($H$3,0,0,'Données projet'!$E$10+1,1))</f>
        <v>245.5026179711341</v>
      </c>
      <c r="AO194" s="59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9">
        <f t="shared" si="113"/>
        <v>1056.5343792237356</v>
      </c>
      <c r="AN195" s="59">
        <f ca="1">AVERAGE(OFFSET($AM$3,0,0,'Données projet'!$E$10+1,1))-AVERAGE(OFFSET($H$3,0,0,'Données projet'!$E$10+1,1))</f>
        <v>245.5026179711341</v>
      </c>
      <c r="AO195" s="59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9">
        <f t="shared" ref="AM196:AM203" si="193">AL196+(AD196+AE196)*44/12</f>
        <v>1056.5343792237356</v>
      </c>
      <c r="AN196" s="59">
        <f ca="1">AVERAGE(OFFSET($AM$3,0,0,'Données projet'!$E$10+1,1))-AVERAGE(OFFSET($H$3,0,0,'Données projet'!$E$10+1,1))</f>
        <v>245.5026179711341</v>
      </c>
      <c r="AO196" s="59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9">
        <f t="shared" si="193"/>
        <v>1056.5343792237356</v>
      </c>
      <c r="AN197" s="59">
        <f ca="1">AVERAGE(OFFSET($AM$3,0,0,'Données projet'!$E$10+1,1))-AVERAGE(OFFSET($H$3,0,0,'Données projet'!$E$10+1,1))</f>
        <v>245.5026179711341</v>
      </c>
      <c r="AO197" s="59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9">
        <f t="shared" si="193"/>
        <v>1056.5343792237356</v>
      </c>
      <c r="AN198" s="59">
        <f ca="1">AVERAGE(OFFSET($AM$3,0,0,'Données projet'!$E$10+1,1))-AVERAGE(OFFSET($H$3,0,0,'Données projet'!$E$10+1,1))</f>
        <v>245.5026179711341</v>
      </c>
      <c r="AO198" s="59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9">
        <f t="shared" si="193"/>
        <v>1056.5343792237356</v>
      </c>
      <c r="AN199" s="59">
        <f ca="1">AVERAGE(OFFSET($AM$3,0,0,'Données projet'!$E$10+1,1))-AVERAGE(OFFSET($H$3,0,0,'Données projet'!$E$10+1,1))</f>
        <v>245.5026179711341</v>
      </c>
      <c r="AO199" s="59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9">
        <f t="shared" si="193"/>
        <v>1056.5343792237356</v>
      </c>
      <c r="AN200" s="59">
        <f ca="1">AVERAGE(OFFSET($AM$3,0,0,'Données projet'!$E$10+1,1))-AVERAGE(OFFSET($H$3,0,0,'Données projet'!$E$10+1,1))</f>
        <v>245.5026179711341</v>
      </c>
      <c r="AO200" s="59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9">
        <f t="shared" si="193"/>
        <v>1056.5343792237356</v>
      </c>
      <c r="AN201" s="59">
        <f ca="1">AVERAGE(OFFSET($AM$3,0,0,'Données projet'!$E$10+1,1))-AVERAGE(OFFSET($H$3,0,0,'Données projet'!$E$10+1,1))</f>
        <v>245.5026179711341</v>
      </c>
      <c r="AO201" s="59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9">
        <f t="shared" si="193"/>
        <v>1056.5343792237356</v>
      </c>
      <c r="AN202" s="59">
        <f ca="1">AVERAGE(OFFSET($AM$3,0,0,'Données projet'!$E$10+1,1))-AVERAGE(OFFSET($H$3,0,0,'Données projet'!$E$10+1,1))</f>
        <v>245.5026179711341</v>
      </c>
      <c r="AO202" s="59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9">
        <f t="shared" si="193"/>
        <v>1056.5343792237356</v>
      </c>
      <c r="AN203" s="59">
        <f ca="1">AVERAGE(OFFSET($AM$3,0,0,'Données projet'!$E$10+1,1))-AVERAGE(OFFSET($H$3,0,0,'Données projet'!$E$10+1,1))</f>
        <v>245.5026179711341</v>
      </c>
      <c r="AO203" s="59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zoomScale="110" zoomScaleNormal="110" workbookViewId="0">
      <selection activeCell="K26" sqref="K26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10.108960184261488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1500.1321765158737</v>
      </c>
      <c r="G6" s="145">
        <f ca="1">F6*(100%-'Données projet'!$C$24)*(100%-'Données projet'!$C$25)*(100%-'Données projet'!$C$26)*(100%-'Données projet'!$C$27)</f>
        <v>918.08089202771475</v>
      </c>
      <c r="H6" s="146">
        <f>IF(OR('Données projet'!B9="",'Données projet'!C9="",'Données projet'!C9=0%),0,AVERAGE(Calculateur!$AC$3:$AC$33)*B6)</f>
        <v>174.54870715831225</v>
      </c>
      <c r="I6" s="147">
        <f>H6*(100%-'Données projet'!$C$24)*(100%-'Données projet'!$C$25)*(100%-'Données projet'!$C$26)*(100%-'Données projet'!$C$27)</f>
        <v>106.82380878088711</v>
      </c>
      <c r="J6" s="148">
        <f>IF(OR('Données projet'!B9="",'Données projet'!C9="",'Données projet'!C9=0%),0,SUM(Calculateur!$V$3:$V$33)*VLOOKUP('Données projet'!$B$9,Paramètres!$A$1:$I$89,9,0)*B6)</f>
        <v>2636.2146368517106</v>
      </c>
      <c r="K6" s="149">
        <f>J6*(100%-'Données projet'!$C$24)*(100%-'Données projet'!$C$25)*(100%-'Données projet'!$C$26)*(100%-'Données projet'!$C$27)</f>
        <v>1613.3633577532471</v>
      </c>
      <c r="L6" s="150">
        <f ca="1">G6+I6+K6</f>
        <v>2638.2680585618491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0.34903981573851306</v>
      </c>
      <c r="C7" s="145">
        <f ca="1">IF(OR('Données projet'!B10="",'Données projet'!C10="",'Données projet'!C10=0%),0,Calculateur!AN3)</f>
        <v>245.5026179711341</v>
      </c>
      <c r="D7" s="145">
        <f>IF(OR('Données projet'!B10="",'Données projet'!C10="",'Données projet'!C10=0%),0,Calculateur!AO3)</f>
        <v>204.32077840562567</v>
      </c>
      <c r="E7" s="145">
        <f t="shared" ref="E7:E15" ca="1" si="0">MIN(C7,D7)</f>
        <v>204.32077840562567</v>
      </c>
      <c r="F7" s="145">
        <f t="shared" ref="F7:F15" ca="1" si="1">E7*B7</f>
        <v>71.316086846249149</v>
      </c>
      <c r="G7" s="145">
        <f ca="1">F7*(100%-'Données projet'!$C$24)*(100%-'Données projet'!$C$25)*(100%-'Données projet'!$C$26)*(100%-'Données projet'!$C$27)</f>
        <v>43.645445149904475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43.645445149904475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1571.4482633621228</v>
      </c>
      <c r="G16" s="164">
        <f t="shared" ca="1" si="3"/>
        <v>961.72633717761926</v>
      </c>
      <c r="H16" s="165">
        <f t="shared" si="3"/>
        <v>174.54870715831225</v>
      </c>
      <c r="I16" s="165">
        <f t="shared" si="3"/>
        <v>106.82380878088711</v>
      </c>
      <c r="J16" s="166">
        <f t="shared" si="3"/>
        <v>2636.2146368517106</v>
      </c>
      <c r="K16" s="166">
        <f t="shared" si="3"/>
        <v>1613.3633577532471</v>
      </c>
      <c r="L16" s="167">
        <f t="shared" ca="1" si="3"/>
        <v>2681.9135037117535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2" zoomScale="90" zoomScaleNormal="90" workbookViewId="0">
      <selection activeCell="I26" sqref="I2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10.108960184261488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0.34903981573851306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2023-06-13T14:29:03Z</dcterms:modified>
</cp:coreProperties>
</file>