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ierroton\GF DUNES DE LESCOURS - TEST DE BUCH\P2\Dossier final\"/>
    </mc:Choice>
  </mc:AlternateContent>
  <xr:revisionPtr revIDLastSave="0" documentId="13_ncr:1_{760055FC-5712-41EC-9DAE-1F58FDB04FA2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<sst xmlns="http://schemas.openxmlformats.org/spreadsheetml/2006/main" count="1169" uniqueCount="324">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</sst>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0" zoomScale="90" zoomScaleNormal="90" workbookViewId="0">
      <selection activeCell="G27" sqref="G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13.32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0.91</v>
      </c>
      <c r="D9" s="36">
        <f t="shared" ref="D9:D18" si="0">C9*$C$5</f>
        <v>12.1212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0.91</v>
      </c>
      <c r="D19" s="41">
        <f>SUM(D9:D18)</f>
        <v>12.1212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K40" s="25">
        <v>441</v>
      </c>
      <c r="L40" s="25" t="e">
        <f>K40/A40</f>
        <v>#DIV/0!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G12" sqref="G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12.1212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1905.6258989085159</v>
      </c>
      <c r="G6" s="156">
        <f ca="1">F6*(100%-'Données projet'!$C$24)*(100%-'Données projet'!$C$25)*(100%-'Données projet'!$C$26)*(100%-'Données projet'!$C$27)</f>
        <v>1166.2430501320116</v>
      </c>
      <c r="H6" s="157">
        <f>IF(OR('Données projet'!B9="",'Données projet'!C9="",'Données projet'!C9=0%),0,AVERAGE(Calculateur!$AC$3:$AC$33)*B6)</f>
        <v>99.23686653714428</v>
      </c>
      <c r="I6" s="158">
        <f>H6*(100%-'Données projet'!$C$24)*(100%-'Données projet'!$C$25)*(100%-'Données projet'!$C$26)*(100%-'Données projet'!$C$27)</f>
        <v>60.732962320732305</v>
      </c>
      <c r="J6" s="159">
        <f>IF(OR('Données projet'!B9="",'Données projet'!C9="",'Données projet'!C9=0%),0,SUM(Calculateur!$V$3:$V$33)*VLOOKUP('Données projet'!$B$9,Paramètres!$A$1:$I$89,9,0)*B6)</f>
        <v>779.51437199999998</v>
      </c>
      <c r="K6" s="160">
        <f>J6*(100%-'Données projet'!$C$24)*(100%-'Données projet'!$C$25)*(100%-'Données projet'!$C$26)*(100%-'Données projet'!$C$27)</f>
        <v>477.06279566400002</v>
      </c>
      <c r="L6" s="161">
        <f ca="1">G6+I6+K6</f>
        <v>1704.0388081167439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1905.6258989085159</v>
      </c>
      <c r="G16" s="175">
        <f t="shared" ca="1" si="3"/>
        <v>1166.2430501320116</v>
      </c>
      <c r="H16" s="176">
        <f t="shared" si="3"/>
        <v>99.23686653714428</v>
      </c>
      <c r="I16" s="176">
        <f t="shared" si="3"/>
        <v>60.732962320732305</v>
      </c>
      <c r="J16" s="177">
        <f t="shared" si="3"/>
        <v>779.51437199999998</v>
      </c>
      <c r="K16" s="177">
        <f t="shared" si="3"/>
        <v>477.06279566400002</v>
      </c>
      <c r="L16" s="178">
        <f t="shared" ca="1" si="3"/>
        <v>1704.0388081167439</v>
      </c>
      <c r="M16" s="25">
        <f ca="1">L16/B6</f>
        <v>140.58334225297364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2"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12.1212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2023-06-14T13:17:00Z</dcterms:modified>
</cp:coreProperties>
</file>