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21-HOSTENS - BAHANS MARIE-CELINE\PDF documents remplis par bazas\"/>
    </mc:Choice>
  </mc:AlternateContent>
  <xr:revisionPtr revIDLastSave="0" documentId="13_ncr:1_{656921EB-6EEA-474C-84D2-4A2EB75449B9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26" i="2" a="1"/>
  <c r="BC126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164" i="2" a="1"/>
  <c r="BC164" i="2" s="1"/>
  <c r="BC84" i="2" a="1"/>
  <c r="BC84" i="2" s="1"/>
  <c r="BC31" i="2" a="1"/>
  <c r="BC31" i="2" s="1"/>
  <c r="BC143" i="2" a="1"/>
  <c r="BC14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2" i="2" l="1" a="1"/>
  <c r="BC32" i="2" s="1"/>
  <c r="BC114" i="2" a="1"/>
  <c r="BC114" i="2" s="1"/>
  <c r="BC55" i="2" a="1"/>
  <c r="BC55" i="2" s="1"/>
  <c r="BC47" i="2" a="1"/>
  <c r="BC47" i="2" s="1"/>
  <c r="BC130" i="2" a="1"/>
  <c r="BC130" i="2" s="1"/>
  <c r="BC58" i="2" a="1"/>
  <c r="BC58" i="2" s="1"/>
  <c r="BC34" i="2" a="1"/>
  <c r="BC34" i="2" s="1"/>
  <c r="BC7" i="2" a="1"/>
  <c r="BC7" i="2" s="1"/>
  <c r="BD7" i="2" s="1"/>
  <c r="BC38" i="2" a="1"/>
  <c r="BC38" i="2" s="1"/>
  <c r="BC68" i="2" a="1"/>
  <c r="BC68" i="2" s="1"/>
  <c r="BC83" i="2" a="1"/>
  <c r="BC83" i="2" s="1"/>
  <c r="BC151" i="2" a="1"/>
  <c r="BC151" i="2" s="1"/>
  <c r="BC185" i="2" a="1"/>
  <c r="BC185" i="2" s="1"/>
  <c r="AH62" i="2" a="1"/>
  <c r="AH62" i="2" s="1"/>
  <c r="AH90" i="2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<sst xmlns="http://schemas.openxmlformats.org/spreadsheetml/2006/main" count="1170" uniqueCount="324">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</sst>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G17" sqref="G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7.14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7.14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7.14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C18" sqref="C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7.14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1122.5100582621194</v>
      </c>
      <c r="G6" s="156">
        <f ca="1">F6*(100%-'Données projet'!$C$24)*(100%-'Données projet'!$C$25)*(100%-'Données projet'!$C$26)*(100%-'Données projet'!$C$27)</f>
        <v>686.97615565641718</v>
      </c>
      <c r="H6" s="157">
        <f>IF(OR('Données projet'!B9="",'Données projet'!C9="",'Données projet'!C9=0%),0,AVERAGE(Calculateur!$AC$3:$AC$33)*B6)</f>
        <v>58.455534689239528</v>
      </c>
      <c r="I6" s="158">
        <f>H6*(100%-'Données projet'!$C$24)*(100%-'Données projet'!$C$25)*(100%-'Données projet'!$C$26)*(100%-'Données projet'!$C$27)</f>
        <v>35.774787229814592</v>
      </c>
      <c r="J6" s="159">
        <f>IF(OR('Données projet'!B9="",'Données projet'!C9="",'Données projet'!C9=0%),0,SUM(Calculateur!$V$3:$V$33)*VLOOKUP('Données projet'!$B$9,Paramètres!$A$1:$I$89,9,0)*B6)</f>
        <v>459.17340000000002</v>
      </c>
      <c r="K6" s="160">
        <f>J6*(100%-'Données projet'!$C$24)*(100%-'Données projet'!$C$25)*(100%-'Données projet'!$C$26)*(100%-'Données projet'!$C$27)</f>
        <v>281.0141208</v>
      </c>
      <c r="L6" s="161">
        <f ca="1">G6+I6+K6</f>
        <v>1003.7650636862318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1122.5100582621194</v>
      </c>
      <c r="G16" s="175">
        <f t="shared" ca="1" si="3"/>
        <v>686.97615565641718</v>
      </c>
      <c r="H16" s="176">
        <f t="shared" si="3"/>
        <v>58.455534689239528</v>
      </c>
      <c r="I16" s="176">
        <f t="shared" si="3"/>
        <v>35.774787229814592</v>
      </c>
      <c r="J16" s="177">
        <f t="shared" si="3"/>
        <v>459.17340000000002</v>
      </c>
      <c r="K16" s="177">
        <f t="shared" si="3"/>
        <v>281.0141208</v>
      </c>
      <c r="L16" s="178">
        <f t="shared" ca="1" si="3"/>
        <v>1003.7650636862318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7.14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2023-07-19T13:44:48Z</dcterms:modified>
</cp:coreProperties>
</file>