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Savoie Mont Blanc\73 FC Les Belleville\23 Reboisement\Document 8 - Tableur de calcul des RE\"/>
    </mc:Choice>
  </mc:AlternateContent>
  <xr:revisionPtr revIDLastSave="0" documentId="13_ncr:1_{8D822E31-FFE2-4EAE-817C-C5A48D892395}" xr6:coauthVersionLast="47" xr6:coauthVersionMax="47" xr10:uidLastSave="{00000000-0000-0000-0000-000000000000}"/>
  <bookViews>
    <workbookView xWindow="-120" yWindow="-120" windowWidth="29040" windowHeight="15720" xr2:uid="{04C61A85-E525-4C49-8236-33FD93E938BE}"/>
  </bookViews>
  <sheets>
    <sheet name="assembl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28" i="1" s="1"/>
  <c r="L27" i="1"/>
  <c r="H27" i="1"/>
  <c r="D28" i="1"/>
  <c r="I8" i="1"/>
  <c r="L8" i="1"/>
  <c r="E8" i="1"/>
  <c r="H8" i="1"/>
  <c r="I18" i="1"/>
  <c r="H18" i="1"/>
  <c r="E18" i="1"/>
  <c r="I23" i="1" l="1"/>
  <c r="J23" i="1"/>
  <c r="K23" i="1"/>
  <c r="L23" i="1"/>
  <c r="I24" i="1"/>
  <c r="J24" i="1"/>
  <c r="K24" i="1"/>
  <c r="L24" i="1"/>
  <c r="I25" i="1"/>
  <c r="J25" i="1"/>
  <c r="K25" i="1"/>
  <c r="L25" i="1"/>
  <c r="I26" i="1"/>
  <c r="J26" i="1"/>
  <c r="K26" i="1"/>
  <c r="L26" i="1"/>
  <c r="I27" i="1"/>
  <c r="J27" i="1"/>
  <c r="K27" i="1"/>
  <c r="I28" i="1"/>
  <c r="J28" i="1"/>
  <c r="K28" i="1"/>
  <c r="L29" i="1"/>
  <c r="E28" i="1"/>
  <c r="F28" i="1"/>
  <c r="G28" i="1"/>
  <c r="H28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E24" i="1"/>
  <c r="E25" i="1"/>
  <c r="E26" i="1"/>
  <c r="E27" i="1"/>
  <c r="E23" i="1"/>
</calcChain>
</file>

<file path=xl/sharedStrings.xml><?xml version="1.0" encoding="utf-8"?>
<sst xmlns="http://schemas.openxmlformats.org/spreadsheetml/2006/main" count="57" uniqueCount="22">
  <si>
    <t>AVANT RABAIS</t>
  </si>
  <si>
    <t>APRES RABAIS</t>
  </si>
  <si>
    <t>Total REE/REA par hectare (tCO2/ha)</t>
  </si>
  <si>
    <t>Total après rabais (tCO2/ha)</t>
  </si>
  <si>
    <t>surface (ha)</t>
  </si>
  <si>
    <t>total REA forêt AVANT Rabais</t>
  </si>
  <si>
    <t>total REA produits AVANT Rabais</t>
  </si>
  <si>
    <t>total REA substitution AVANT Rabais</t>
  </si>
  <si>
    <t>total REA (tCO2) AVANT RABAIS</t>
  </si>
  <si>
    <t>Total REA forêt générables APRES Rabais</t>
  </si>
  <si>
    <t>total REA produits générables APRES Rabais</t>
  </si>
  <si>
    <t>total REA substitution générables APRES Rabais</t>
  </si>
  <si>
    <t>REE totales générables Après Rabais (tCO2)</t>
  </si>
  <si>
    <t>Pin sylvestre</t>
  </si>
  <si>
    <t>Mélèze</t>
  </si>
  <si>
    <t>Bouleau verruqueux</t>
  </si>
  <si>
    <t>Erable sycomore</t>
  </si>
  <si>
    <t>Sorbier des oiseleurs</t>
  </si>
  <si>
    <t>Moyenne tCO2/ha</t>
  </si>
  <si>
    <t>Parcelle 3 (référence "feuillus")</t>
  </si>
  <si>
    <t>Parcelle K1 (référence "résineux")</t>
  </si>
  <si>
    <t>Parcelle 3 + Parcelle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</si>
</sst>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4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4" fontId="0" fillId="0" borderId="22" xfId="0" applyNumberFormat="1" applyBorder="1"/>
    <xf numFmtId="0" fontId="0" fillId="0" borderId="22" xfId="0" applyBorder="1"/>
    <xf numFmtId="0" fontId="0" fillId="0" borderId="23" xfId="0" applyBorder="1"/>
    <xf numFmtId="164" fontId="0" fillId="0" borderId="25" xfId="0" applyNumberFormat="1" applyBorder="1"/>
    <xf numFmtId="0" fontId="0" fillId="0" borderId="26" xfId="0" applyBorder="1"/>
    <xf numFmtId="164" fontId="0" fillId="0" borderId="4" xfId="0" applyNumberFormat="1" applyBorder="1"/>
    <xf numFmtId="0" fontId="0" fillId="0" borderId="9" xfId="0" applyBorder="1"/>
    <xf numFmtId="165" fontId="0" fillId="0" borderId="12" xfId="0" applyNumberFormat="1" applyBorder="1"/>
    <xf numFmtId="164" fontId="0" fillId="0" borderId="14" xfId="0" applyNumberFormat="1" applyBorder="1"/>
    <xf numFmtId="0" fontId="1" fillId="0" borderId="4" xfId="0" applyFont="1" applyBorder="1"/>
    <xf numFmtId="4" fontId="1" fillId="0" borderId="5" xfId="0" applyNumberFormat="1" applyFont="1" applyBorder="1"/>
    <xf numFmtId="4" fontId="1" fillId="0" borderId="22" xfId="0" applyNumberFormat="1" applyFont="1" applyBorder="1"/>
    <xf numFmtId="0" fontId="1" fillId="0" borderId="0" xfId="0" applyFont="1"/>
    <xf numFmtId="164" fontId="1" fillId="2" borderId="6" xfId="0" applyNumberFormat="1" applyFont="1" applyFill="1" applyBorder="1"/>
    <xf numFmtId="164" fontId="1" fillId="3" borderId="4" xfId="0" applyNumberFormat="1" applyFont="1" applyFill="1" applyBorder="1"/>
    <xf numFmtId="164" fontId="1" fillId="3" borderId="5" xfId="0" applyNumberFormat="1" applyFont="1" applyFill="1" applyBorder="1"/>
    <xf numFmtId="164" fontId="1" fillId="5" borderId="25" xfId="0" applyNumberFormat="1" applyFont="1" applyFill="1" applyBorder="1"/>
    <xf numFmtId="164" fontId="1" fillId="5" borderId="5" xfId="0" applyNumberFormat="1" applyFont="1" applyFill="1" applyBorder="1"/>
    <xf numFmtId="0" fontId="0" fillId="0" borderId="29" xfId="0" applyBorder="1"/>
    <xf numFmtId="0" fontId="0" fillId="0" borderId="27" xfId="0" applyBorder="1"/>
    <xf numFmtId="0" fontId="1" fillId="0" borderId="1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3" borderId="16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1" fillId="5" borderId="24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1" fillId="5" borderId="15" xfId="0" applyFont="1" applyFill="1" applyBorder="1" applyAlignment="1">
      <alignment wrapText="1"/>
    </xf>
    <xf numFmtId="0" fontId="1" fillId="0" borderId="10" xfId="0" applyFont="1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164" fontId="3" fillId="4" borderId="1" xfId="0" applyNumberFormat="1" applyFont="1" applyFill="1" applyBorder="1"/>
    <xf numFmtId="164" fontId="1" fillId="5" borderId="32" xfId="0" applyNumberFormat="1" applyFont="1" applyFill="1" applyBorder="1"/>
    <xf numFmtId="164" fontId="2" fillId="4" borderId="33" xfId="0" applyNumberFormat="1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4" fontId="0" fillId="0" borderId="2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F831-4EE8-40FC-8A7E-05DDAC38C7EF}">
  <dimension ref="A1:L29"/>
  <sheetViews>
    <sheetView tabSelected="1" workbookViewId="0">
      <selection activeCell="O16" sqref="O16"/>
    </sheetView>
  </sheetViews>
  <sheetFormatPr baseColWidth="10" defaultRowHeight="15" x14ac:dyDescent="0.25"/>
  <cols>
    <col min="1" max="1" width="23.5703125" bestFit="1" customWidth="1"/>
    <col min="2" max="9" width="16.5703125" customWidth="1"/>
    <col min="10" max="10" width="18.85546875" customWidth="1"/>
    <col min="11" max="11" width="20.7109375" customWidth="1"/>
    <col min="12" max="12" width="18.85546875" customWidth="1"/>
  </cols>
  <sheetData>
    <row r="1" spans="1:12" ht="19.5" thickBot="1" x14ac:dyDescent="0.35">
      <c r="A1" s="53" t="s">
        <v>19</v>
      </c>
      <c r="B1" s="54"/>
      <c r="C1" s="54"/>
      <c r="D1" s="55"/>
      <c r="E1" s="47" t="s">
        <v>0</v>
      </c>
      <c r="F1" s="48"/>
      <c r="G1" s="48"/>
      <c r="H1" s="49"/>
      <c r="I1" s="50" t="s">
        <v>1</v>
      </c>
      <c r="J1" s="51"/>
      <c r="K1" s="51"/>
      <c r="L1" s="52"/>
    </row>
    <row r="2" spans="1:12" s="31" customFormat="1" ht="45" x14ac:dyDescent="0.25">
      <c r="A2" s="28"/>
      <c r="B2" s="29" t="s">
        <v>2</v>
      </c>
      <c r="C2" s="29" t="s">
        <v>3</v>
      </c>
      <c r="D2" s="30" t="s">
        <v>4</v>
      </c>
      <c r="E2" s="34" t="s">
        <v>5</v>
      </c>
      <c r="F2" s="35" t="s">
        <v>6</v>
      </c>
      <c r="G2" s="35" t="s">
        <v>7</v>
      </c>
      <c r="H2" s="36" t="s">
        <v>8</v>
      </c>
      <c r="I2" s="37" t="s">
        <v>9</v>
      </c>
      <c r="J2" s="38" t="s">
        <v>10</v>
      </c>
      <c r="K2" s="38" t="s">
        <v>11</v>
      </c>
      <c r="L2" s="39" t="s">
        <v>12</v>
      </c>
    </row>
    <row r="3" spans="1:12" x14ac:dyDescent="0.25">
      <c r="A3" s="1" t="s">
        <v>13</v>
      </c>
      <c r="B3" s="2">
        <v>145.7255694465326</v>
      </c>
      <c r="C3" s="2">
        <v>124.59536187678538</v>
      </c>
      <c r="D3" s="8">
        <v>1.32</v>
      </c>
      <c r="E3" s="13">
        <v>135</v>
      </c>
      <c r="F3" s="3">
        <v>11.1</v>
      </c>
      <c r="G3" s="3">
        <v>46.3</v>
      </c>
      <c r="H3" s="4">
        <v>192.4</v>
      </c>
      <c r="I3" s="11">
        <v>115.5</v>
      </c>
      <c r="J3" s="3">
        <v>9.4</v>
      </c>
      <c r="K3" s="3">
        <v>39.6</v>
      </c>
      <c r="L3" s="4">
        <v>164.5</v>
      </c>
    </row>
    <row r="4" spans="1:12" x14ac:dyDescent="0.25">
      <c r="A4" s="1" t="s">
        <v>14</v>
      </c>
      <c r="B4" s="2">
        <v>95.548582180649618</v>
      </c>
      <c r="C4" s="2">
        <v>81.694037764455416</v>
      </c>
      <c r="D4" s="8">
        <v>1.32</v>
      </c>
      <c r="E4" s="13">
        <v>126.1</v>
      </c>
      <c r="F4" s="3">
        <v>0</v>
      </c>
      <c r="G4" s="3">
        <v>0</v>
      </c>
      <c r="H4" s="4">
        <v>126.1</v>
      </c>
      <c r="I4" s="11">
        <v>107.8</v>
      </c>
      <c r="J4" s="3">
        <v>0</v>
      </c>
      <c r="K4" s="3">
        <v>0</v>
      </c>
      <c r="L4" s="4">
        <v>107.8</v>
      </c>
    </row>
    <row r="5" spans="1:12" x14ac:dyDescent="0.25">
      <c r="A5" s="1" t="s">
        <v>15</v>
      </c>
      <c r="B5" s="2">
        <v>104.11752466951643</v>
      </c>
      <c r="C5" s="2">
        <v>89.020483592436548</v>
      </c>
      <c r="D5" s="8">
        <v>0.44</v>
      </c>
      <c r="E5" s="13">
        <v>45.8</v>
      </c>
      <c r="F5" s="3">
        <v>0</v>
      </c>
      <c r="G5" s="3">
        <v>0</v>
      </c>
      <c r="H5" s="4">
        <v>45.8</v>
      </c>
      <c r="I5" s="11">
        <v>39.200000000000003</v>
      </c>
      <c r="J5" s="3">
        <v>0</v>
      </c>
      <c r="K5" s="3">
        <v>0</v>
      </c>
      <c r="L5" s="4">
        <v>39.200000000000003</v>
      </c>
    </row>
    <row r="6" spans="1:12" x14ac:dyDescent="0.25">
      <c r="A6" s="1" t="s">
        <v>16</v>
      </c>
      <c r="B6" s="2">
        <v>106.96674768218369</v>
      </c>
      <c r="C6" s="2">
        <v>91.45656926826706</v>
      </c>
      <c r="D6" s="8">
        <v>0.44</v>
      </c>
      <c r="E6" s="13">
        <v>47.1</v>
      </c>
      <c r="F6" s="3">
        <v>0</v>
      </c>
      <c r="G6" s="3">
        <v>0</v>
      </c>
      <c r="H6" s="4">
        <v>47.1</v>
      </c>
      <c r="I6" s="11">
        <v>40.200000000000003</v>
      </c>
      <c r="J6" s="3">
        <v>0</v>
      </c>
      <c r="K6" s="3">
        <v>0</v>
      </c>
      <c r="L6" s="4">
        <v>40.200000000000003</v>
      </c>
    </row>
    <row r="7" spans="1:12" ht="15.75" thickBot="1" x14ac:dyDescent="0.3">
      <c r="A7" s="1" t="s">
        <v>17</v>
      </c>
      <c r="B7" s="2">
        <v>136.42743584152353</v>
      </c>
      <c r="C7" s="2">
        <v>116.64545764450261</v>
      </c>
      <c r="D7" s="8">
        <v>0.44</v>
      </c>
      <c r="E7" s="13">
        <v>60</v>
      </c>
      <c r="F7" s="3">
        <v>0</v>
      </c>
      <c r="G7" s="3">
        <v>0</v>
      </c>
      <c r="H7" s="4">
        <v>60</v>
      </c>
      <c r="I7" s="11">
        <v>51.3</v>
      </c>
      <c r="J7" s="3">
        <v>0</v>
      </c>
      <c r="K7" s="3">
        <v>0</v>
      </c>
      <c r="L7" s="4">
        <v>51.3</v>
      </c>
    </row>
    <row r="8" spans="1:12" s="20" customFormat="1" ht="16.5" thickBot="1" x14ac:dyDescent="0.3">
      <c r="A8" s="17"/>
      <c r="B8" s="18"/>
      <c r="C8" s="18"/>
      <c r="D8" s="19">
        <v>3.96</v>
      </c>
      <c r="E8" s="22">
        <f>SUM(E3:E7)</f>
        <v>414.00000000000006</v>
      </c>
      <c r="F8" s="23">
        <v>11.1</v>
      </c>
      <c r="G8" s="23">
        <v>46.3</v>
      </c>
      <c r="H8" s="21">
        <f>SUM(H3:H7)</f>
        <v>471.40000000000003</v>
      </c>
      <c r="I8" s="24">
        <f>SUM(I3:I7)</f>
        <v>354</v>
      </c>
      <c r="J8" s="25">
        <v>9.4</v>
      </c>
      <c r="K8" s="25">
        <v>39.6</v>
      </c>
      <c r="L8" s="44">
        <f>SUM(L3:L7)</f>
        <v>403</v>
      </c>
    </row>
    <row r="9" spans="1:12" ht="15.75" thickBot="1" x14ac:dyDescent="0.3">
      <c r="A9" s="6"/>
      <c r="B9" s="7"/>
      <c r="C9" s="7"/>
      <c r="D9" s="56"/>
      <c r="E9" s="6"/>
      <c r="F9" s="7"/>
      <c r="G9" s="7"/>
      <c r="H9" s="14"/>
      <c r="I9" s="12"/>
      <c r="J9" s="10"/>
      <c r="K9" s="15" t="s">
        <v>18</v>
      </c>
      <c r="L9" s="16">
        <v>88.271013883850699</v>
      </c>
    </row>
    <row r="10" spans="1:12" ht="15.75" thickBot="1" x14ac:dyDescent="0.3"/>
    <row r="11" spans="1:12" ht="19.5" thickBot="1" x14ac:dyDescent="0.35">
      <c r="A11" s="53" t="s">
        <v>20</v>
      </c>
      <c r="B11" s="54"/>
      <c r="C11" s="54"/>
      <c r="D11" s="55"/>
      <c r="E11" s="47" t="s">
        <v>0</v>
      </c>
      <c r="F11" s="48"/>
      <c r="G11" s="48"/>
      <c r="H11" s="49"/>
      <c r="I11" s="50" t="s">
        <v>1</v>
      </c>
      <c r="J11" s="51"/>
      <c r="K11" s="51"/>
      <c r="L11" s="52"/>
    </row>
    <row r="12" spans="1:12" s="31" customFormat="1" ht="45" x14ac:dyDescent="0.25">
      <c r="A12" s="28"/>
      <c r="B12" s="29" t="s">
        <v>2</v>
      </c>
      <c r="C12" s="29" t="s">
        <v>3</v>
      </c>
      <c r="D12" s="30" t="s">
        <v>4</v>
      </c>
      <c r="E12" s="34" t="s">
        <v>5</v>
      </c>
      <c r="F12" s="35" t="s">
        <v>6</v>
      </c>
      <c r="G12" s="35" t="s">
        <v>7</v>
      </c>
      <c r="H12" s="36" t="s">
        <v>8</v>
      </c>
      <c r="I12" s="37" t="s">
        <v>9</v>
      </c>
      <c r="J12" s="38" t="s">
        <v>10</v>
      </c>
      <c r="K12" s="38" t="s">
        <v>11</v>
      </c>
      <c r="L12" s="39" t="s">
        <v>12</v>
      </c>
    </row>
    <row r="13" spans="1:12" x14ac:dyDescent="0.25">
      <c r="A13" s="1" t="s">
        <v>13</v>
      </c>
      <c r="B13" s="2">
        <v>168.75918434554964</v>
      </c>
      <c r="C13" s="2">
        <v>144.28910261544493</v>
      </c>
      <c r="D13" s="8">
        <v>0.48</v>
      </c>
      <c r="E13" s="13">
        <v>59.7</v>
      </c>
      <c r="F13" s="3">
        <v>4</v>
      </c>
      <c r="G13" s="3">
        <v>16.7</v>
      </c>
      <c r="H13" s="4">
        <v>80.400000000000006</v>
      </c>
      <c r="I13" s="11">
        <v>51.1</v>
      </c>
      <c r="J13" s="3">
        <v>3.4</v>
      </c>
      <c r="K13" s="3">
        <v>14.3</v>
      </c>
      <c r="L13" s="4">
        <v>68.8</v>
      </c>
    </row>
    <row r="14" spans="1:12" x14ac:dyDescent="0.25">
      <c r="A14" s="1" t="s">
        <v>14</v>
      </c>
      <c r="B14" s="2">
        <v>118.58219707966666</v>
      </c>
      <c r="C14" s="2">
        <v>101.38777850311499</v>
      </c>
      <c r="D14" s="8">
        <v>0.48</v>
      </c>
      <c r="E14" s="13">
        <v>56.5</v>
      </c>
      <c r="F14" s="3">
        <v>0</v>
      </c>
      <c r="G14" s="3">
        <v>0</v>
      </c>
      <c r="H14" s="4">
        <v>56.5</v>
      </c>
      <c r="I14" s="11">
        <v>48.3</v>
      </c>
      <c r="J14" s="3">
        <v>0</v>
      </c>
      <c r="K14" s="3">
        <v>0</v>
      </c>
      <c r="L14" s="4">
        <v>48.3</v>
      </c>
    </row>
    <row r="15" spans="1:12" x14ac:dyDescent="0.25">
      <c r="A15" s="1" t="s">
        <v>15</v>
      </c>
      <c r="B15" s="2">
        <v>127.15113956853347</v>
      </c>
      <c r="C15" s="2">
        <v>108.7142243310961</v>
      </c>
      <c r="D15" s="8">
        <v>0.16</v>
      </c>
      <c r="E15" s="13">
        <v>20.2</v>
      </c>
      <c r="F15" s="3">
        <v>0</v>
      </c>
      <c r="G15" s="3">
        <v>0</v>
      </c>
      <c r="H15" s="4">
        <v>20.2</v>
      </c>
      <c r="I15" s="11">
        <v>17.3</v>
      </c>
      <c r="J15" s="3">
        <v>0</v>
      </c>
      <c r="K15" s="3">
        <v>0</v>
      </c>
      <c r="L15" s="4">
        <v>17.3</v>
      </c>
    </row>
    <row r="16" spans="1:12" x14ac:dyDescent="0.25">
      <c r="A16" s="1" t="s">
        <v>16</v>
      </c>
      <c r="B16" s="2">
        <v>130.00036258120073</v>
      </c>
      <c r="C16" s="2">
        <v>111.15031000692663</v>
      </c>
      <c r="D16" s="8">
        <v>0.16</v>
      </c>
      <c r="E16" s="13">
        <v>20.7</v>
      </c>
      <c r="F16" s="3">
        <v>0</v>
      </c>
      <c r="G16" s="3">
        <v>0</v>
      </c>
      <c r="H16" s="4">
        <v>20.7</v>
      </c>
      <c r="I16" s="11">
        <v>17.7</v>
      </c>
      <c r="J16" s="3">
        <v>0</v>
      </c>
      <c r="K16" s="3">
        <v>0</v>
      </c>
      <c r="L16" s="4">
        <v>17.7</v>
      </c>
    </row>
    <row r="17" spans="1:12" ht="15.75" thickBot="1" x14ac:dyDescent="0.3">
      <c r="A17" s="1" t="s">
        <v>17</v>
      </c>
      <c r="B17" s="2">
        <v>159.46105074054057</v>
      </c>
      <c r="C17" s="2">
        <v>136.3391983831622</v>
      </c>
      <c r="D17" s="8">
        <v>0.15</v>
      </c>
      <c r="E17" s="13">
        <v>23.9</v>
      </c>
      <c r="F17" s="3">
        <v>0</v>
      </c>
      <c r="G17" s="3">
        <v>0</v>
      </c>
      <c r="H17" s="4">
        <v>23.9</v>
      </c>
      <c r="I17" s="11">
        <v>20.5</v>
      </c>
      <c r="J17" s="3">
        <v>0</v>
      </c>
      <c r="K17" s="3">
        <v>0</v>
      </c>
      <c r="L17" s="4">
        <v>20.5</v>
      </c>
    </row>
    <row r="18" spans="1:12" ht="16.5" thickBot="1" x14ac:dyDescent="0.3">
      <c r="A18" s="1"/>
      <c r="B18" s="2"/>
      <c r="C18" s="2"/>
      <c r="D18" s="8">
        <v>1.43</v>
      </c>
      <c r="E18" s="22">
        <f>SUM(E13:E17)</f>
        <v>181</v>
      </c>
      <c r="F18" s="23">
        <v>4</v>
      </c>
      <c r="G18" s="23">
        <v>16.7</v>
      </c>
      <c r="H18" s="21">
        <f>SUM(H13:H17)</f>
        <v>201.7</v>
      </c>
      <c r="I18" s="24">
        <f>SUM(I13:I17)</f>
        <v>154.9</v>
      </c>
      <c r="J18" s="25">
        <v>3.4</v>
      </c>
      <c r="K18" s="25">
        <v>14.3</v>
      </c>
      <c r="L18" s="44">
        <f>SUM(L13:L17)</f>
        <v>172.6</v>
      </c>
    </row>
    <row r="19" spans="1:12" ht="15.75" thickBot="1" x14ac:dyDescent="0.3">
      <c r="A19" s="6"/>
      <c r="B19" s="7"/>
      <c r="C19" s="7"/>
      <c r="D19" s="56"/>
      <c r="E19" s="6"/>
      <c r="F19" s="7"/>
      <c r="G19" s="7"/>
      <c r="H19" s="14"/>
      <c r="I19" s="12"/>
      <c r="J19" s="10"/>
      <c r="K19" s="15" t="s">
        <v>18</v>
      </c>
      <c r="L19" s="16">
        <v>107.96475462251028</v>
      </c>
    </row>
    <row r="20" spans="1:12" ht="15.75" thickBot="1" x14ac:dyDescent="0.3"/>
    <row r="21" spans="1:12" ht="19.5" thickBot="1" x14ac:dyDescent="0.35">
      <c r="A21" s="53" t="s">
        <v>21</v>
      </c>
      <c r="B21" s="54"/>
      <c r="C21" s="54"/>
      <c r="D21" s="55"/>
      <c r="E21" s="47" t="s">
        <v>0</v>
      </c>
      <c r="F21" s="48"/>
      <c r="G21" s="48"/>
      <c r="H21" s="49"/>
      <c r="I21" s="50" t="s">
        <v>1</v>
      </c>
      <c r="J21" s="51"/>
      <c r="K21" s="51"/>
      <c r="L21" s="52"/>
    </row>
    <row r="22" spans="1:12" s="20" customFormat="1" ht="45" x14ac:dyDescent="0.25">
      <c r="A22" s="32"/>
      <c r="B22" s="33"/>
      <c r="C22" s="33"/>
      <c r="D22" s="40"/>
      <c r="E22" s="34" t="s">
        <v>5</v>
      </c>
      <c r="F22" s="35" t="s">
        <v>6</v>
      </c>
      <c r="G22" s="35" t="s">
        <v>7</v>
      </c>
      <c r="H22" s="36" t="s">
        <v>8</v>
      </c>
      <c r="I22" s="37" t="s">
        <v>9</v>
      </c>
      <c r="J22" s="38" t="s">
        <v>10</v>
      </c>
      <c r="K22" s="38" t="s">
        <v>11</v>
      </c>
      <c r="L22" s="39" t="s">
        <v>12</v>
      </c>
    </row>
    <row r="23" spans="1:12" x14ac:dyDescent="0.25">
      <c r="A23" s="1" t="s">
        <v>13</v>
      </c>
      <c r="B23" s="5"/>
      <c r="C23" s="5"/>
      <c r="D23" s="9"/>
      <c r="E23" s="13">
        <f t="shared" ref="E23:L28" si="0">E3+E13</f>
        <v>194.7</v>
      </c>
      <c r="F23" s="3">
        <f t="shared" si="0"/>
        <v>15.1</v>
      </c>
      <c r="G23" s="3">
        <f t="shared" si="0"/>
        <v>63</v>
      </c>
      <c r="H23" s="4">
        <f t="shared" si="0"/>
        <v>272.8</v>
      </c>
      <c r="I23" s="11">
        <f t="shared" si="0"/>
        <v>166.6</v>
      </c>
      <c r="J23" s="3">
        <f t="shared" si="0"/>
        <v>12.8</v>
      </c>
      <c r="K23" s="3">
        <f t="shared" si="0"/>
        <v>53.900000000000006</v>
      </c>
      <c r="L23" s="4">
        <f t="shared" si="0"/>
        <v>233.3</v>
      </c>
    </row>
    <row r="24" spans="1:12" x14ac:dyDescent="0.25">
      <c r="A24" s="1" t="s">
        <v>14</v>
      </c>
      <c r="B24" s="5"/>
      <c r="C24" s="5"/>
      <c r="D24" s="9"/>
      <c r="E24" s="13">
        <f t="shared" si="0"/>
        <v>182.6</v>
      </c>
      <c r="F24" s="3">
        <f t="shared" si="0"/>
        <v>0</v>
      </c>
      <c r="G24" s="3">
        <f t="shared" si="0"/>
        <v>0</v>
      </c>
      <c r="H24" s="4">
        <f t="shared" si="0"/>
        <v>182.6</v>
      </c>
      <c r="I24" s="11">
        <f t="shared" si="0"/>
        <v>156.1</v>
      </c>
      <c r="J24" s="3">
        <f t="shared" si="0"/>
        <v>0</v>
      </c>
      <c r="K24" s="3">
        <f t="shared" si="0"/>
        <v>0</v>
      </c>
      <c r="L24" s="4">
        <f t="shared" si="0"/>
        <v>156.1</v>
      </c>
    </row>
    <row r="25" spans="1:12" x14ac:dyDescent="0.25">
      <c r="A25" s="1" t="s">
        <v>15</v>
      </c>
      <c r="B25" s="5"/>
      <c r="C25" s="5"/>
      <c r="D25" s="9"/>
      <c r="E25" s="13">
        <f t="shared" si="0"/>
        <v>66</v>
      </c>
      <c r="F25" s="3">
        <f t="shared" si="0"/>
        <v>0</v>
      </c>
      <c r="G25" s="3">
        <f t="shared" si="0"/>
        <v>0</v>
      </c>
      <c r="H25" s="4">
        <f t="shared" si="0"/>
        <v>66</v>
      </c>
      <c r="I25" s="11">
        <f t="shared" si="0"/>
        <v>56.5</v>
      </c>
      <c r="J25" s="3">
        <f t="shared" si="0"/>
        <v>0</v>
      </c>
      <c r="K25" s="3">
        <f t="shared" si="0"/>
        <v>0</v>
      </c>
      <c r="L25" s="4">
        <f t="shared" si="0"/>
        <v>56.5</v>
      </c>
    </row>
    <row r="26" spans="1:12" x14ac:dyDescent="0.25">
      <c r="A26" s="1" t="s">
        <v>16</v>
      </c>
      <c r="B26" s="5"/>
      <c r="C26" s="5"/>
      <c r="D26" s="9"/>
      <c r="E26" s="13">
        <f t="shared" si="0"/>
        <v>67.8</v>
      </c>
      <c r="F26" s="3">
        <f t="shared" si="0"/>
        <v>0</v>
      </c>
      <c r="G26" s="3">
        <f t="shared" si="0"/>
        <v>0</v>
      </c>
      <c r="H26" s="4">
        <f t="shared" si="0"/>
        <v>67.8</v>
      </c>
      <c r="I26" s="11">
        <f t="shared" si="0"/>
        <v>57.900000000000006</v>
      </c>
      <c r="J26" s="3">
        <f t="shared" si="0"/>
        <v>0</v>
      </c>
      <c r="K26" s="3">
        <f t="shared" si="0"/>
        <v>0</v>
      </c>
      <c r="L26" s="4">
        <f t="shared" si="0"/>
        <v>57.900000000000006</v>
      </c>
    </row>
    <row r="27" spans="1:12" ht="15.75" thickBot="1" x14ac:dyDescent="0.3">
      <c r="A27" s="1" t="s">
        <v>17</v>
      </c>
      <c r="B27" s="5"/>
      <c r="C27" s="5"/>
      <c r="D27" s="9"/>
      <c r="E27" s="13">
        <f t="shared" si="0"/>
        <v>83.9</v>
      </c>
      <c r="F27" s="3">
        <f t="shared" si="0"/>
        <v>0</v>
      </c>
      <c r="G27" s="3">
        <f t="shared" si="0"/>
        <v>0</v>
      </c>
      <c r="H27" s="4">
        <f>H7+H17</f>
        <v>83.9</v>
      </c>
      <c r="I27" s="11">
        <f t="shared" si="0"/>
        <v>71.8</v>
      </c>
      <c r="J27" s="3">
        <f t="shared" si="0"/>
        <v>0</v>
      </c>
      <c r="K27" s="3">
        <f t="shared" si="0"/>
        <v>0</v>
      </c>
      <c r="L27" s="4">
        <f>L7+L17</f>
        <v>71.8</v>
      </c>
    </row>
    <row r="28" spans="1:12" ht="19.5" thickBot="1" x14ac:dyDescent="0.35">
      <c r="A28" s="1"/>
      <c r="B28" s="5"/>
      <c r="C28" s="5"/>
      <c r="D28" s="8">
        <f>D8+D18</f>
        <v>5.39</v>
      </c>
      <c r="E28" s="22">
        <f t="shared" si="0"/>
        <v>595</v>
      </c>
      <c r="F28" s="23">
        <f t="shared" si="0"/>
        <v>15.1</v>
      </c>
      <c r="G28" s="23">
        <f t="shared" si="0"/>
        <v>63</v>
      </c>
      <c r="H28" s="21">
        <f t="shared" si="0"/>
        <v>673.1</v>
      </c>
      <c r="I28" s="24">
        <f t="shared" si="0"/>
        <v>508.9</v>
      </c>
      <c r="J28" s="25">
        <f t="shared" si="0"/>
        <v>12.8</v>
      </c>
      <c r="K28" s="45">
        <f t="shared" si="0"/>
        <v>53.900000000000006</v>
      </c>
      <c r="L28" s="46">
        <f>L8+L18</f>
        <v>575.6</v>
      </c>
    </row>
    <row r="29" spans="1:12" ht="15.75" thickBot="1" x14ac:dyDescent="0.3">
      <c r="A29" s="26"/>
      <c r="B29" s="27"/>
      <c r="C29" s="27"/>
      <c r="D29" s="41"/>
      <c r="E29" s="26"/>
      <c r="F29" s="27"/>
      <c r="G29" s="27"/>
      <c r="H29" s="43"/>
      <c r="I29" s="42"/>
      <c r="J29" s="41"/>
      <c r="K29" s="15" t="s">
        <v>18</v>
      </c>
      <c r="L29" s="16">
        <f>L28/SUM(D18,D8)</f>
        <v>106.79035250463824</v>
      </c>
    </row>
  </sheetData>
  <mergeCells count="9">
    <mergeCell ref="E21:H21"/>
    <mergeCell ref="I21:L21"/>
    <mergeCell ref="A1:D1"/>
    <mergeCell ref="A11:D11"/>
    <mergeCell ref="A21:D21"/>
    <mergeCell ref="E11:H11"/>
    <mergeCell ref="E1:H1"/>
    <mergeCell ref="I1:L1"/>
    <mergeCell ref="I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assemblage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LUFT Sebastien</dc:creator>
  <cp:lastModifiedBy>FOUCAUD Lilian</cp:lastModifiedBy>
  <dcterms:created xsi:type="dcterms:W3CDTF">2023-01-09T16:22:05Z</dcterms:created>
  <dcterms:modified xsi:type="dcterms:W3CDTF">2023-05-03T14:09:07Z</dcterms:modified>
</cp:coreProperties>
</file>