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érigord\ST GERMAIN DU SALEMBRE (24) - INDIVISION LAMBERT\"/>
    </mc:Choice>
  </mc:AlternateContent>
  <xr:revisionPtr revIDLastSave="0" documentId="13_ncr:1_{026EC5B6-EC01-4608-9496-0EC8EE47CF82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<sst xmlns="http://schemas.openxmlformats.org/spreadsheetml/2006/main" count="1177" uniqueCount="325">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</sst>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90" zoomScaleNormal="90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E44" sqref="E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4.7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>
        <v>0</v>
      </c>
      <c r="F36" s="54">
        <v>0</v>
      </c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>
        <v>0</v>
      </c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>
        <v>0</v>
      </c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 t="s">
        <v>324</v>
      </c>
      <c r="B40" s="63" t="s">
        <v>324</v>
      </c>
      <c r="C40" s="63" t="s">
        <v>324</v>
      </c>
      <c r="D40" s="63" t="s">
        <v>324</v>
      </c>
      <c r="E40" s="54"/>
      <c r="F40" s="54"/>
      <c r="G40" s="54"/>
      <c r="H40" s="54"/>
      <c r="I40" s="52" t="e">
        <f t="shared" si="1"/>
        <v>#VALUE!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 t="s">
        <v>324</v>
      </c>
      <c r="B41" s="63" t="s">
        <v>324</v>
      </c>
      <c r="C41" s="63" t="s">
        <v>324</v>
      </c>
      <c r="D41" s="63" t="s">
        <v>324</v>
      </c>
      <c r="E41" s="54"/>
      <c r="F41" s="54"/>
      <c r="G41" s="54"/>
      <c r="H41" s="54"/>
      <c r="I41" s="56" t="e">
        <f t="shared" si="1"/>
        <v>#VALUE!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D6" sqref="D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4.7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694.32693086762015</v>
      </c>
      <c r="G6" s="156">
        <f ca="1">F6*(100%-'Données projet'!$C$24)*(100%-'Données projet'!$C$25)*(100%-'Données projet'!$C$26)*(100%-'Données projet'!$C$27)</f>
        <v>424.9280816909835</v>
      </c>
      <c r="H6" s="157">
        <f>IF(OR('Données projet'!B9="",'Données projet'!C9="",'Données projet'!C9=0%),0,AVERAGE(Calculateur!$AC$3:$AC$33)*B6)</f>
        <v>70.655466406923153</v>
      </c>
      <c r="I6" s="158">
        <f>H6*(100%-'Données projet'!$C$24)*(100%-'Données projet'!$C$25)*(100%-'Données projet'!$C$26)*(100%-'Données projet'!$C$27)</f>
        <v>43.24114544103697</v>
      </c>
      <c r="J6" s="159">
        <f>IF(OR('Données projet'!B9="",'Données projet'!C9="",'Données projet'!C9=0%),0,SUM(Calculateur!$V$3:$V$33)*VLOOKUP('Données projet'!$B$9,Paramètres!$A$1:$I$89,9,0)*B6)</f>
        <v>1225.6659999999999</v>
      </c>
      <c r="K6" s="160">
        <f>J6*(100%-'Données projet'!$C$24)*(100%-'Données projet'!$C$25)*(100%-'Données projet'!$C$26)*(100%-'Données projet'!$C$27)</f>
        <v>750.10759199999995</v>
      </c>
      <c r="L6" s="161">
        <f ca="1">G6+I6+K6</f>
        <v>1218.2768191320204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694.32693086762015</v>
      </c>
      <c r="G16" s="175">
        <f t="shared" ca="1" si="3"/>
        <v>424.9280816909835</v>
      </c>
      <c r="H16" s="176">
        <f t="shared" si="3"/>
        <v>70.655466406923153</v>
      </c>
      <c r="I16" s="176">
        <f t="shared" si="3"/>
        <v>43.24114544103697</v>
      </c>
      <c r="J16" s="177">
        <f t="shared" si="3"/>
        <v>1225.6659999999999</v>
      </c>
      <c r="K16" s="177">
        <f t="shared" si="3"/>
        <v>750.10759199999995</v>
      </c>
      <c r="L16" s="178">
        <f t="shared" ca="1" si="3"/>
        <v>1218.2768191320204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4" zoomScale="90" zoomScaleNormal="90" workbookViewId="0">
      <selection activeCell="O22" sqref="O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 t="e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#VALUE!</v>
      </c>
      <c r="U10" s="190">
        <f>'Données projet'!D9</f>
        <v>4.7</v>
      </c>
      <c r="V10" s="189" t="e">
        <f>U10*T10</f>
        <v>#VALUE!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 t="e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#VALUE!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 t="e">
        <f ca="1">T23-T24</f>
        <v>#VALUE!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e">
        <f ca="1">IF(T25&lt;0,"Votre projet est additionnel","Votre projet n'est pas additionnel")</f>
        <v>#VALUE!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 t="str">
        <f>'Données projet'!A40</f>
        <v/>
      </c>
      <c r="B27" s="193" t="str">
        <f>'Données projet'!D40</f>
        <v/>
      </c>
      <c r="C27" s="206"/>
      <c r="D27" s="194" t="e">
        <f t="shared" si="2"/>
        <v>#VALUE!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 t="str">
        <f>'Données projet'!A41</f>
        <v/>
      </c>
      <c r="B28" s="193" t="str">
        <f>'Données projet'!D41</f>
        <v/>
      </c>
      <c r="C28" s="206"/>
      <c r="D28" s="194" t="e">
        <f t="shared" si="2"/>
        <v>#VALUE!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2023-06-02T08:43:59Z</dcterms:modified>
</cp:coreProperties>
</file>