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ARGENTONNAY (79)-GUILLOTEAU\Doc fin\"/>
    </mc:Choice>
  </mc:AlternateContent>
  <xr:revisionPtr revIDLastSave="0" documentId="13_ncr:1_{E65D0FF0-877B-4028-8822-A75E7360608E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<sst xmlns="http://schemas.openxmlformats.org/spreadsheetml/2006/main" count="1170" uniqueCount="324">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</sst>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5" sqref="H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9.08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9.08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9.08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E18" sqref="E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9.08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1699.2016233678034</v>
      </c>
      <c r="G6" s="156">
        <f ca="1">F6*(100%-'Données projet'!$C$24)*(100%-'Données projet'!$C$25)*(100%-'Données projet'!$C$26)*(100%-'Données projet'!$C$27)</f>
        <v>1452.817387979472</v>
      </c>
      <c r="H6" s="157">
        <f>IF(OR('Données projet'!B9="",'Données projet'!C9="",'Données projet'!C9=0%),0,AVERAGE(Calculateur!$AC$3:$AC$33)*B6)</f>
        <v>136.50034786699197</v>
      </c>
      <c r="I6" s="158">
        <f>H6*(100%-'Données projet'!$C$24)*(100%-'Données projet'!$C$25)*(100%-'Données projet'!$C$26)*(100%-'Données projet'!$C$27)</f>
        <v>116.70779742627813</v>
      </c>
      <c r="J6" s="159">
        <f>IF(OR('Données projet'!B9="",'Données projet'!C9="",'Données projet'!C9=0%),0,SUM(Calculateur!$V$3:$V$33)*VLOOKUP('Données projet'!$B$9,Paramètres!$A$1:$I$89,9,0)*B6)</f>
        <v>2367.8824</v>
      </c>
      <c r="K6" s="160">
        <f>J6*(100%-'Données projet'!$C$24)*(100%-'Données projet'!$C$25)*(100%-'Données projet'!$C$26)*(100%-'Données projet'!$C$27)</f>
        <v>2024.539452</v>
      </c>
      <c r="L6" s="161">
        <f ca="1">G6+I6+K6</f>
        <v>3594.0646374057501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1699.2016233678034</v>
      </c>
      <c r="G16" s="175">
        <f t="shared" ca="1" si="3"/>
        <v>1452.817387979472</v>
      </c>
      <c r="H16" s="176">
        <f t="shared" si="3"/>
        <v>136.50034786699197</v>
      </c>
      <c r="I16" s="176">
        <f t="shared" si="3"/>
        <v>116.70779742627813</v>
      </c>
      <c r="J16" s="177">
        <f t="shared" si="3"/>
        <v>2367.8824</v>
      </c>
      <c r="K16" s="177">
        <f t="shared" si="3"/>
        <v>2024.539452</v>
      </c>
      <c r="L16" s="178">
        <f t="shared" ca="1" si="3"/>
        <v>3594.0646374057501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90" zoomScaleNormal="90" workbookViewId="0">
      <selection activeCell="V36" sqref="V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5556.9756666747444</v>
      </c>
      <c r="U10" s="190">
        <f>'Données projet'!D9</f>
        <v>9.08</v>
      </c>
      <c r="V10" s="189">
        <f>U10*T10</f>
        <v>50457.339053406678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4266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1029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92">
        <v>14</v>
      </c>
      <c r="D23" s="194">
        <f>B23*C23</f>
        <v>476</v>
      </c>
      <c r="E23" s="206"/>
      <c r="F23" s="261"/>
      <c r="H23" s="203">
        <v>3</v>
      </c>
      <c r="I23" s="204">
        <v>1079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-16347.744539009022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92">
        <v>20</v>
      </c>
      <c r="D24" s="194">
        <f t="shared" ref="D24:D42" si="2">B24*C24</f>
        <v>860</v>
      </c>
      <c r="E24" s="206"/>
      <c r="F24" s="264"/>
      <c r="H24" s="203">
        <v>4</v>
      </c>
      <c r="I24" s="204">
        <v>660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92">
        <v>35</v>
      </c>
      <c r="D25" s="194">
        <f t="shared" si="2"/>
        <v>1960</v>
      </c>
      <c r="E25" s="206"/>
      <c r="F25" s="264"/>
      <c r="G25" s="1"/>
      <c r="H25" s="203">
        <v>5</v>
      </c>
      <c r="I25" s="204">
        <v>679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-16347.744539009022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92">
        <v>50</v>
      </c>
      <c r="D26" s="194">
        <f t="shared" si="2"/>
        <v>15450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92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2024-03-06T09:26:41Z</dcterms:modified>
</cp:coreProperties>
</file>