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8 - GFR de la ROUSTOUSE 3\Dossier final\"/>
    </mc:Choice>
  </mc:AlternateContent>
  <xr:revisionPtr revIDLastSave="0" documentId="13_ncr:1_{89F7B622-6734-4E40-ADF5-C55E7EC3741E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<sst xmlns="http://schemas.openxmlformats.org/spreadsheetml/2006/main" count="1170" uniqueCount="324">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</sst>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8" zoomScale="90" zoomScaleNormal="90" workbookViewId="0">
      <selection activeCell="H22" sqref="H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7.95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1</v>
      </c>
      <c r="D9" s="36">
        <f t="shared" ref="D9:D18" si="0">C9*$C$5</f>
        <v>7.95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7.95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taeda</v>
      </c>
      <c r="B6" s="155">
        <f>'Données projet'!D9</f>
        <v>7.95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1503.3448888405974</v>
      </c>
      <c r="G6" s="156">
        <f ca="1">F6*(100%-'Données projet'!$C$24)*(100%-'Données projet'!$C$25)*(100%-'Données projet'!$C$26)*(100%-'Données projet'!$C$27)</f>
        <v>920.0470719704457</v>
      </c>
      <c r="H6" s="157">
        <f>IF(OR('Données projet'!B9="",'Données projet'!C9="",'Données projet'!C9=0%),0,AVERAGE(Calculateur!$AC$3:$AC$33)*B6)</f>
        <v>119.51296977341258</v>
      </c>
      <c r="I6" s="158">
        <f>H6*(100%-'Données projet'!$C$24)*(100%-'Données projet'!$C$25)*(100%-'Données projet'!$C$26)*(100%-'Données projet'!$C$27)</f>
        <v>73.141937501328499</v>
      </c>
      <c r="J6" s="159">
        <f>IF(OR('Données projet'!B9="",'Données projet'!C9="",'Données projet'!C9=0%),0,SUM(Calculateur!$V$3:$V$33)*VLOOKUP('Données projet'!$B$9,Paramètres!$A$1:$I$89,9,0)*B6)</f>
        <v>1510.9770000000001</v>
      </c>
      <c r="K6" s="160">
        <f>J6*(100%-'Données projet'!$C$24)*(100%-'Données projet'!$C$25)*(100%-'Données projet'!$C$26)*(100%-'Données projet'!$C$27)</f>
        <v>924.71792400000004</v>
      </c>
      <c r="L6" s="161">
        <f ca="1">G6+I6+K6</f>
        <v>1917.9069334717742</v>
      </c>
      <c r="M6" s="25">
        <f ca="1">L6/B6</f>
        <v>241.24615515368228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1503.3448888405974</v>
      </c>
      <c r="G16" s="175">
        <f t="shared" ca="1" si="3"/>
        <v>920.0470719704457</v>
      </c>
      <c r="H16" s="176">
        <f t="shared" si="3"/>
        <v>119.51296977341258</v>
      </c>
      <c r="I16" s="176">
        <f t="shared" si="3"/>
        <v>73.141937501328499</v>
      </c>
      <c r="J16" s="177">
        <f t="shared" si="3"/>
        <v>1510.9770000000001</v>
      </c>
      <c r="K16" s="177">
        <f t="shared" si="3"/>
        <v>924.71792400000004</v>
      </c>
      <c r="L16" s="178">
        <f t="shared" ca="1" si="3"/>
        <v>1917.9069334717742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2023-06-26T12:49:54Z</dcterms:modified>
</cp:coreProperties>
</file>